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F&amp;O)'!$R$1:$R$263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7"/>
  <c r="L43" s="1"/>
  <c r="K42"/>
  <c r="L42" s="1"/>
  <c r="K23"/>
  <c r="L23" s="1"/>
  <c r="K22"/>
  <c r="L22" s="1"/>
  <c r="K17"/>
  <c r="L17" s="1"/>
  <c r="K39"/>
  <c r="L39" s="1"/>
  <c r="K41"/>
  <c r="L41" s="1"/>
  <c r="K13"/>
  <c r="L13" s="1"/>
  <c r="K40"/>
  <c r="L40" s="1"/>
  <c r="K16"/>
  <c r="L16" s="1"/>
  <c r="K18"/>
  <c r="L18" s="1"/>
  <c r="K11"/>
  <c r="L11" s="1"/>
  <c r="K10"/>
  <c r="L10" s="1"/>
  <c r="K15"/>
  <c r="L15" s="1"/>
  <c r="K37"/>
  <c r="L37" s="1"/>
  <c r="K38"/>
  <c r="L38" s="1"/>
  <c r="L63"/>
  <c r="K63" s="1"/>
  <c r="K34"/>
  <c r="L34" s="1"/>
  <c r="K36"/>
  <c r="L36" s="1"/>
  <c r="K35"/>
  <c r="L35" s="1"/>
  <c r="K33"/>
  <c r="L33" s="1"/>
  <c r="F219" l="1"/>
  <c r="K220"/>
  <c r="L220" s="1"/>
  <c r="K211"/>
  <c r="L211" s="1"/>
  <c r="K214"/>
  <c r="L214" s="1"/>
  <c r="K222" l="1"/>
  <c r="L222" s="1"/>
  <c r="F213"/>
  <c r="F212"/>
  <c r="F210"/>
  <c r="K210" s="1"/>
  <c r="L210" s="1"/>
  <c r="F190"/>
  <c r="F142"/>
  <c r="K221" l="1"/>
  <c r="L221" s="1"/>
  <c r="K219"/>
  <c r="L219" s="1"/>
  <c r="K225"/>
  <c r="L225" s="1"/>
  <c r="K226"/>
  <c r="L226" s="1"/>
  <c r="K218"/>
  <c r="L218" s="1"/>
  <c r="K228"/>
  <c r="L228" s="1"/>
  <c r="K224"/>
  <c r="L224" s="1"/>
  <c r="K217" l="1"/>
  <c r="L217" s="1"/>
  <c r="K206"/>
  <c r="L206" s="1"/>
  <c r="K208"/>
  <c r="L208" s="1"/>
  <c r="K205"/>
  <c r="L205" s="1"/>
  <c r="K207"/>
  <c r="L207" s="1"/>
  <c r="K136"/>
  <c r="L136" s="1"/>
  <c r="M7"/>
  <c r="K189"/>
  <c r="L189" s="1"/>
  <c r="K203"/>
  <c r="L203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4"/>
  <c r="L194" s="1"/>
  <c r="K192"/>
  <c r="L192" s="1"/>
  <c r="K191"/>
  <c r="L191" s="1"/>
  <c r="K190"/>
  <c r="L190" s="1"/>
  <c r="K186"/>
  <c r="L186" s="1"/>
  <c r="K185"/>
  <c r="L185" s="1"/>
  <c r="K184"/>
  <c r="L184" s="1"/>
  <c r="K181"/>
  <c r="L181" s="1"/>
  <c r="K180"/>
  <c r="L180" s="1"/>
  <c r="K179"/>
  <c r="L179" s="1"/>
  <c r="K178"/>
  <c r="L178" s="1"/>
  <c r="K177"/>
  <c r="L177" s="1"/>
  <c r="K176"/>
  <c r="L176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4"/>
  <c r="L164" s="1"/>
  <c r="K162"/>
  <c r="L162" s="1"/>
  <c r="K160"/>
  <c r="L160" s="1"/>
  <c r="K158"/>
  <c r="L158" s="1"/>
  <c r="K157"/>
  <c r="L157" s="1"/>
  <c r="K156"/>
  <c r="L156" s="1"/>
  <c r="K154"/>
  <c r="L154" s="1"/>
  <c r="K153"/>
  <c r="L153" s="1"/>
  <c r="K152"/>
  <c r="L152" s="1"/>
  <c r="K151"/>
  <c r="K150"/>
  <c r="L150" s="1"/>
  <c r="K149"/>
  <c r="L149" s="1"/>
  <c r="K147"/>
  <c r="L147" s="1"/>
  <c r="K146"/>
  <c r="L146" s="1"/>
  <c r="K145"/>
  <c r="L145" s="1"/>
  <c r="K144"/>
  <c r="L144" s="1"/>
  <c r="K143"/>
  <c r="L143" s="1"/>
  <c r="K142"/>
  <c r="L142" s="1"/>
  <c r="H141"/>
  <c r="K141" s="1"/>
  <c r="L141" s="1"/>
  <c r="K138"/>
  <c r="L138" s="1"/>
  <c r="K137"/>
  <c r="L137" s="1"/>
  <c r="K135"/>
  <c r="L135" s="1"/>
  <c r="K134"/>
  <c r="L134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H107"/>
  <c r="K107" s="1"/>
  <c r="L107" s="1"/>
  <c r="F106"/>
  <c r="K106" s="1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D7" i="6"/>
  <c r="K6" i="4"/>
  <c r="K6" i="3"/>
  <c r="L6" i="2"/>
</calcChain>
</file>

<file path=xl/sharedStrings.xml><?xml version="1.0" encoding="utf-8"?>
<sst xmlns="http://schemas.openxmlformats.org/spreadsheetml/2006/main" count="7304" uniqueCount="3734">
  <si>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</si>
  <si>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</si>
  <si>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</si>
  <si>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</si>
  <si>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</si>
  <si>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</si>
  <si>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</si>
  <si>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</si>
  <si>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</si>
  <si>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</si>
  <si>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</si>
  <si>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</si>
  <si>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</si>
  <si>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</si>
  <si>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</si>
  <si>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</si>
  <si>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</si>
  <si>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</si>
  <si>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</si>
  <si>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</si>
  <si>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</si>
  <si>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</si>
  <si>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</si>
  <si>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</si>
  <si>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</si>
  <si>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</si>
  <si>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</si>
  <si>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</si>
  <si>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</si>
  <si>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</si>
  <si>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</si>
  <si>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</si>
  <si>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</si>
  <si>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</si>
  <si>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</si>
  <si>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</si>
  <si>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</si>
  <si>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</si>
  <si>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</si>
  <si>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</si>
  <si>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</si>
  <si>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</si>
  <si>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</si>
  <si>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</si>
  <si>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</si>
  <si>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</si>
  <si>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</si>
  <si>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</si>
  <si>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</si>
  <si>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</si>
  <si>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</si>
  <si>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</si>
  <si>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</si>
  <si>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</si>
  <si>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</si>
  <si>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</si>
  <si>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</si>
  <si>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</si>
  <si>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</si>
  <si>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</si>
  <si>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</si>
  <si>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</si>
  <si>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</si>
  <si>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</si>
  <si>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</si>
  <si>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</si>
  <si>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</si>
  <si>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</si>
  <si>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</si>
  <si>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</si>
  <si>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</si>
  <si>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</si>
  <si>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</si>
  <si>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</si>
  <si>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</si>
  <si>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</si>
  <si>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</si>
  <si>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</si>
  <si>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</si>
  <si>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</si>
  <si>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</si>
  <si>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</si>
  <si>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</si>
  <si>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</si>
  <si>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</si>
  <si>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</si>
  <si>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</si>
  <si>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</si>
  <si>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</si>
  <si>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</si>
  <si>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</si>
  <si>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</si>
  <si>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</si>
  <si>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</si>
  <si>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</si>
  <si>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</si>
  <si>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</si>
  <si>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</si>
  <si>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</si>
  <si>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</si>
  <si>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</si>
  <si>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</si>
  <si>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</si>
  <si>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</si>
  <si>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</si>
  <si>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</si>
  <si>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</si>
  <si>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</si>
  <si>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</si>
  <si>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</si>
  <si>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</si>
  <si>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</si>
  <si>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</si>
  <si>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</si>
  <si>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</si>
  <si>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</si>
  <si>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</si>
  <si>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</si>
  <si>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</si>
  <si>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</si>
  <si>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</si>
  <si>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</si>
  <si>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</si>
  <si>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</si>
  <si>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</si>
  <si>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</si>
  <si>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</si>
  <si>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</si>
  <si>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</si>
  <si>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</si>
  <si>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</si>
  <si>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</si>
  <si>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</si>
  <si>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</si>
  <si>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</si>
  <si>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</si>
  <si>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</si>
  <si>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</si>
  <si>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</si>
  <si>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</si>
  <si>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</si>
  <si>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</si>
  <si>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</si>
  <si>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</si>
  <si>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</si>
  <si>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</si>
  <si>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</si>
  <si>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</si>
  <si>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</si>
  <si>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</si>
  <si>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</si>
  <si>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</si>
  <si>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</si>
  <si>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</si>
  <si>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</si>
  <si>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</si>
  <si>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</si>
  <si>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</si>
  <si>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</si>
  <si>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</si>
  <si>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</si>
  <si>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</si>
  <si>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</si>
  <si>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</si>
  <si>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</si>
  <si>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</si>
  <si>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</si>
  <si>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</si>
  <si>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</si>
  <si>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</si>
  <si>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</si>
  <si>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</si>
  <si>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</si>
  <si>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</si>
  <si>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</si>
  <si>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</si>
  <si>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</si>
  <si>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</si>
  <si>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</si>
  <si>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</si>
  <si>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</si>
  <si>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</si>
  <si>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</si>
  <si>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</si>
  <si>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</si>
  <si>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</si>
  <si>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</si>
  <si>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</si>
  <si>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</si>
  <si>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</si>
  <si>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</si>
  <si>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</si>
  <si>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</si>
  <si>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</si>
  <si>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</si>
  <si>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</si>
  <si>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</si>
  <si>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</si>
  <si>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</si>
  <si>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</si>
  <si>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</si>
  <si>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</si>
  <si>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</si>
  <si>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</si>
  <si>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</si>
  <si>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</si>
  <si>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</si>
  <si>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</si>
  <si>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</si>
  <si>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</si>
  <si>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</si>
  <si>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</si>
  <si>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</si>
  <si>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</si>
  <si>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</si>
  <si>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</si>
  <si>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</si>
  <si>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</si>
  <si>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</si>
  <si>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</si>
  <si>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</si>
  <si>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</si>
  <si>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</si>
  <si>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</si>
  <si>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</si>
  <si>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</si>
  <si>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</si>
  <si>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</si>
  <si>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</si>
  <si>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</si>
  <si>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</si>
  <si>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</si>
  <si>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</si>
  <si>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</si>
  <si>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</si>
  <si>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</si>
  <si>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</si>
  <si>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</si>
  <si>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</si>
  <si>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</si>
  <si>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</si>
  <si>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</si>
  <si>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</si>
  <si>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</si>
  <si>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</si>
  <si>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</si>
  <si>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</si>
  <si>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</si>
  <si>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</si>
  <si>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</si>
  <si>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</si>
  <si>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</si>
  <si>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</si>
  <si>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</si>
  <si>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</si>
  <si>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</si>
  <si>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</si>
  <si>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</si>
  <si>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</si>
  <si>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</si>
  <si>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</si>
  <si>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</si>
  <si>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</si>
  <si>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</si>
  <si>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</si>
  <si>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</si>
  <si>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</si>
  <si>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</si>
  <si>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</si>
  <si>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</si>
  <si>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</si>
  <si>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</si>
  <si>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</si>
  <si>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</si>
  <si>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</si>
  <si>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</si>
  <si>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</si>
  <si>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</si>
  <si>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</si>
  <si>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</si>
  <si>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</si>
  <si>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</si>
  <si>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</si>
  <si>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</si>
  <si>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</si>
  <si>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</si>
  <si>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</si>
  <si>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</si>
  <si>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</si>
  <si>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</si>
  <si>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</si>
  <si>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</si>
  <si>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</si>
  <si>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</si>
  <si>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</si>
  <si>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</si>
  <si>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</si>
  <si>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</si>
  <si>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</si>
  <si>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</si>
  <si>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</si>
  <si>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</si>
  <si>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</si>
  <si>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</si>
  <si>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</si>
  <si>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</si>
  <si>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</si>
  <si>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</si>
  <si>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</si>
  <si>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</si>
  <si>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</si>
  <si>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</si>
  <si>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</si>
  <si>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</si>
  <si>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</si>
  <si>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</si>
  <si>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</si>
  <si>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</si>
  <si>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</si>
  <si>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</si>
  <si>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</si>
  <si>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</si>
  <si>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</si>
  <si>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</si>
  <si>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</si>
  <si>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</si>
  <si>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</si>
  <si>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</si>
  <si>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</si>
  <si>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</si>
  <si>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</si>
  <si>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</si>
  <si>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</si>
  <si>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</si>
  <si>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</si>
  <si>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</si>
  <si>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</si>
  <si>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</si>
  <si>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</si>
  <si>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</si>
  <si>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</si>
  <si>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</si>
  <si>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</si>
  <si>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</si>
  <si>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</si>
  <si>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</si>
  <si>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</si>
  <si>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</si>
  <si>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</si>
  <si>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</si>
  <si>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</si>
  <si>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</si>
  <si>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</si>
  <si>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</si>
  <si>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</si>
  <si>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</si>
  <si>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</si>
  <si>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</si>
  <si>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</si>
  <si>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</si>
  <si>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</si>
  <si>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</si>
  <si>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</si>
  <si>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</si>
  <si>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</si>
  <si>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</si>
  <si>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</si>
  <si>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</si>
  <si>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</si>
  <si>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</si>
  <si>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</si>
  <si>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</si>
  <si>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</si>
  <si>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</si>
  <si>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</si>
  <si>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</si>
  <si>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</si>
  <si>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</si>
  <si>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</si>
  <si>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</si>
  <si>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</si>
  <si>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</si>
  <si>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</si>
  <si>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</si>
  <si>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</si>
  <si>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</si>
  <si>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</si>
  <si>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</si>
  <si>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</si>
  <si>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</si>
  <si>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</si>
  <si>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</si>
  <si>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</si>
  <si>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</si>
  <si>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</si>
  <si>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</si>
  <si>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</si>
  <si>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</si>
  <si>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</si>
  <si>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</si>
  <si>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</si>
  <si>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</si>
  <si>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</si>
  <si>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</si>
  <si>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</si>
  <si>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</si>
  <si>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</si>
  <si>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</si>
  <si>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</si>
  <si>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</si>
  <si>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</si>
  <si>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</si>
  <si>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</si>
  <si>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</si>
  <si>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</si>
  <si>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</si>
  <si>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</si>
  <si>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</si>
  <si>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</si>
  <si>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</si>
  <si>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</si>
  <si>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</si>
  <si>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</si>
  <si>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</si>
  <si>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</si>
  <si>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</si>
  <si>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</si>
  <si>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</si>
  <si>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</si>
  <si>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</si>
  <si>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</si>
  <si>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</si>
  <si>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</si>
  <si>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</si>
  <si>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</si>
  <si>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</si>
  <si>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</si>
  <si>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</si>
  <si>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</si>
  <si>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</si>
  <si>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</si>
  <si>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</si>
  <si>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</si>
  <si>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</si>
  <si>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</si>
  <si>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</si>
  <si>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</si>
  <si>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</si>
  <si>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</si>
  <si>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</si>
  <si>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</si>
  <si>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</si>
  <si>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</si>
  <si>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</si>
  <si>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</si>
  <si>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</si>
  <si>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</si>
  <si>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</si>
  <si>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</si>
  <si>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</si>
  <si>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</si>
  <si>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</si>
  <si>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</si>
  <si>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</si>
  <si>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</si>
  <si>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</si>
  <si>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</si>
  <si>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</si>
  <si>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</si>
  <si>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</si>
  <si>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</si>
  <si>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</si>
  <si>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</si>
  <si>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</si>
  <si>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</si>
  <si>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</si>
  <si>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</si>
  <si>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</si>
  <si>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</si>
  <si>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</si>
  <si>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</si>
  <si>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</si>
  <si>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</si>
  <si>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</si>
  <si>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</si>
  <si>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</si>
  <si>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</si>
  <si>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</si>
  <si>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</si>
  <si>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</si>
  <si>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</si>
  <si>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</si>
  <si>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</si>
  <si>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</si>
  <si>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</si>
  <si>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</si>
  <si>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</si>
  <si>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</si>
  <si>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</si>
  <si>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</si>
  <si>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</si>
  <si>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</si>
  <si>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</si>
  <si>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</si>
  <si>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</si>
  <si>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</si>
  <si>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</si>
  <si>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</si>
  <si>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</si>
  <si>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</si>
  <si>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</si>
  <si>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</si>
  <si>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</si>
  <si>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</si>
  <si>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</si>
  <si>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</si>
  <si>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</si>
  <si>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</si>
  <si>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</si>
  <si>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</si>
  <si>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</si>
  <si>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</si>
  <si>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</si>
  <si>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</si>
  <si>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</si>
  <si>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</si>
  <si>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</si>
  <si>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</si>
  <si>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</si>
  <si>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</si>
  <si>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</si>
  <si>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</si>
  <si>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</si>
  <si>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</si>
  <si>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</si>
  <si>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</si>
  <si>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</si>
  <si>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</si>
  <si>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</si>
  <si>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</si>
  <si>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</si>
  <si>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</si>
  <si>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</si>
  <si>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</si>
  <si>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</si>
  <si>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</si>
  <si>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</si>
  <si>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</si>
  <si>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</si>
  <si>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</si>
  <si>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</si>
  <si>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</si>
  <si>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</si>
  <si>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</si>
  <si>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</si>
  <si>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</si>
  <si>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</si>
  <si>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</si>
  <si>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</si>
  <si>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</si>
  <si>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</si>
  <si>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</si>
  <si>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</si>
  <si>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</si>
  <si>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</si>
  <si>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</si>
  <si>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</si>
  <si>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</si>
  <si>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</si>
  <si>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</si>
  <si>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</si>
  <si>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</si>
  <si>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</si>
  <si>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</si>
  <si>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</si>
  <si>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</si>
  <si>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</si>
  <si>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</si>
  <si>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</si>
  <si>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</si>
  <si>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</si>
  <si>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</si>
  <si>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</si>
  <si>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</si>
  <si>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</si>
  <si>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</si>
  <si>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</si>
  <si>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</si>
  <si>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</si>
  <si>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</si>
  <si>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</si>
  <si>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</si>
  <si>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</si>
  <si>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</si>
  <si>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</si>
  <si>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</si>
  <si>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</si>
  <si>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</si>
  <si>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</si>
  <si>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</si>
  <si>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</si>
  <si>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</si>
  <si>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</si>
  <si>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</si>
  <si>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</si>
  <si>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</si>
  <si>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</si>
  <si>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</si>
  <si>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</si>
  <si>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</si>
  <si>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</si>
  <si>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</si>
  <si>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</si>
  <si>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</si>
  <si>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</si>
  <si>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</si>
  <si>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</si>
  <si>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</si>
  <si>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</si>
  <si>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</si>
  <si>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</si>
  <si>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</si>
  <si>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</si>
  <si>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</si>
  <si>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</si>
  <si>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</si>
  <si>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</si>
  <si>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</si>
  <si>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</si>
  <si>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</si>
  <si>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</si>
  <si>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</si>
  <si>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</si>
  <si>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</si>
  <si>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</si>
  <si>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</si>
  <si>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</si>
  <si>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</si>
  <si>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</si>
  <si>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</si>
  <si>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</si>
  <si>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</si>
  <si>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</si>
  <si>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</si>
  <si>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</si>
  <si>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</si>
  <si>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</si>
  <si>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</si>
  <si>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</si>
  <si>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</si>
  <si>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</si>
  <si>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</si>
  <si>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</si>
  <si>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</si>
  <si>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</si>
  <si>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</si>
  <si>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</si>
  <si>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</si>
  <si>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</si>
  <si>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</si>
  <si>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</si>
  <si>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</si>
  <si>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</si>
  <si>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</si>
  <si>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</si>
  <si>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</si>
  <si>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</si>
  <si>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</si>
  <si>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</si>
  <si>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</si>
  <si>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</si>
  <si>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</si>
  <si>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</si>
  <si>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</si>
  <si>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</si>
  <si>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</si>
  <si>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</si>
  <si>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</si>
  <si>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</si>
  <si>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</si>
  <si>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</si>
  <si>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</si>
  <si>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</si>
  <si>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</si>
  <si>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</si>
  <si>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</si>
  <si>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</si>
  <si>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</si>
  <si>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</si>
  <si>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</si>
  <si>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</si>
  <si>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</si>
  <si>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</si>
  <si>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</si>
  <si>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</si>
  <si>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</si>
  <si>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</si>
  <si>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</si>
  <si>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</si>
  <si>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</si>
  <si>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</si>
  <si>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</si>
  <si>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</si>
  <si>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</si>
  <si>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</si>
  <si>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</si>
  <si>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</si>
  <si>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</si>
  <si>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</si>
  <si>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</si>
  <si>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</si>
  <si>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</si>
  <si>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</si>
  <si>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</si>
  <si>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</si>
  <si>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</si>
  <si>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</si>
  <si>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</si>
  <si>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</si>
  <si>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</si>
  <si>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</si>
  <si>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</si>
  <si>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</si>
  <si>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</si>
  <si>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</si>
  <si>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</si>
  <si>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</si>
  <si>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</si>
  <si>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</si>
  <si>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</si>
  <si>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</si>
  <si>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</si>
  <si>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</si>
  <si>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</si>
  <si>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</si>
  <si>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</si>
  <si>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</si>
  <si>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</si>
  <si>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</si>
  <si>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</si>
  <si>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</si>
  <si>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</si>
  <si>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</si>
  <si>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</si>
  <si>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</si>
  <si>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</si>
  <si>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</si>
  <si>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</si>
  <si>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</si>
  <si>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</si>
  <si>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</si>
  <si>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</si>
  <si>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</si>
  <si>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</si>
  <si>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</si>
  <si>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</si>
  <si>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</si>
  <si>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</si>
  <si>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</si>
  <si>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</si>
  <si>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</si>
  <si>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</si>
  <si>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</si>
  <si>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</si>
  <si>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</si>
  <si>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</si>
  <si>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</si>
  <si>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</si>
  <si>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</si>
  <si>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</si>
  <si>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</si>
  <si>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</si>
  <si>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</si>
  <si>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</si>
  <si>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</si>
  <si>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</si>
  <si>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</si>
  <si>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</si>
  <si>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</si>
  <si>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</si>
  <si>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</si>
  <si>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</si>
  <si>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</si>
  <si>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</si>
  <si>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</si>
  <si>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</si>
  <si>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</si>
  <si>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</si>
  <si>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</si>
  <si>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</si>
  <si>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</si>
  <si>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</si>
  <si>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</si>
  <si>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</si>
  <si>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</si>
  <si>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</si>
  <si>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</si>
  <si>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</si>
  <si>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</si>
  <si>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</si>
  <si>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</si>
  <si>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</si>
  <si>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</si>
  <si>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</si>
  <si>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</si>
  <si>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</si>
  <si>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</si>
  <si>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</si>
  <si>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</si>
  <si>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</si>
  <si>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</si>
  <si>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</si>
  <si>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</si>
  <si>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</si>
  <si>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</si>
  <si>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</si>
  <si>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</si>
  <si>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</si>
  <si>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</si>
  <si>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</si>
  <si>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</si>
  <si>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</si>
  <si>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</si>
  <si>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</si>
  <si>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</si>
  <si>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</si>
  <si>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</si>
  <si>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</si>
  <si>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</si>
  <si>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</si>
  <si>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</si>
  <si>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</si>
  <si>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</si>
  <si>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</si>
  <si>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</si>
  <si>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</si>
  <si>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</si>
  <si>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</si>
  <si>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</si>
  <si>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</si>
  <si>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</si>
  <si>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</si>
  <si>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</si>
  <si>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</si>
  <si>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</si>
  <si>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</si>
  <si>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</si>
  <si>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</si>
  <si>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</si>
  <si>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</si>
  <si>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</si>
  <si>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</si>
  <si>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</si>
  <si>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</si>
  <si>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</si>
  <si>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</si>
  <si>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</si>
  <si>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</si>
  <si>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</si>
  <si>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</si>
  <si>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</si>
  <si>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</si>
  <si>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</si>
  <si>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</si>
  <si>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</si>
  <si>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</si>
  <si>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</si>
  <si>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</si>
  <si>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</si>
  <si>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</si>
  <si>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</si>
  <si>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</si>
  <si>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</si>
  <si>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</si>
  <si>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</si>
  <si>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</si>
  <si>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</si>
  <si>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</si>
  <si>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</si>
  <si>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</si>
  <si>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</si>
  <si>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</si>
  <si>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</si>
  <si>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</si>
  <si>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</si>
  <si>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</si>
  <si>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</si>
  <si>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</si>
  <si>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</si>
  <si>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</si>
  <si>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</si>
  <si>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</si>
  <si>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</si>
  <si>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</si>
  <si>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</si>
  <si>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</si>
  <si>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</si>
  <si>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</si>
  <si>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</si>
  <si>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</si>
  <si>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</si>
  <si>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</si>
  <si>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</si>
  <si>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</si>
  <si>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</si>
  <si>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</si>
  <si>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</si>
  <si>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</si>
  <si>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</si>
  <si>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</si>
  <si>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</si>
  <si>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</si>
  <si>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</si>
  <si>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</si>
  <si>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</si>
  <si>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</si>
  <si>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</si>
  <si>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</si>
  <si>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</si>
  <si>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</si>
  <si>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</si>
  <si>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</si>
  <si>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</si>
  <si>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</si>
  <si>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</si>
  <si>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</si>
  <si>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</si>
  <si>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</si>
  <si>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</si>
  <si>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</si>
  <si>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</si>
  <si>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</si>
  <si>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</si>
  <si>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</si>
  <si>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</si>
  <si>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</si>
  <si>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</si>
  <si>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</si>
  <si>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</si>
  <si>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</si>
  <si>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</si>
  <si>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</si>
  <si>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</si>
  <si>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</si>
  <si>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</si>
  <si>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</si>
  <si>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</si>
  <si>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</si>
  <si>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</si>
  <si>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</si>
  <si>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</si>
  <si>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</si>
  <si>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</si>
  <si>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</si>
  <si>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</si>
  <si>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</si>
  <si>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</si>
  <si>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</si>
  <si>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</si>
  <si>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</si>
  <si>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</si>
  <si>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</si>
  <si>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</si>
  <si>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</si>
  <si>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</si>
  <si>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</si>
  <si>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</si>
  <si>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</si>
  <si>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</si>
  <si>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</si>
  <si>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</si>
  <si>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</si>
  <si>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</si>
  <si>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</si>
  <si>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</si>
  <si>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</si>
  <si>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</si>
  <si>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</si>
  <si>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</si>
  <si>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</si>
  <si>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</si>
  <si>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</si>
  <si>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</si>
  <si>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</si>
  <si>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</si>
  <si>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</si>
  <si>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</si>
  <si>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</si>
  <si>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</si>
  <si>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</si>
  <si>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</si>
  <si>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</si>
  <si>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</si>
  <si>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</si>
  <si>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</si>
  <si>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</si>
  <si>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</si>
  <si>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</si>
  <si>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</si>
  <si>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</si>
  <si>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</si>
  <si>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</si>
  <si>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</si>
  <si>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</si>
  <si>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</si>
  <si>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</si>
  <si>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</si>
  <si>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</si>
  <si>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</si>
  <si>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</si>
  <si>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</si>
  <si>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</si>
  <si>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</si>
  <si>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</si>
  <si>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</si>
  <si>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</si>
  <si>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</si>
  <si>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</si>
  <si>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</si>
  <si>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</si>
  <si>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</si>
  <si>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</si>
  <si>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</si>
  <si>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</si>
  <si>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</si>
  <si>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</si>
  <si>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</si>
  <si>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</si>
  <si>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</si>
  <si>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</si>
  <si>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</si>
  <si>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</si>
  <si>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</si>
  <si>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</si>
  <si>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</si>
  <si>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</si>
  <si>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</si>
  <si>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</si>
  <si>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</si>
  <si>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</si>
  <si>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</si>
  <si>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</si>
  <si>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</si>
  <si>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</si>
  <si>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</si>
  <si>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</si>
  <si>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</si>
  <si>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</si>
  <si>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</si>
  <si>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</si>
  <si>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</si>
  <si>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</si>
  <si>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</si>
  <si>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</si>
  <si>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</si>
  <si>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</si>
  <si>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</si>
  <si>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</si>
  <si>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</si>
  <si>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</si>
  <si>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</si>
  <si>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</si>
  <si>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</si>
  <si>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</si>
  <si>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</si>
  <si>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</si>
  <si>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</si>
  <si>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</si>
  <si>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</si>
  <si>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</si>
  <si>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</si>
  <si>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</si>
  <si>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</si>
  <si>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</si>
  <si>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</si>
  <si>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</si>
  <si>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</si>
  <si>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</si>
  <si>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</si>
  <si>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</si>
  <si>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</si>
  <si>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</si>
  <si>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</si>
  <si>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</si>
  <si>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</si>
  <si>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</si>
  <si>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</si>
  <si>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</si>
  <si>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</si>
  <si>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</si>
  <si>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</si>
  <si>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</si>
  <si>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</si>
  <si>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</si>
  <si>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</si>
  <si>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</si>
  <si>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</si>
  <si>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</si>
  <si>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</si>
  <si>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</si>
  <si>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</si>
  <si>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</si>
  <si>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</si>
  <si>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</si>
  <si>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</si>
  <si>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</si>
  <si>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</si>
  <si>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</si>
  <si>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</si>
  <si>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</si>
  <si>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</si>
  <si>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</si>
  <si>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</si>
  <si>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</si>
  <si>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</si>
  <si>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</si>
  <si>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</si>
  <si>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</si>
  <si>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</si>
  <si>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</si>
  <si>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</si>
  <si>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</si>
  <si>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</si>
  <si>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</si>
  <si>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</si>
  <si>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</si>
  <si>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</si>
  <si>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</si>
  <si>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</si>
  <si>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</si>
  <si>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</si>
  <si>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</si>
  <si>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</si>
  <si>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</si>
  <si>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</si>
  <si>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</si>
  <si>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</si>
  <si>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</si>
  <si>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</si>
  <si>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</si>
  <si>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</si>
  <si>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</si>
  <si>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</si>
  <si>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</si>
  <si>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</si>
  <si>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</si>
  <si>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</si>
  <si>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</si>
  <si>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</si>
  <si>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</si>
  <si>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</si>
  <si>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</si>
  <si>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</si>
  <si>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</si>
  <si>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</si>
  <si>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</si>
  <si>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</si>
  <si>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</si>
  <si>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</si>
  <si>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</si>
  <si>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</si>
  <si>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</si>
  <si>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</si>
  <si>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</si>
  <si>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</si>
  <si>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</si>
  <si>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</si>
  <si>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</si>
  <si>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</si>
  <si>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</si>
  <si>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</si>
  <si>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</si>
  <si>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</si>
  <si>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</si>
  <si>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</si>
  <si>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</si>
  <si>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</si>
  <si>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</si>
  <si>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</si>
  <si>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</si>
  <si>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</si>
  <si>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</si>
  <si>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</si>
  <si>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</si>
  <si>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</si>
  <si>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</si>
  <si>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</si>
  <si>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</si>
  <si>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</si>
  <si>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</si>
  <si>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</si>
  <si>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</si>
  <si>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</si>
  <si>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</si>
  <si>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</si>
  <si>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</si>
  <si>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</si>
  <si>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</si>
  <si>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</si>
  <si>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</si>
  <si>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</si>
  <si>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</si>
  <si>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</si>
  <si>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</si>
  <si>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</si>
  <si>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</si>
  <si>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</si>
  <si>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</si>
  <si>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</si>
  <si>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</si>
  <si>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</si>
  <si>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</si>
  <si>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</si>
  <si>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</si>
  <si>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</si>
  <si>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</si>
  <si>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</si>
  <si>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</si>
  <si>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</si>
  <si>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</si>
  <si>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</si>
  <si>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</si>
  <si>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</si>
  <si>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</si>
  <si>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</si>
  <si>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</si>
  <si>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</si>
  <si>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</si>
  <si>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</si>
  <si>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</si>
  <si>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</si>
  <si>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</si>
  <si>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</si>
  <si>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</si>
  <si>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</si>
  <si>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</si>
  <si>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</si>
  <si>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</si>
  <si>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</si>
  <si>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</si>
  <si>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</si>
  <si>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</si>
  <si>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</si>
  <si>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</si>
  <si>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</si>
  <si>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</si>
  <si>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</si>
  <si>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</si>
  <si>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</si>
  <si>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</si>
  <si>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</si>
  <si>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</si>
  <si>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</si>
  <si>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</si>
  <si>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</si>
  <si>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</si>
  <si>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</si>
  <si>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</si>
  <si>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</si>
  <si>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</si>
  <si>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</si>
  <si>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</si>
  <si>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</si>
  <si>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</si>
  <si>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</si>
  <si>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</si>
  <si>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</si>
  <si>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</si>
  <si>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</si>
  <si>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</si>
  <si>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</si>
  <si>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</si>
  <si>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</si>
  <si>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</si>
  <si>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</si>
  <si>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</si>
  <si>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</si>
  <si>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</si>
  <si>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</si>
  <si>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</si>
  <si>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</si>
  <si>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</si>
  <si>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</si>
  <si>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</si>
  <si>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</si>
  <si>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</si>
  <si>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</si>
  <si>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</si>
  <si>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</si>
  <si>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</si>
  <si>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</si>
  <si>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</si>
  <si>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</si>
  <si>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</si>
  <si>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</si>
  <si>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</si>
  <si>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</si>
  <si>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</si>
  <si>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</si>
  <si>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</si>
  <si>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</si>
  <si>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</si>
  <si>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</si>
  <si>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</si>
  <si>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</si>
  <si>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</si>
  <si>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</si>
  <si>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</si>
  <si>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</si>
  <si>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</si>
  <si>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</si>
  <si>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</si>
  <si>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</si>
  <si>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</si>
  <si>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</si>
  <si>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</si>
  <si>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</si>
  <si>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</si>
  <si>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</si>
  <si>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</si>
  <si>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</si>
  <si>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</si>
  <si>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</si>
  <si>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</si>
  <si>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</si>
  <si>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</si>
  <si>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</si>
  <si>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</si>
  <si>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</si>
  <si>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</si>
  <si>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</si>
  <si>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</si>
  <si>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</si>
  <si>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</si>
  <si>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</si>
  <si>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</si>
  <si>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</si>
  <si>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</si>
  <si>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</si>
  <si>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</si>
  <si>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</si>
  <si>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</si>
  <si>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</si>
  <si>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</si>
  <si>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</si>
  <si>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</si>
  <si>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</si>
  <si>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</si>
  <si>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</si>
  <si>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</si>
  <si>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</si>
  <si>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</si>
  <si>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</si>
  <si>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</si>
  <si>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</si>
  <si>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</si>
  <si>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</si>
  <si>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</si>
  <si>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</si>
  <si>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</si>
  <si>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</si>
  <si>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</si>
  <si>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</si>
  <si>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</si>
  <si>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</si>
  <si>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</si>
  <si>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</si>
  <si>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</si>
  <si>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</si>
  <si>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</si>
  <si>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</si>
  <si>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</si>
  <si>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</si>
  <si>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</si>
  <si>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</si>
  <si>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</si>
  <si>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</si>
  <si>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</si>
  <si>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</si>
  <si>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</si>
  <si>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</si>
  <si>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</si>
  <si>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</si>
  <si>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</si>
  <si>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</si>
  <si>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</si>
  <si>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</si>
  <si>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</si>
  <si>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</si>
  <si>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</si>
  <si>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</si>
  <si>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</si>
  <si>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</si>
  <si>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</si>
  <si>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</si>
  <si>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</si>
  <si>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</si>
  <si>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</si>
  <si>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</si>
  <si>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</si>
  <si>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</si>
  <si>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</si>
  <si>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</si>
  <si>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</si>
  <si>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</si>
  <si>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</si>
  <si>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</si>
  <si>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</si>
  <si>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</si>
  <si>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</si>
  <si>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</si>
  <si>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</si>
  <si>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</si>
  <si>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</si>
  <si>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</si>
  <si>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</si>
  <si>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</si>
  <si>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</si>
  <si>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</si>
  <si>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</si>
  <si>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</si>
  <si>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</si>
  <si>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</si>
  <si>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</si>
  <si>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</si>
  <si>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</si>
  <si>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</si>
  <si>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</si>
  <si>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</si>
  <si>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</si>
  <si>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</si>
  <si>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</si>
  <si>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</si>
  <si>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</si>
  <si>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</si>
  <si>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</si>
  <si>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</si>
  <si>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</si>
  <si>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</si>
  <si>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</si>
  <si>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</si>
  <si>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</si>
  <si>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</si>
  <si>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</si>
  <si>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</si>
  <si>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</si>
  <si>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</si>
  <si>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</si>
  <si>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</si>
  <si>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</si>
  <si>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</si>
  <si>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</si>
  <si>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</si>
  <si>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</si>
  <si>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</si>
  <si>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</si>
  <si>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</si>
  <si>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</si>
  <si>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</si>
  <si>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</si>
  <si>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</si>
  <si>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</si>
  <si>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</si>
  <si>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</si>
  <si>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</si>
  <si>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</si>
  <si>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</si>
  <si>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</si>
  <si>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</si>
  <si>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</si>
  <si>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</si>
  <si>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</si>
  <si>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</si>
  <si>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</si>
  <si>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</si>
  <si>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</si>
  <si>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</si>
  <si>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</si>
  <si>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</si>
  <si>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</si>
  <si>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</si>
  <si>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</si>
  <si>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</si>
  <si>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</si>
  <si>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</si>
  <si>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</si>
  <si>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</si>
  <si>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</si>
  <si>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</si>
  <si>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</si>
  <si>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</si>
  <si>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</si>
  <si>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</si>
  <si>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</si>
  <si>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</si>
  <si>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</si>
  <si>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</si>
  <si>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</si>
  <si>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</si>
  <si>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</si>
  <si>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</si>
  <si>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</si>
  <si>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</si>
  <si>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</si>
  <si>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</si>
  <si>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</si>
  <si>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</si>
  <si>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</si>
  <si>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</si>
  <si>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</si>
  <si>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</si>
  <si>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</si>
  <si>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</si>
  <si>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</si>
  <si>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</si>
  <si>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</si>
  <si>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</si>
  <si>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</si>
  <si>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</si>
  <si>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</si>
  <si>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</si>
  <si>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</si>
  <si>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</si>
  <si>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</si>
  <si>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</si>
  <si>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</si>
  <si>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</si>
  <si>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</si>
  <si>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</si>
  <si>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</si>
  <si>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</si>
  <si>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</si>
  <si>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</si>
  <si>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</si>
  <si>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</si>
  <si>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</si>
  <si>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</si>
  <si>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</si>
  <si>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</si>
  <si>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</si>
  <si>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</si>
  <si>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</si>
  <si>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</si>
  <si>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</si>
  <si>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</si>
  <si>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</si>
  <si>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</si>
  <si>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</si>
  <si>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</si>
  <si>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</si>
  <si>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</si>
  <si>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</si>
  <si>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</si>
  <si>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</si>
  <si>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</si>
  <si>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</si>
  <si>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</si>
  <si>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</si>
  <si>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</si>
  <si>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</si>
  <si>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</si>
  <si>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</si>
  <si>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</si>
  <si>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</si>
  <si>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</si>
  <si>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</si>
  <si>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</si>
  <si>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</si>
  <si>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</si>
  <si>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</si>
  <si>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</si>
  <si>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</si>
  <si>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</si>
  <si>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</si>
  <si>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</si>
  <si>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</si>
  <si>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</si>
  <si>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</si>
  <si>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</si>
  <si>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</si>
  <si>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</si>
  <si>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</si>
  <si>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</si>
  <si>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</si>
  <si>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</si>
  <si>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</si>
  <si>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</si>
  <si>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</si>
  <si>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</si>
  <si>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</si>
  <si>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</si>
  <si>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</si>
  <si>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</si>
  <si>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</si>
  <si>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</si>
  <si>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</si>
  <si>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</si>
  <si>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</si>
  <si>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</si>
  <si>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</si>
  <si>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</si>
  <si>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</si>
  <si>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</si>
  <si>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</si>
  <si>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</si>
  <si>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</si>
  <si>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</si>
  <si>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</si>
  <si>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</si>
  <si>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</si>
  <si>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</si>
  <si>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</si>
  <si>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</si>
  <si>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</si>
  <si>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</si>
  <si>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</si>
  <si>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</si>
  <si>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</si>
  <si>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</si>
  <si>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</si>
  <si>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</si>
  <si>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</si>
  <si>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</si>
  <si>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</si>
  <si>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</si>
  <si>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</si>
  <si>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</si>
  <si>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</si>
  <si>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</si>
  <si>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</si>
  <si>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</si>
  <si>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</si>
  <si>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</si>
  <si>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</si>
  <si>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</si>
  <si>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</si>
  <si>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</si>
  <si>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</si>
  <si>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</si>
  <si>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</si>
  <si>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</si>
  <si>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</si>
  <si>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</si>
  <si>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</si>
  <si>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</si>
  <si>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</si>
  <si>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</si>
  <si>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</si>
  <si>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</si>
  <si>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</si>
  <si>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</si>
  <si>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</si>
  <si>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</si>
  <si>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</si>
  <si>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</si>
  <si>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</si>
  <si>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</si>
  <si>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</si>
  <si>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</si>
  <si>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</si>
  <si>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</si>
  <si>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</si>
  <si>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</si>
  <si>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</si>
  <si>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</si>
  <si>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</si>
  <si>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</si>
  <si>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</si>
  <si>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</si>
  <si>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</si>
  <si>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</si>
  <si>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</si>
  <si>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</si>
  <si>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</si>
  <si>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</si>
  <si>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</si>
  <si>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</si>
  <si>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</si>
  <si>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</si>
  <si>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</si>
  <si>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</si>
  <si>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</si>
  <si>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</si>
  <si>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</si>
  <si>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</si>
  <si>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</si>
  <si>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</si>
  <si>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</si>
  <si>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</si>
  <si>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</si>
  <si>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</si>
  <si>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</si>
  <si>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</si>
  <si>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</si>
  <si>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</si>
  <si>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</si>
  <si>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</si>
  <si>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</si>
  <si>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</si>
  <si>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</si>
  <si>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</si>
  <si>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</si>
  <si>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</si>
  <si>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</si>
  <si>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</si>
  <si>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</si>
  <si>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</si>
  <si>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</si>
  <si>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</si>
  <si>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</si>
  <si>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</si>
  <si>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</si>
  <si>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</si>
  <si>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</si>
  <si>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</si>
  <si>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</si>
  <si>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</si>
  <si>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</si>
  <si>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</si>
  <si>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</si>
  <si>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</si>
  <si>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</si>
  <si>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</si>
  <si>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</si>
  <si>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</si>
  <si>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</si>
  <si>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</si>
  <si>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</si>
  <si>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</si>
  <si>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</si>
  <si>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</si>
  <si>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</si>
  <si>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</si>
  <si>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</si>
  <si>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</si>
  <si>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</si>
  <si>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</si>
  <si>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</si>
  <si>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</si>
  <si>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</si>
  <si>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</si>
  <si>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</si>
  <si>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</si>
  <si>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</si>
  <si>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</si>
  <si>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</si>
  <si>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</si>
  <si>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</si>
  <si>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</si>
  <si>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</si>
  <si>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</si>
  <si>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</si>
  <si>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</si>
  <si>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</si>
  <si>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</si>
  <si>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</si>
  <si>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</si>
  <si>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</si>
  <si>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</si>
  <si>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</si>
  <si>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</si>
  <si>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</si>
  <si>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</si>
  <si>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</si>
  <si>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</si>
  <si>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</si>
  <si>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</si>
  <si>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</si>
  <si>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</si>
  <si>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</si>
  <si>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</si>
  <si>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</si>
  <si>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</si>
  <si>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</si>
  <si>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</si>
  <si>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</si>
  <si>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</si>
  <si>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</si>
  <si>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</si>
  <si>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</si>
  <si>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</si>
  <si>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</si>
  <si>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</si>
  <si>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</si>
  <si>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</si>
  <si>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</si>
  <si>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</si>
  <si>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</si>
  <si>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</si>
  <si>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</si>
  <si>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</si>
  <si>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</si>
  <si>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</si>
  <si>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</si>
  <si>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</si>
  <si>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</si>
  <si>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</si>
  <si>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</si>
  <si>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</si>
  <si>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</si>
  <si>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</si>
  <si>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</si>
  <si>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</si>
  <si>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</si>
  <si>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</si>
  <si>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</si>
  <si>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</si>
  <si>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</si>
  <si>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</si>
  <si>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</si>
  <si>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</si>
  <si>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</si>
  <si>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</si>
  <si>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</si>
  <si>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</si>
  <si>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</si>
  <si>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</si>
  <si>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</si>
  <si>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</si>
  <si>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</si>
  <si>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</si>
  <si>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</si>
  <si>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</si>
  <si>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</si>
  <si>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</si>
  <si>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</si>
  <si>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</si>
  <si>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</si>
  <si>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</si>
  <si>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</si>
  <si>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</si>
  <si>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</si>
  <si>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</si>
  <si>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</si>
  <si>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</si>
  <si>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</si>
  <si>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</si>
  <si>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</si>
  <si>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</si>
  <si>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</si>
  <si>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</si>
  <si>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</si>
  <si>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</si>
  <si>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</si>
  <si>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</si>
  <si>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</si>
  <si>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</si>
  <si>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</si>
  <si>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</si>
  <si>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</si>
  <si>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</si>
  <si>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</si>
  <si>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</si>
  <si>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</si>
  <si>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</si>
  <si>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</si>
  <si>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</si>
  <si>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</si>
  <si>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</si>
  <si>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</si>
  <si>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</si>
  <si>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</si>
  <si>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</si>
  <si>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</si>
  <si>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</si>
  <si>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</si>
  <si>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</si>
  <si>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</si>
  <si>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</si>
  <si>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</si>
  <si>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</si>
  <si>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</si>
  <si>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</si>
  <si>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</si>
  <si>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</si>
  <si>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</si>
  <si>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</si>
  <si>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</si>
  <si>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</si>
  <si>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</si>
  <si>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</si>
  <si>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</si>
  <si>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</si>
  <si>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</si>
  <si>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</si>
  <si>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</si>
  <si>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</si>
  <si>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</si>
  <si>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</si>
  <si>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</si>
  <si>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</si>
  <si>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</si>
  <si>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</si>
  <si>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</si>
  <si>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</si>
  <si>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</si>
  <si>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</si>
  <si>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</si>
  <si>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</si>
  <si>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</si>
  <si>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</si>
  <si>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</si>
  <si>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</si>
  <si>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</si>
  <si>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</si>
  <si>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</si>
  <si>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</si>
  <si>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</si>
  <si>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</si>
  <si>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</si>
  <si>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</si>
  <si>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</si>
  <si>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</si>
  <si>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</si>
  <si>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</si>
  <si>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</si>
  <si>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</si>
  <si>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</si>
  <si>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</si>
  <si>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</si>
  <si>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</si>
  <si>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</si>
  <si>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</si>
  <si>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</si>
  <si>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</si>
  <si>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</si>
  <si>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</si>
  <si>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</si>
  <si>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</si>
  <si>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</si>
  <si>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</si>
  <si>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</si>
  <si>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</si>
  <si>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</si>
  <si>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</si>
  <si>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</si>
  <si>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</si>
  <si>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</si>
  <si>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</si>
  <si>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</si>
  <si>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</si>
  <si>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</si>
  <si>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</si>
  <si>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</si>
  <si>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</si>
  <si>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</si>
  <si>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</si>
  <si>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</si>
  <si>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</si>
  <si>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</si>
  <si>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</si>
  <si>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</si>
  <si>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</si>
  <si>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</si>
  <si>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</si>
  <si>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</si>
  <si>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</si>
  <si>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</si>
  <si>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</si>
  <si>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</si>
  <si>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</si>
  <si>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</si>
  <si>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</si>
  <si>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</si>
  <si>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</si>
  <si>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</si>
  <si>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</si>
  <si>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</si>
  <si>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</si>
  <si>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</si>
  <si>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</si>
  <si>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</si>
  <si>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</si>
  <si>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</si>
  <si>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</si>
  <si>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</si>
  <si>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</si>
  <si>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</si>
  <si>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</si>
  <si>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</si>
  <si>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</si>
  <si>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</si>
  <si>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</si>
  <si>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</si>
  <si>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</si>
  <si>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</si>
  <si>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</si>
  <si>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</si>
  <si>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</si>
  <si>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</si>
  <si>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</si>
  <si>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</si>
  <si>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</si>
  <si>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</si>
  <si>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</si>
  <si>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</si>
  <si>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</si>
  <si>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</si>
  <si>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</si>
  <si>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</si>
  <si>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</si>
  <si>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</si>
  <si>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</si>
  <si>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</si>
  <si>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</si>
  <si>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</si>
  <si>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</si>
  <si>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</si>
  <si>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</si>
  <si>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</si>
  <si>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</si>
  <si>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</si>
  <si>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</si>
  <si>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</si>
  <si>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</si>
  <si>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</si>
  <si>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</si>
  <si>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</si>
  <si>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</si>
  <si>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</si>
  <si>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</si>
  <si>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</si>
  <si>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</si>
  <si>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</si>
  <si>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</si>
  <si>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</si>
  <si>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</si>
  <si>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</si>
  <si>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</si>
  <si>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</si>
  <si>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</si>
  <si>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</si>
  <si>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</si>
  <si>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</si>
  <si>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</si>
  <si>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</si>
  <si>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</si>
  <si>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</si>
  <si>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</si>
  <si>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</si>
  <si>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</si>
  <si>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</si>
  <si>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</si>
  <si>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</si>
  <si>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</si>
  <si>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</si>
  <si>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</si>
  <si>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</si>
  <si>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</si>
  <si>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</si>
  <si>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</si>
  <si>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</si>
  <si>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</si>
  <si>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</si>
  <si>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</si>
  <si>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</si>
  <si>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</si>
  <si>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</si>
  <si>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</si>
  <si>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</si>
  <si>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</si>
  <si>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</si>
  <si>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</si>
  <si>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</si>
  <si>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</si>
  <si>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</si>
  <si>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</si>
  <si>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</si>
  <si>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</si>
  <si>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</si>
  <si>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</si>
  <si>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</si>
  <si>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</si>
  <si>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</si>
  <si>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</si>
  <si>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</si>
  <si>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</si>
  <si>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</si>
  <si>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</si>
  <si>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</si>
  <si>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</si>
  <si>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</si>
  <si>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</si>
  <si>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</si>
  <si>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</si>
  <si>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</si>
  <si>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</si>
  <si>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</si>
  <si>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</si>
  <si>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</si>
  <si>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</si>
  <si>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</si>
  <si>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</si>
  <si>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</si>
  <si>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</si>
  <si>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</si>
  <si>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</si>
  <si>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</si>
  <si>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</si>
  <si>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</si>
  <si>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</si>
  <si>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</si>
  <si>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</si>
  <si>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</si>
  <si>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</si>
  <si>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</si>
  <si>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</si>
  <si>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</si>
  <si>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</si>
  <si>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</si>
  <si>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</si>
  <si>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</si>
  <si>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</si>
  <si>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</si>
  <si>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</si>
  <si>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</si>
  <si>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</si>
  <si>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</si>
  <si>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</si>
  <si>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</si>
  <si>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</si>
  <si>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</si>
  <si>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</si>
  <si>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</si>
  <si>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</si>
  <si>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</si>
  <si>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</si>
  <si>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</si>
  <si>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</si>
  <si>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</si>
  <si>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</si>
  <si>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</si>
  <si>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</si>
  <si>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</si>
  <si>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</si>
  <si>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</si>
  <si>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</si>
  <si>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</si>
  <si>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</si>
  <si>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</si>
  <si>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</si>
  <si>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</si>
  <si>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</si>
  <si>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</si>
  <si>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</si>
  <si>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</si>
  <si>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</si>
  <si>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</si>
  <si>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</si>
  <si>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</si>
  <si>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</si>
  <si>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</si>
  <si>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</si>
  <si>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</si>
  <si>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</si>
  <si>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</si>
  <si>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</si>
  <si>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</si>
  <si>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</si>
  <si>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</si>
  <si>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</si>
  <si>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</si>
  <si>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</si>
  <si>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</si>
  <si>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</si>
  <si>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</si>
  <si>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</si>
  <si>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</si>
  <si>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</si>
  <si>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</si>
  <si>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</si>
  <si>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</si>
  <si>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</si>
  <si>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</si>
  <si>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</si>
  <si>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</si>
  <si>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</si>
  <si>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</si>
  <si>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</si>
  <si>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</si>
  <si>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</si>
  <si>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</si>
  <si>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</si>
  <si>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</si>
  <si>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</si>
  <si>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</si>
  <si>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</si>
  <si>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</si>
  <si>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</si>
  <si>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</si>
  <si>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</si>
  <si>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</si>
  <si>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</si>
  <si>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</si>
  <si>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</si>
  <si>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</si>
  <si>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</si>
  <si>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</si>
  <si>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</si>
  <si>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</si>
  <si>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</si>
  <si>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</si>
  <si>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</si>
  <si>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</si>
  <si>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</si>
  <si>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</si>
  <si>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</si>
  <si>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</si>
  <si>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</si>
  <si>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</si>
  <si>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</si>
  <si>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</si>
  <si>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</si>
  <si>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</si>
  <si>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</si>
  <si>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</si>
  <si>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</si>
  <si>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</si>
  <si>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</si>
  <si>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</si>
  <si>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</si>
  <si>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</si>
  <si>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</si>
  <si>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</si>
  <si>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</si>
  <si>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</si>
  <si>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</si>
  <si>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</si>
  <si>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</si>
  <si>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</si>
  <si>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</si>
  <si>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</si>
  <si>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</si>
  <si>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</si>
  <si>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</si>
  <si>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</si>
  <si>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</si>
  <si>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</si>
  <si>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</si>
  <si>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</si>
  <si>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</si>
  <si>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</si>
  <si>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</si>
  <si>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</si>
  <si>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</si>
  <si>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</si>
  <si>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</si>
  <si>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</si>
  <si>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</si>
  <si>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</si>
  <si>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</si>
  <si>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</si>
  <si>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</si>
  <si>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</si>
  <si>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</si>
  <si>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</si>
  <si>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</si>
  <si>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</si>
  <si>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</si>
  <si>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</si>
  <si>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</si>
  <si>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</si>
  <si>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</si>
  <si>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</si>
  <si>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</si>
  <si>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</si>
  <si>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</si>
  <si>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</si>
  <si>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</si>
  <si>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</si>
  <si>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</si>
  <si>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</si>
  <si>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</si>
  <si>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</si>
  <si>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</si>
  <si>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</si>
  <si>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</si>
  <si>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</si>
  <si>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</si>
  <si>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</si>
  <si>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</si>
  <si>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</si>
  <si>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</si>
  <si>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</si>
  <si>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</si>
  <si>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</si>
  <si>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</si>
  <si>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</si>
  <si>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</si>
  <si>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</si>
  <si>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</si>
  <si>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</si>
  <si>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</si>
  <si>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</si>
  <si>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</si>
  <si>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</si>
  <si>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</si>
  <si>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</si>
  <si>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</si>
  <si>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</si>
  <si>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</si>
  <si>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</si>
  <si>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</si>
  <si>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</si>
  <si>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</si>
  <si>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</si>
  <si>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</si>
  <si>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</si>
  <si>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</si>
  <si>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</si>
  <si>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</si>
  <si>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</si>
  <si>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</si>
  <si>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</si>
  <si>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</si>
  <si>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</si>
  <si>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</si>
  <si>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</si>
  <si>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</si>
  <si>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</si>
  <si>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</si>
  <si>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</si>
  <si>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</si>
  <si>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</si>
  <si>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</si>
  <si>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</si>
  <si>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</si>
  <si>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</si>
  <si>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</si>
  <si>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</si>
  <si>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</si>
  <si>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</si>
  <si>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</si>
  <si>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</si>
  <si>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</si>
  <si>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</si>
  <si>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</si>
  <si>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</si>
  <si>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</si>
  <si>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</si>
  <si>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</si>
  <si>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</si>
  <si>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</si>
  <si>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</si>
  <si>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</si>
  <si>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</si>
  <si>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</si>
  <si>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</si>
  <si>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</si>
  <si>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</si>
  <si>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</si>
  <si>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</si>
  <si>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</si>
  <si>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</si>
  <si>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</si>
  <si>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</si>
  <si>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</si>
  <si>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</si>
  <si>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</si>
  <si>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</si>
  <si>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</si>
  <si>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</si>
  <si>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</si>
  <si>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</si>
  <si>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</si>
  <si>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</si>
  <si>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</si>
  <si>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</si>
  <si>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</si>
  <si>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</si>
  <si>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</si>
  <si>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</si>
  <si>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</si>
  <si>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</si>
  <si>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</si>
  <si>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</si>
  <si>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</si>
  <si>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</si>
  <si>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</si>
  <si>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</si>
  <si>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</si>
  <si>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</si>
  <si>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</si>
  <si>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</si>
  <si>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</si>
  <si>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</si>
  <si>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</si>
  <si>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</si>
  <si>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</si>
  <si>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</si>
  <si>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</si>
  <si>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</si>
  <si>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</si>
  <si>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</si>
  <si>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</si>
  <si>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</si>
  <si>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</si>
  <si>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</si>
  <si>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</si>
  <si>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</si>
  <si>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</si>
  <si>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</si>
  <si>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</si>
  <si>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</si>
  <si>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</si>
  <si>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</si>
  <si>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</si>
  <si>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</si>
  <si>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</si>
  <si>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</si>
  <si>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</si>
  <si>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</si>
  <si>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</si>
  <si>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</si>
  <si>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</si>
  <si>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</si>
  <si>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</si>
  <si>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</si>
  <si>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</si>
  <si>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</si>
  <si>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</si>
  <si>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</si>
  <si>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</si>
  <si>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</si>
  <si>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</si>
  <si>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</si>
  <si>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</si>
  <si>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</si>
  <si>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</si>
  <si>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</si>
  <si>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</si>
  <si>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</si>
  <si>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</si>
  <si>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</si>
  <si>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</si>
  <si>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</si>
  <si>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</si>
  <si>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</si>
  <si>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</si>
  <si>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</si>
  <si>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</si>
  <si>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</si>
  <si>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</si>
  <si>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</si>
  <si>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</si>
  <si>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</si>
  <si>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</si>
  <si>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</si>
  <si>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</si>
  <si>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</si>
  <si>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</si>
  <si>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</si>
  <si>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</si>
  <si>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</si>
  <si>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</si>
  <si>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</si>
  <si>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</si>
  <si>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</si>
  <si>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</si>
  <si>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</si>
  <si>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</si>
  <si>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</si>
  <si>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</si>
  <si>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</si>
  <si>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</si>
  <si>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</si>
  <si>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</si>
  <si>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</si>
  <si>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</si>
  <si>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</si>
  <si>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</si>
  <si>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</si>
  <si>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</si>
  <si>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</si>
  <si>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</si>
  <si>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</si>
  <si>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</si>
  <si>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</si>
  <si>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</si>
  <si>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</si>
  <si>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</si>
  <si>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</si>
  <si>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</si>
  <si>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</si>
  <si>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</si>
  <si>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</si>
  <si>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</si>
  <si>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</si>
  <si>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</si>
  <si>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</si>
  <si>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</si>
  <si>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</si>
  <si>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</si>
  <si>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</si>
  <si>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</si>
  <si>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</si>
  <si>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</si>
  <si>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</si>
  <si>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</si>
  <si>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</si>
  <si>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</si>
  <si>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</si>
  <si>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</si>
  <si>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</si>
  <si>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</si>
  <si>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</si>
  <si>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</si>
  <si>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</si>
  <si>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</si>
  <si>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</si>
  <si>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</si>
  <si>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</si>
  <si>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</si>
  <si>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</si>
  <si>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</si>
  <si>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</si>
  <si>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</si>
  <si>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</si>
  <si>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</si>
  <si>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</si>
  <si>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</si>
  <si>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</si>
  <si>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</si>
  <si>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</si>
  <si>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</si>
  <si>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</si>
  <si>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</si>
  <si>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</si>
  <si>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</si>
  <si>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</si>
  <si>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</si>
  <si>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</si>
  <si>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</si>
  <si>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</si>
  <si>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</si>
  <si>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</si>
  <si>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</si>
  <si>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</si>
  <si>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</si>
  <si>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</si>
  <si>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</si>
  <si>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</si>
  <si>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</si>
  <si>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</si>
  <si>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</si>
  <si>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</si>
  <si>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</si>
  <si>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</si>
  <si>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</si>
  <si>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</si>
  <si>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</si>
  <si>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</si>
  <si>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</si>
  <si>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</si>
  <si>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</si>
  <si>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</si>
  <si>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</si>
  <si>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</si>
  <si>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</si>
  <si>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</si>
  <si>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</si>
  <si>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</si>
  <si>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</si>
  <si>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</si>
  <si>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</si>
  <si>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</si>
  <si>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</si>
  <si>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</si>
  <si>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</si>
  <si>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</si>
  <si>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</si>
  <si>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</si>
  <si>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</si>
  <si>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</si>
  <si>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</si>
  <si>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</si>
  <si>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</si>
  <si>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</si>
  <si>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</si>
  <si>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</si>
  <si>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</si>
  <si>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</si>
  <si>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</si>
  <si>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</si>
  <si>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</si>
  <si>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</si>
  <si>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</si>
  <si>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</si>
  <si>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</si>
  <si>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</si>
  <si>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</si>
  <si>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</si>
  <si>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</si>
  <si>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</si>
  <si>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</si>
  <si>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</si>
  <si>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</si>
  <si>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</si>
  <si>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</si>
  <si>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</si>
  <si>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</si>
  <si>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</si>
  <si>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</si>
  <si>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</si>
  <si>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</si>
  <si>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</si>
  <si>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</si>
  <si>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</si>
  <si>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</si>
  <si>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</si>
  <si>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</si>
  <si>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</si>
  <si>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</si>
  <si>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</si>
  <si>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</si>
  <si>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</si>
  <si>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</si>
  <si>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</si>
  <si>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</si>
  <si>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</si>
  <si>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</si>
  <si>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</si>
  <si>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</si>
  <si>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</si>
  <si>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</si>
  <si>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</si>
  <si>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</si>
  <si>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</si>
  <si>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</si>
  <si>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</si>
  <si>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</si>
  <si>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</si>
  <si>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</si>
  <si>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</si>
  <si>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</si>
  <si>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</si>
  <si>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</si>
  <si>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</si>
  <si>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</si>
  <si>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</si>
  <si>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</si>
  <si>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</si>
  <si>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</si>
  <si>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</si>
  <si>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</si>
  <si>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</si>
  <si>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</si>
  <si>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</si>
  <si>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</si>
  <si>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</si>
  <si>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</si>
  <si>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</si>
  <si>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</si>
  <si>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</si>
  <si>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</si>
  <si>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</si>
  <si>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</si>
  <si>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</si>
  <si>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</si>
  <si>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</si>
  <si>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</si>
  <si>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</si>
  <si>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</si>
  <si>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</si>
  <si>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</si>
  <si>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</si>
  <si>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</si>
  <si>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</si>
  <si>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</si>
  <si>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</si>
  <si>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</si>
  <si>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</si>
  <si>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</si>
  <si>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</si>
  <si>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</si>
  <si>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</si>
  <si>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</si>
  <si>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</si>
  <si>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</si>
  <si>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</si>
  <si>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</si>
  <si>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</si>
  <si>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</si>
  <si>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</si>
  <si>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</si>
  <si>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</si>
  <si>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</si>
  <si>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</si>
  <si>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</si>
  <si>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</si>
  <si>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</si>
  <si>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</si>
  <si>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</si>
  <si>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</si>
  <si>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</si>
  <si>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</si>
  <si>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</si>
  <si>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</si>
  <si>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</si>
  <si>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</si>
  <si>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</si>
  <si>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</si>
  <si>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</si>
  <si>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</si>
  <si>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</si>
  <si>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</si>
  <si>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</si>
  <si>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</si>
  <si>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</si>
  <si>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</si>
  <si>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</si>
  <si>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</si>
  <si>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</si>
  <si>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</si>
  <si>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</si>
  <si>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</si>
  <si>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</si>
  <si>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</si>
  <si>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</si>
  <si>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</si>
  <si>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</si>
  <si>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</si>
  <si>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</si>
  <si>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</si>
  <si>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</si>
  <si>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</si>
  <si>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</si>
  <si>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</si>
  <si>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</si>
  <si>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</si>
  <si>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</si>
  <si>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</si>
  <si>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</si>
  <si>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</si>
  <si>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</si>
  <si>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</si>
  <si>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</si>
  <si>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</si>
  <si>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</si>
  <si>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</si>
  <si>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</si>
  <si>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</si>
  <si>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</si>
  <si>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</si>
  <si>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</si>
  <si>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</si>
  <si>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</si>
  <si>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</si>
  <si>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</si>
  <si>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</si>
  <si>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</si>
  <si>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</si>
  <si>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</si>
  <si>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</si>
  <si>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</si>
  <si>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</si>
  <si>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</si>
  <si>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</si>
  <si>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</si>
  <si>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</si>
  <si>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</si>
  <si>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</si>
  <si>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</si>
  <si>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</si>
  <si>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</si>
  <si>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</si>
  <si>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</si>
  <si>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</si>
  <si>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</si>
  <si>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</si>
  <si>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</si>
  <si>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</si>
  <si>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</si>
  <si>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</si>
  <si>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</si>
  <si>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</si>
  <si>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</si>
  <si>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</si>
  <si>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</si>
  <si>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</si>
  <si>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</si>
  <si>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</si>
  <si>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</si>
  <si>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</si>
  <si>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</si>
  <si>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</si>
  <si>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</si>
  <si>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</si>
  <si>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</si>
  <si>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</si>
  <si>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</si>
  <si>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</si>
  <si>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</si>
  <si>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</si>
  <si>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</si>
  <si>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</si>
  <si>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</si>
  <si>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</si>
  <si>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</si>
  <si>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</si>
  <si>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</si>
  <si>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</si>
  <si>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</si>
  <si>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</si>
  <si>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</si>
  <si>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</si>
  <si>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</si>
  <si>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</si>
  <si>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</si>
  <si>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</si>
  <si>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</si>
  <si>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</si>
  <si>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</si>
  <si>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</si>
  <si>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</si>
  <si>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</si>
  <si>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</si>
  <si>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</si>
  <si>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</si>
  <si>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</si>
  <si>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</si>
  <si>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</si>
  <si>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</si>
  <si>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</si>
  <si>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</si>
  <si>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</si>
  <si>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</si>
  <si>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</si>
  <si>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</si>
  <si>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</si>
  <si>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</si>
  <si>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</si>
  <si>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</si>
  <si>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</si>
  <si>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</si>
  <si>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</si>
  <si>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</si>
  <si>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</si>
  <si>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</si>
  <si>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</si>
  <si>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</si>
  <si>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</si>
  <si>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</si>
  <si>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</si>
  <si>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</si>
  <si>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</si>
  <si>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</si>
  <si>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</si>
  <si>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</si>
  <si>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</si>
  <si>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</si>
  <si>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</si>
  <si>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</si>
  <si>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</si>
  <si>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</si>
  <si>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</si>
  <si>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</si>
  <si>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</si>
  <si>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</si>
  <si>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</si>
  <si>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</si>
  <si>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</si>
  <si>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</si>
  <si>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</si>
  <si>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</si>
  <si>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</si>
  <si>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</si>
  <si>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</si>
  <si>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</si>
  <si>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</si>
  <si>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</si>
  <si>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</si>
  <si>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</si>
  <si>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</si>
  <si>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</si>
  <si>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</si>
  <si>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</si>
  <si>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</si>
  <si>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</si>
  <si>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</si>
  <si>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</si>
  <si>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</si>
  <si>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</si>
  <si>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</si>
  <si>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</si>
  <si>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</si>
  <si>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</si>
  <si>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</si>
  <si>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</si>
  <si>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</si>
  <si>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</si>
  <si>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</si>
  <si>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</si>
  <si>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</si>
  <si>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</si>
  <si>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</si>
  <si>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</si>
  <si>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</si>
  <si>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</si>
  <si>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</si>
  <si>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</si>
  <si>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</si>
  <si>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</si>
  <si>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</si>
  <si>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</si>
  <si>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</si>
  <si>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</si>
  <si>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</si>
  <si>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</si>
  <si>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</si>
  <si>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</si>
  <si>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</si>
  <si>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</si>
  <si>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</si>
  <si>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</si>
  <si>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</si>
  <si>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</si>
  <si>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</si>
  <si>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</si>
  <si>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</si>
  <si>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</si>
  <si>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</si>
  <si>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</si>
  <si>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</si>
  <si>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</si>
  <si>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</si>
  <si>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</si>
  <si>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</si>
  <si>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</si>
  <si>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</si>
  <si>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</si>
  <si>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</si>
  <si>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</si>
  <si>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</si>
  <si>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</si>
  <si>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</si>
  <si>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</si>
  <si>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</si>
  <si>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</si>
  <si>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</si>
  <si>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</si>
  <si>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</si>
  <si>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</si>
  <si>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</si>
  <si>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</si>
  <si>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</si>
  <si>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</si>
  <si>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</si>
  <si>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</si>
  <si>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</si>
  <si>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</si>
  <si>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</si>
  <si>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</si>
  <si>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</si>
  <si>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</si>
  <si>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</si>
  <si>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</si>
  <si>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</si>
  <si>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</si>
  <si>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</si>
  <si>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</si>
  <si>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</si>
  <si>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</si>
  <si>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</si>
  <si>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</si>
  <si>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</si>
  <si>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</si>
  <si>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</si>
  <si>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</si>
  <si>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</si>
  <si>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</si>
  <si>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</si>
  <si>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</si>
  <si>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</si>
  <si>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</si>
  <si>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</si>
  <si>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</si>
  <si>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</si>
  <si>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</si>
  <si>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</si>
  <si>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</si>
  <si>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</si>
  <si>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</si>
  <si>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</si>
  <si>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</si>
  <si>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</si>
  <si>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</si>
  <si>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</si>
  <si>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</si>
  <si>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</si>
  <si>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</si>
  <si>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</si>
  <si>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</si>
  <si>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</si>
  <si>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</si>
  <si>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</si>
  <si>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</si>
  <si>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</si>
  <si>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</si>
  <si>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</si>
  <si>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</si>
  <si>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</si>
  <si>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</si>
  <si>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</si>
  <si>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</si>
  <si>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</si>
  <si>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</si>
  <si>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</si>
  <si>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</si>
  <si>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</si>
  <si>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</si>
  <si>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</si>
  <si>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</si>
  <si>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</si>
  <si>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</si>
  <si>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</si>
  <si>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</si>
  <si>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</si>
  <si>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</si>
  <si>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</si>
  <si>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</si>
  <si>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</si>
  <si>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</si>
  <si>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</si>
  <si>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</si>
  <si>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</si>
  <si>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</si>
  <si>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</si>
  <si>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</si>
  <si>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</si>
  <si>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</si>
  <si>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</si>
  <si>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</si>
  <si>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</si>
  <si>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</si>
  <si>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</si>
  <si>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</si>
  <si>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</si>
  <si>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</si>
  <si>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</si>
  <si>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</si>
  <si>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</si>
  <si>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</si>
  <si>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</si>
  <si>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</si>
  <si>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</si>
  <si>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</si>
  <si>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</si>
  <si>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</si>
  <si>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</si>
  <si>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</si>
  <si>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</si>
  <si>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</si>
  <si>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</si>
  <si>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</si>
  <si>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</si>
  <si>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</si>
  <si>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</si>
  <si>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</si>
  <si>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</si>
  <si>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</si>
  <si>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</si>
  <si>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</si>
  <si>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</si>
  <si>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</si>
  <si>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</si>
  <si>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</si>
  <si>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</si>
  <si>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</si>
  <si>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</si>
  <si>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</si>
  <si>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</si>
  <si>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</si>
  <si>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</si>
  <si>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</si>
  <si>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</si>
  <si>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</si>
  <si>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</si>
  <si>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</si>
  <si>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</si>
  <si>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</si>
  <si>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</si>
  <si>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</si>
  <si>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</si>
  <si>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</si>
  <si>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</si>
  <si>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</si>
  <si>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</si>
  <si>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</si>
  <si>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</si>
  <si>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</si>
  <si>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</si>
  <si>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</si>
  <si>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</si>
  <si>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</si>
  <si>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</si>
  <si>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</si>
  <si>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</si>
  <si>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</si>
  <si>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</si>
  <si>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</si>
  <si>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</si>
  <si>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</si>
  <si>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</si>
  <si>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</si>
  <si>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</si>
  <si>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</si>
  <si>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</si>
  <si>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</si>
  <si>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</si>
  <si>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</si>
  <si>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</si>
  <si>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</si>
  <si>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</si>
  <si>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</si>
  <si>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</si>
  <si>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</si>
  <si>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</si>
  <si>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</si>
  <si>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</si>
  <si>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</si>
  <si>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</si>
  <si>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</si>
  <si>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</si>
  <si>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</si>
  <si>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</si>
  <si>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</si>
  <si>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</si>
  <si>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</si>
  <si>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</si>
  <si>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</si>
  <si>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</si>
  <si>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</si>
  <si>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</si>
  <si>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</si>
  <si>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</si>
  <si>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</si>
  <si>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</si>
  <si>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</si>
  <si>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</si>
  <si>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</si>
  <si>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</si>
  <si>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</si>
  <si>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</si>
  <si>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</si>
  <si>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</si>
  <si>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</si>
  <si>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</si>
  <si>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</si>
  <si>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</si>
  <si>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</si>
  <si>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</si>
  <si>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</si>
  <si>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</si>
  <si>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</si>
  <si>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</si>
  <si>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</si>
  <si>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</si>
  <si>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</si>
  <si>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</si>
  <si>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</si>
  <si>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</si>
  <si>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</si>
  <si>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</si>
  <si>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</si>
  <si>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</si>
  <si>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</si>
  <si>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</si>
  <si>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</si>
  <si>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</si>
  <si>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</si>
  <si>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</si>
  <si>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</si>
  <si>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</si>
  <si>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</si>
  <si>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</si>
  <si>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</si>
  <si>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</si>
  <si>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</si>
  <si>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</si>
  <si>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</si>
  <si>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</si>
  <si>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</si>
  <si>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</si>
  <si>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</si>
  <si>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</si>
  <si>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</si>
  <si>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</si>
  <si>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</si>
  <si>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</si>
  <si>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</si>
  <si>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</si>
  <si>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</si>
  <si>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</si>
  <si>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</si>
  <si>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</si>
  <si>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</si>
  <si>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</si>
  <si>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</si>
  <si>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</si>
  <si>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</si>
  <si>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</si>
  <si>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</si>
  <si>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</si>
  <si>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</si>
  <si>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</si>
  <si>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</si>
  <si>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</si>
  <si>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</si>
  <si>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</si>
  <si>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</si>
  <si>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</si>
  <si>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</si>
  <si>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</si>
  <si>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</si>
  <si>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</si>
  <si>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</si>
  <si>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</si>
  <si>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</si>
  <si>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</si>
  <si>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</si>
  <si>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</si>
  <si>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</si>
  <si>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</si>
  <si>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</si>
  <si>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</si>
  <si>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</si>
  <si>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</si>
  <si>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</si>
  <si>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</si>
  <si>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</si>
  <si>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</si>
  <si>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</si>
  <si>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</si>
  <si>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</si>
  <si>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</si>
  <si>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</si>
  <si>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</si>
  <si>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</si>
  <si>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</si>
  <si>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</si>
  <si>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</si>
  <si>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</si>
  <si>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</si>
  <si>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</si>
  <si>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</si>
  <si>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</si>
  <si>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</si>
  <si>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</si>
  <si>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</si>
  <si>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</si>
  <si>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</si>
  <si>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</si>
  <si>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</si>
  <si>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</si>
  <si>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</si>
  <si>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</si>
  <si>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</si>
  <si>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</si>
  <si>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</si>
  <si>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</si>
  <si>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</si>
  <si>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</si>
  <si>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</si>
  <si>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</si>
  <si>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</si>
  <si>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</si>
  <si>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</si>
  <si>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</si>
  <si>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</si>
  <si>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</si>
  <si>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</si>
  <si>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</si>
  <si>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</si>
  <si>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</si>
  <si>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</si>
  <si>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</si>
  <si>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</si>
  <si>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</si>
  <si>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</si>
  <si>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</si>
  <si>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</si>
  <si>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</si>
  <si>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</si>
  <si>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</si>
  <si>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</si>
  <si>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</si>
  <si>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</si>
  <si>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</si>
  <si>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</si>
  <si>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</si>
  <si>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</si>
  <si>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</si>
  <si>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</si>
  <si>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</si>
  <si>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</si>
  <si>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</si>
  <si>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</si>
  <si>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</si>
  <si>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</si>
  <si>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</si>
  <si>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</si>
  <si>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</si>
  <si>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</si>
  <si>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</si>
  <si>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</si>
  <si>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</si>
  <si>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</si>
  <si>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</si>
  <si>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</si>
  <si>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</si>
  <si>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</si>
  <si>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</si>
  <si>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</si>
  <si>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</si>
  <si>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</si>
  <si>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</si>
  <si>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</si>
  <si>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</si>
  <si>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</si>
  <si>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</si>
  <si>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</si>
  <si>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</si>
  <si>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</si>
  <si>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</si>
  <si>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</si>
  <si>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</si>
  <si>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</si>
  <si>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</si>
  <si>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</si>
  <si>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</si>
  <si>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</si>
  <si>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</si>
  <si>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</si>
  <si>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</si>
  <si>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</si>
  <si>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</si>
  <si>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</si>
  <si>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</si>
  <si>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</si>
  <si>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</si>
  <si>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</si>
  <si>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</si>
  <si>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</si>
  <si>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</si>
  <si>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</si>
  <si>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</si>
  <si>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</si>
  <si>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</si>
  <si>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</si>
  <si>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</si>
  <si>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</si>
  <si>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</si>
  <si>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</si>
  <si>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</si>
  <si>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</si>
  <si>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</si>
  <si>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</si>
  <si>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</si>
  <si>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</si>
  <si>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</si>
  <si>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</si>
  <si>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</si>
  <si>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</si>
  <si>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</si>
  <si>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</si>
  <si>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</si>
  <si>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</si>
  <si>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</si>
  <si>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</si>
  <si>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</si>
  <si>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</si>
  <si>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</si>
  <si>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</si>
  <si>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</si>
  <si>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</si>
  <si>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</si>
  <si>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</si>
  <si>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</si>
  <si>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</si>
  <si>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</si>
  <si>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</si>
  <si>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</si>
  <si>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</si>
  <si>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</si>
  <si>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</si>
  <si>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</si>
  <si>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</si>
  <si>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</si>
  <si>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</si>
  <si>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</si>
  <si>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</si>
  <si>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</si>
  <si>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</si>
  <si>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</si>
  <si>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</si>
  <si>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</si>
  <si>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</si>
  <si>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</si>
  <si>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</si>
  <si>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</si>
  <si>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</si>
  <si>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</si>
  <si>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</si>
  <si>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</si>
  <si>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</si>
  <si>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</si>
  <si>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</si>
  <si>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</si>
  <si>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</si>
  <si>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</si>
  <si>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</si>
  <si>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</si>
  <si>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</si>
  <si>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</si>
  <si>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</si>
  <si>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</si>
  <si>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</si>
  <si>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</si>
  <si>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</si>
  <si>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</si>
  <si>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</si>
  <si>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</si>
  <si>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</si>
  <si>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</si>
  <si>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</si>
  <si>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</si>
  <si>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</si>
  <si>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</si>
  <si>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</si>
  <si>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</si>
  <si>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</si>
  <si>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</si>
  <si>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</si>
  <si>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</si>
  <si>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</si>
  <si>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</si>
  <si>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</si>
  <si>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</si>
  <si>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</si>
  <si>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</si>
  <si>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</si>
  <si>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</si>
  <si>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</si>
  <si>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</si>
  <si>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</si>
  <si>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</si>
  <si>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</si>
  <si>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</si>
  <si>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</si>
  <si>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</si>
  <si>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</si>
  <si>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</si>
  <si>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</si>
  <si>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</si>
  <si>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</si>
  <si>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</si>
  <si>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</si>
  <si>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</si>
  <si>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</si>
  <si>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</si>
  <si>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</si>
  <si>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</si>
  <si>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</si>
  <si>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</si>
  <si>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</si>
  <si>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</si>
  <si>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</si>
  <si>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</si>
  <si>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</si>
  <si>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</si>
  <si>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</si>
  <si>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</si>
  <si>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</si>
  <si>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</si>
  <si>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</si>
  <si>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</si>
  <si>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</si>
  <si>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</si>
  <si>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</si>
  <si>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</si>
  <si>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</si>
  <si>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</si>
  <si>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</si>
  <si>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</si>
  <si>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</si>
  <si>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</si>
  <si>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</si>
  <si>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</si>
  <si>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</si>
  <si>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</si>
  <si>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</si>
  <si>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</si>
  <si>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</si>
  <si>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</si>
  <si>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</si>
  <si>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</si>
  <si>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</si>
  <si>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</si>
  <si>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</si>
  <si>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</si>
  <si>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</si>
  <si>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</si>
  <si>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</si>
  <si>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</si>
  <si>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</si>
  <si>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</si>
  <si>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</si>
  <si>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</si>
  <si>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</si>
  <si>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</si>
  <si>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</si>
  <si>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</si>
  <si>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</si>
  <si>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</si>
  <si>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</si>
  <si>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</si>
  <si>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</si>
  <si>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</si>
  <si>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</si>
  <si>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</si>
  <si>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</si>
  <si>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</si>
  <si>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</si>
  <si>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</si>
  <si>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</si>
  <si>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</si>
  <si>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</si>
  <si>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</si>
  <si>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</si>
  <si>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</si>
  <si>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</si>
  <si>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</si>
  <si>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</si>
  <si>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</si>
  <si>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</si>
  <si>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</si>
  <si>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</si>
  <si>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</si>
  <si>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</si>
  <si>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</si>
  <si>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</si>
  <si>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</si>
  <si>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</si>
  <si>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</si>
  <si>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</si>
  <si>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</si>
  <si>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</si>
  <si>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</si>
  <si>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</si>
  <si>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</si>
  <si>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</si>
  <si>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</si>
  <si>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</si>
  <si>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</si>
  <si>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</si>
  <si>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</si>
  <si>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</si>
  <si>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</si>
  <si>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</si>
  <si>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</si>
  <si>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</si>
  <si>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</si>
  <si>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</si>
  <si>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</si>
  <si>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</si>
  <si>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</si>
  <si>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</si>
  <si>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</si>
  <si>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</si>
  <si>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</si>
  <si>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</si>
  <si>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</si>
  <si>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</si>
  <si>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</si>
  <si>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</si>
  <si>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</si>
  <si>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</si>
  <si>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</si>
  <si>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</si>
  <si>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</si>
  <si>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</si>
  <si>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</si>
  <si>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</si>
  <si>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</si>
  <si>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</si>
  <si>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</si>
  <si>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</si>
  <si>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</si>
  <si>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</si>
  <si>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</si>
  <si>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</si>
  <si>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1580-1600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</si>
  <si>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</si>
  <si>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</si>
  <si>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</si>
  <si>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</si>
  <si>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</si>
  <si>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</si>
  <si>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</si>
  <si>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</si>
  <si>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</si>
  <si>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</si>
  <si>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</si>
  <si>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</si>
  <si>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</si>
  <si>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</si>
  <si>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</si>
  <si>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</si>
  <si>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</si>
  <si>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</si>
  <si>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Profit of Rs.7/-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</si>
  <si>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</si>
  <si>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</si>
  <si>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</si>
  <si>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</si>
  <si>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</si>
  <si>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</si>
  <si>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</si>
  <si>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</si>
  <si>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</si>
  <si>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</si>
  <si>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</si>
  <si>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</si>
  <si>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</si>
  <si>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</si>
  <si>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</si>
  <si>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</si>
  <si>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</si>
  <si>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</si>
  <si>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</si>
  <si>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600-620</t>
  </si>
  <si>
    <t>210-215</t>
  </si>
  <si>
    <t xml:space="preserve">CADILAHC </t>
  </si>
  <si>
    <t>540-550</t>
  </si>
  <si>
    <t>3980-4020</t>
  </si>
  <si>
    <t>SBIN 210 CE MAY</t>
  </si>
  <si>
    <t>11-12.0</t>
  </si>
  <si>
    <t>Loss of Rs.19.5/-</t>
  </si>
  <si>
    <t>Loss of Rs.19/-</t>
  </si>
  <si>
    <t>Loss of Rs.1.85/-</t>
  </si>
  <si>
    <t xml:space="preserve">TVSMOTOR </t>
  </si>
  <si>
    <t>500-510</t>
  </si>
  <si>
    <t xml:space="preserve">Retail Research Technical Calls &amp; Fundamental Performance Report for the month of May-2020 </t>
  </si>
  <si>
    <t>Loss of Rs.52.50/-</t>
  </si>
  <si>
    <t>Sell</t>
  </si>
  <si>
    <t>440-435</t>
  </si>
  <si>
    <t>Profit of Rs.8.5/-</t>
  </si>
  <si>
    <t>214-215</t>
  </si>
  <si>
    <t>235-240</t>
  </si>
  <si>
    <t>520-530</t>
  </si>
  <si>
    <t>Loss of Rs.26/-</t>
  </si>
  <si>
    <t>Loss of Rs.37/-</t>
  </si>
  <si>
    <t>Loss of Rs.13.5/-</t>
  </si>
  <si>
    <t>152-155</t>
  </si>
  <si>
    <t>375-385</t>
  </si>
  <si>
    <t>Apollo Pipes Limited</t>
  </si>
  <si>
    <t>SAMEER GUPTA</t>
  </si>
  <si>
    <t>TOWER RESEARCH CAPITAL MARKETS INDIA PRIVATE LIMITED</t>
  </si>
  <si>
    <t>GRAVITON RESEARCH CAPITAL LLP</t>
  </si>
  <si>
    <t>RBL Bank Limited</t>
  </si>
  <si>
    <t>1900-2000</t>
  </si>
  <si>
    <t>Profit of Rs.8/-</t>
  </si>
  <si>
    <t>1695-1715</t>
  </si>
  <si>
    <t>1950-2000</t>
  </si>
  <si>
    <t>1900-1920</t>
  </si>
  <si>
    <t>2100-2150</t>
  </si>
  <si>
    <t>827-833</t>
  </si>
  <si>
    <t>900-930</t>
  </si>
  <si>
    <t>ALEXANDER</t>
  </si>
  <si>
    <t>KAHAR NIKLESH KANAIYABHAI</t>
  </si>
  <si>
    <t>2200-2250</t>
  </si>
  <si>
    <t>3150-3250</t>
  </si>
  <si>
    <t>1380-1385</t>
  </si>
  <si>
    <t>Loss of Rs.45/-</t>
  </si>
  <si>
    <t>1260-1270</t>
  </si>
  <si>
    <t>Profit of Rs.3.5/-</t>
  </si>
  <si>
    <t>360-363</t>
  </si>
  <si>
    <t>Gammon Infrastructure Pro</t>
  </si>
  <si>
    <t>CONSOLIDATED INFRASTRUCTURE COMPANY PVT. LTD</t>
  </si>
  <si>
    <t>Sobha Limited</t>
  </si>
  <si>
    <t>ANAMUDI REAL ESTATES LLP</t>
  </si>
  <si>
    <t>Profit of Rs.11.50/-</t>
  </si>
  <si>
    <t>Profit of Rs.13/-</t>
  </si>
  <si>
    <t>Part profit of Rs.10/-</t>
  </si>
  <si>
    <t>Profit of Rs.130/-</t>
  </si>
  <si>
    <t>Profit of Rs.110/-</t>
  </si>
  <si>
    <t>321-323</t>
  </si>
  <si>
    <t>350-360</t>
  </si>
  <si>
    <t>388-392</t>
  </si>
  <si>
    <t>415-420</t>
  </si>
  <si>
    <t>PVR 1000 CE MAY</t>
  </si>
  <si>
    <t>30-34</t>
  </si>
  <si>
    <t>50-60</t>
  </si>
  <si>
    <t>DLF 120 PE MAY</t>
  </si>
  <si>
    <t>4.4-4.60</t>
  </si>
  <si>
    <t>137-138</t>
  </si>
  <si>
    <t>Profit of Rs.28.5/-</t>
  </si>
  <si>
    <t>7.0-8.0</t>
  </si>
  <si>
    <t>ICLORGANIC</t>
  </si>
  <si>
    <t>ACME FINVEST PRIVATE LIMITED</t>
  </si>
  <si>
    <t>HITESH MOHANLAL PATEL</t>
  </si>
  <si>
    <t>PRB SECURITIES PVT. LTD.</t>
  </si>
  <si>
    <t>EIGHT ROADS MANAGEMENT MAURITIUS I LIMITED</t>
  </si>
  <si>
    <t>MILLENNIUM STOCK BROKING PVT LTD</t>
  </si>
  <si>
    <t>BLUEWATER INVESTMENT LTD</t>
  </si>
  <si>
    <t>RELHOME</t>
  </si>
  <si>
    <t>SHANKAR B</t>
  </si>
  <si>
    <t>Everest Industries Limite</t>
  </si>
  <si>
    <t>PATEL RAMANBHAI NARAYANBHAI HUF</t>
  </si>
  <si>
    <t>Gujarat Apollo Equip Ltd.</t>
  </si>
  <si>
    <t>BISHAL  MORE</t>
  </si>
  <si>
    <t>Jain DVR Equity Shares</t>
  </si>
  <si>
    <t>INVESTGUARD VENTURES</t>
  </si>
  <si>
    <t>KHFM</t>
  </si>
  <si>
    <t>KHFM Hos Fac Mana Ser Ltd</t>
  </si>
  <si>
    <t>INDIAPRIDE ADVISORY PRIVATE LIMITED</t>
  </si>
  <si>
    <t>Laurus Labs Limited</t>
  </si>
  <si>
    <t>SETU SECURITIES PVT LTD</t>
  </si>
  <si>
    <t>N.K.SECURITIES</t>
  </si>
  <si>
    <t>PRB SECURITIES PVT LTD</t>
  </si>
  <si>
    <t>ELIXIR WEALTH MANAGEMENT PRIVATE LIMITED</t>
  </si>
  <si>
    <t>LGHL</t>
  </si>
  <si>
    <t>Laxmi Goldorna House Ltd</t>
  </si>
  <si>
    <t>ANUPKUMAR VINODCHANDRA SHAH</t>
  </si>
  <si>
    <t>SURJECTIVE RESEARCH CAPITAL LLP</t>
  </si>
  <si>
    <t>RMDRIP</t>
  </si>
  <si>
    <t>R M Drip &amp; Sprink Sys Ltd</t>
  </si>
  <si>
    <t>HARSHIT SHAH</t>
  </si>
  <si>
    <t>VIKASH MORE</t>
  </si>
  <si>
    <t>SANJAY KUMAR SINGH</t>
  </si>
  <si>
    <t>Mangalam Cement Ltd</t>
  </si>
  <si>
    <t>SHAH SHREYANSBHAI SHANTILAL</t>
  </si>
  <si>
    <t>Reliance Naval &amp; Eng Ltd.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</si>
</sst>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13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0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16" fontId="0" fillId="2" borderId="37" xfId="160" applyNumberFormat="1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" fontId="0" fillId="6" borderId="37" xfId="0" applyNumberFormat="1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13" fillId="6" borderId="37" xfId="0" applyNumberFormat="1" applyFont="1" applyFill="1" applyBorder="1" applyAlignment="1">
      <alignment horizontal="center" vertical="center"/>
    </xf>
    <xf numFmtId="165" fontId="13" fillId="59" borderId="37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8" fillId="60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5" fontId="7" fillId="60" borderId="37" xfId="0" applyNumberFormat="1" applyFont="1" applyFill="1" applyBorder="1" applyAlignment="1">
      <alignment horizontal="center" vertical="center"/>
    </xf>
    <xf numFmtId="0" fontId="0" fillId="59" borderId="39" xfId="0" applyFill="1" applyBorder="1" applyAlignment="1">
      <alignment horizontal="center"/>
    </xf>
    <xf numFmtId="165" fontId="0" fillId="59" borderId="39" xfId="0" applyNumberFormat="1" applyFill="1" applyBorder="1" applyAlignment="1">
      <alignment horizontal="center" vertical="center"/>
    </xf>
    <xf numFmtId="0" fontId="8" fillId="59" borderId="39" xfId="0" applyFont="1" applyFill="1" applyBorder="1" applyAlignment="1">
      <alignment horizontal="left"/>
    </xf>
    <xf numFmtId="0" fontId="48" fillId="59" borderId="39" xfId="0" applyFont="1" applyFill="1" applyBorder="1" applyAlignment="1">
      <alignment horizontal="center" vertical="center"/>
    </xf>
    <xf numFmtId="0" fontId="0" fillId="59" borderId="39" xfId="0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165" fontId="7" fillId="59" borderId="39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" fontId="48" fillId="2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159</xdr:row>
      <xdr:rowOff>56589</xdr:rowOff>
    </xdr:from>
    <xdr:to>
      <xdr:col>11</xdr:col>
      <xdr:colOff>368674</xdr:colOff>
      <xdr:row>173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0" sqref="C2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43962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25" sqref="C25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43962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496" t="s">
        <v>16</v>
      </c>
      <c r="B9" s="498" t="s">
        <v>17</v>
      </c>
      <c r="C9" s="498" t="s">
        <v>18</v>
      </c>
      <c r="D9" s="275" t="s">
        <v>19</v>
      </c>
      <c r="E9" s="275" t="s">
        <v>20</v>
      </c>
      <c r="F9" s="493" t="s">
        <v>21</v>
      </c>
      <c r="G9" s="494"/>
      <c r="H9" s="495"/>
      <c r="I9" s="493" t="s">
        <v>22</v>
      </c>
      <c r="J9" s="494"/>
      <c r="K9" s="495"/>
      <c r="L9" s="275"/>
      <c r="M9" s="282"/>
      <c r="N9" s="282"/>
      <c r="O9" s="282"/>
    </row>
    <row r="10" spans="1:15" ht="59.25" customHeight="1">
      <c r="A10" s="497"/>
      <c r="B10" s="499" t="s">
        <v>17</v>
      </c>
      <c r="C10" s="499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05" t="s">
        <v>34</v>
      </c>
      <c r="C11" s="278" t="s">
        <v>35</v>
      </c>
      <c r="D11" s="304">
        <v>19284.650000000001</v>
      </c>
      <c r="E11" s="304">
        <v>19481.55</v>
      </c>
      <c r="F11" s="316">
        <v>19013.099999999999</v>
      </c>
      <c r="G11" s="316">
        <v>18741.55</v>
      </c>
      <c r="H11" s="316">
        <v>18273.099999999999</v>
      </c>
      <c r="I11" s="316">
        <v>19753.099999999999</v>
      </c>
      <c r="J11" s="316">
        <v>20221.550000000003</v>
      </c>
      <c r="K11" s="316">
        <v>20493.099999999999</v>
      </c>
      <c r="L11" s="303">
        <v>19950</v>
      </c>
      <c r="M11" s="303">
        <v>19210</v>
      </c>
      <c r="N11" s="320">
        <v>1442415</v>
      </c>
      <c r="O11" s="321">
        <v>6.4921593526667057E-2</v>
      </c>
    </row>
    <row r="12" spans="1:15" ht="15">
      <c r="A12" s="278">
        <v>2</v>
      </c>
      <c r="B12" s="405" t="s">
        <v>34</v>
      </c>
      <c r="C12" s="278" t="s">
        <v>36</v>
      </c>
      <c r="D12" s="317">
        <v>9236.65</v>
      </c>
      <c r="E12" s="317">
        <v>9273.5500000000011</v>
      </c>
      <c r="F12" s="318">
        <v>9178.1000000000022</v>
      </c>
      <c r="G12" s="318">
        <v>9119.5500000000011</v>
      </c>
      <c r="H12" s="318">
        <v>9024.1000000000022</v>
      </c>
      <c r="I12" s="318">
        <v>9332.1000000000022</v>
      </c>
      <c r="J12" s="318">
        <v>9427.5500000000029</v>
      </c>
      <c r="K12" s="318">
        <v>9486.1000000000022</v>
      </c>
      <c r="L12" s="305">
        <v>9369</v>
      </c>
      <c r="M12" s="305">
        <v>9215</v>
      </c>
      <c r="N12" s="320">
        <v>8666400</v>
      </c>
      <c r="O12" s="321">
        <v>7.3490310263362073E-3</v>
      </c>
    </row>
    <row r="13" spans="1:15" ht="15">
      <c r="A13" s="278">
        <v>3</v>
      </c>
      <c r="B13" s="405" t="s">
        <v>34</v>
      </c>
      <c r="C13" s="278" t="s">
        <v>37</v>
      </c>
      <c r="D13" s="317">
        <v>13444</v>
      </c>
      <c r="E13" s="317">
        <v>13406.666666666666</v>
      </c>
      <c r="F13" s="318">
        <v>13348.333333333332</v>
      </c>
      <c r="G13" s="318">
        <v>13252.666666666666</v>
      </c>
      <c r="H13" s="318">
        <v>13194.333333333332</v>
      </c>
      <c r="I13" s="318">
        <v>13502.333333333332</v>
      </c>
      <c r="J13" s="318">
        <v>13560.666666666664</v>
      </c>
      <c r="K13" s="318">
        <v>13656.333333333332</v>
      </c>
      <c r="L13" s="305">
        <v>13465</v>
      </c>
      <c r="M13" s="305">
        <v>13311</v>
      </c>
      <c r="N13" s="320">
        <v>1750</v>
      </c>
      <c r="O13" s="321">
        <v>-0.16666666666666666</v>
      </c>
    </row>
    <row r="14" spans="1:15" ht="15">
      <c r="A14" s="278">
        <v>4</v>
      </c>
      <c r="B14" s="405" t="s">
        <v>38</v>
      </c>
      <c r="C14" s="278" t="s">
        <v>39</v>
      </c>
      <c r="D14" s="317">
        <v>1142.8499999999999</v>
      </c>
      <c r="E14" s="317">
        <v>1149.6666666666667</v>
      </c>
      <c r="F14" s="318">
        <v>1129.3333333333335</v>
      </c>
      <c r="G14" s="318">
        <v>1115.8166666666668</v>
      </c>
      <c r="H14" s="318">
        <v>1095.4833333333336</v>
      </c>
      <c r="I14" s="318">
        <v>1163.1833333333334</v>
      </c>
      <c r="J14" s="318">
        <v>1183.5166666666669</v>
      </c>
      <c r="K14" s="318">
        <v>1197.0333333333333</v>
      </c>
      <c r="L14" s="305">
        <v>1170</v>
      </c>
      <c r="M14" s="305">
        <v>1136.1500000000001</v>
      </c>
      <c r="N14" s="320">
        <v>1518800</v>
      </c>
      <c r="O14" s="321">
        <v>-2.0129032258064516E-2</v>
      </c>
    </row>
    <row r="15" spans="1:15" ht="15">
      <c r="A15" s="278">
        <v>5</v>
      </c>
      <c r="B15" s="405" t="s">
        <v>40</v>
      </c>
      <c r="C15" s="278" t="s">
        <v>41</v>
      </c>
      <c r="D15" s="317">
        <v>137.30000000000001</v>
      </c>
      <c r="E15" s="317">
        <v>137.81666666666669</v>
      </c>
      <c r="F15" s="318">
        <v>135.73333333333338</v>
      </c>
      <c r="G15" s="318">
        <v>134.16666666666669</v>
      </c>
      <c r="H15" s="318">
        <v>132.08333333333337</v>
      </c>
      <c r="I15" s="318">
        <v>139.38333333333338</v>
      </c>
      <c r="J15" s="318">
        <v>141.4666666666667</v>
      </c>
      <c r="K15" s="318">
        <v>143.03333333333339</v>
      </c>
      <c r="L15" s="305">
        <v>139.9</v>
      </c>
      <c r="M15" s="305">
        <v>136.25</v>
      </c>
      <c r="N15" s="320">
        <v>17740000</v>
      </c>
      <c r="O15" s="321">
        <v>-9.8236213440500118E-3</v>
      </c>
    </row>
    <row r="16" spans="1:15" ht="15">
      <c r="A16" s="278">
        <v>6</v>
      </c>
      <c r="B16" s="405" t="s">
        <v>40</v>
      </c>
      <c r="C16" s="278" t="s">
        <v>42</v>
      </c>
      <c r="D16" s="317">
        <v>285.60000000000002</v>
      </c>
      <c r="E16" s="317">
        <v>284.83333333333331</v>
      </c>
      <c r="F16" s="318">
        <v>282.46666666666664</v>
      </c>
      <c r="G16" s="318">
        <v>279.33333333333331</v>
      </c>
      <c r="H16" s="318">
        <v>276.96666666666664</v>
      </c>
      <c r="I16" s="318">
        <v>287.96666666666664</v>
      </c>
      <c r="J16" s="318">
        <v>290.33333333333331</v>
      </c>
      <c r="K16" s="318">
        <v>293.46666666666664</v>
      </c>
      <c r="L16" s="305">
        <v>287.2</v>
      </c>
      <c r="M16" s="305">
        <v>281.7</v>
      </c>
      <c r="N16" s="320">
        <v>38097500</v>
      </c>
      <c r="O16" s="321">
        <v>-3.9357166284027551E-4</v>
      </c>
    </row>
    <row r="17" spans="1:15" ht="15">
      <c r="A17" s="278">
        <v>7</v>
      </c>
      <c r="B17" s="405" t="s">
        <v>43</v>
      </c>
      <c r="C17" s="278" t="s">
        <v>44</v>
      </c>
      <c r="D17" s="317">
        <v>30</v>
      </c>
      <c r="E17" s="317">
        <v>30.316666666666663</v>
      </c>
      <c r="F17" s="318">
        <v>29.333333333333325</v>
      </c>
      <c r="G17" s="318">
        <v>28.666666666666661</v>
      </c>
      <c r="H17" s="318">
        <v>27.683333333333323</v>
      </c>
      <c r="I17" s="318">
        <v>30.983333333333327</v>
      </c>
      <c r="J17" s="318">
        <v>31.966666666666661</v>
      </c>
      <c r="K17" s="318">
        <v>32.633333333333326</v>
      </c>
      <c r="L17" s="305">
        <v>31.3</v>
      </c>
      <c r="M17" s="305">
        <v>29.65</v>
      </c>
      <c r="N17" s="320">
        <v>60160000</v>
      </c>
      <c r="O17" s="321">
        <v>-2.0514490394008468E-2</v>
      </c>
    </row>
    <row r="18" spans="1:15" ht="15">
      <c r="A18" s="278">
        <v>8</v>
      </c>
      <c r="B18" s="405" t="s">
        <v>45</v>
      </c>
      <c r="C18" s="278" t="s">
        <v>46</v>
      </c>
      <c r="D18" s="317">
        <v>544.4</v>
      </c>
      <c r="E18" s="317">
        <v>553.81666666666661</v>
      </c>
      <c r="F18" s="318">
        <v>531.73333333333323</v>
      </c>
      <c r="G18" s="318">
        <v>519.06666666666661</v>
      </c>
      <c r="H18" s="318">
        <v>496.98333333333323</v>
      </c>
      <c r="I18" s="318">
        <v>566.48333333333323</v>
      </c>
      <c r="J18" s="318">
        <v>588.56666666666672</v>
      </c>
      <c r="K18" s="318">
        <v>601.23333333333323</v>
      </c>
      <c r="L18" s="305">
        <v>575.9</v>
      </c>
      <c r="M18" s="305">
        <v>541.15</v>
      </c>
      <c r="N18" s="320">
        <v>1072200</v>
      </c>
      <c r="O18" s="321">
        <v>3.0169100691775558E-2</v>
      </c>
    </row>
    <row r="19" spans="1:15" ht="15">
      <c r="A19" s="278">
        <v>9</v>
      </c>
      <c r="B19" s="405" t="s">
        <v>38</v>
      </c>
      <c r="C19" s="278" t="s">
        <v>47</v>
      </c>
      <c r="D19" s="317">
        <v>168.1</v>
      </c>
      <c r="E19" s="317">
        <v>169.18333333333331</v>
      </c>
      <c r="F19" s="318">
        <v>166.51666666666662</v>
      </c>
      <c r="G19" s="318">
        <v>164.93333333333331</v>
      </c>
      <c r="H19" s="318">
        <v>162.26666666666662</v>
      </c>
      <c r="I19" s="318">
        <v>170.76666666666662</v>
      </c>
      <c r="J19" s="318">
        <v>173.43333333333331</v>
      </c>
      <c r="K19" s="318">
        <v>175.01666666666662</v>
      </c>
      <c r="L19" s="305">
        <v>171.85</v>
      </c>
      <c r="M19" s="305">
        <v>167.6</v>
      </c>
      <c r="N19" s="320">
        <v>18067500</v>
      </c>
      <c r="O19" s="321">
        <v>-3.330658105939005E-2</v>
      </c>
    </row>
    <row r="20" spans="1:15" ht="15">
      <c r="A20" s="278">
        <v>10</v>
      </c>
      <c r="B20" s="405" t="s">
        <v>40</v>
      </c>
      <c r="C20" s="278" t="s">
        <v>48</v>
      </c>
      <c r="D20" s="317">
        <v>1312</v>
      </c>
      <c r="E20" s="317">
        <v>1304.8666666666666</v>
      </c>
      <c r="F20" s="318">
        <v>1284.7333333333331</v>
      </c>
      <c r="G20" s="318">
        <v>1257.4666666666665</v>
      </c>
      <c r="H20" s="318">
        <v>1237.333333333333</v>
      </c>
      <c r="I20" s="318">
        <v>1332.1333333333332</v>
      </c>
      <c r="J20" s="318">
        <v>1352.2666666666669</v>
      </c>
      <c r="K20" s="318">
        <v>1379.5333333333333</v>
      </c>
      <c r="L20" s="305">
        <v>1325</v>
      </c>
      <c r="M20" s="305">
        <v>1277.5999999999999</v>
      </c>
      <c r="N20" s="320">
        <v>1028500</v>
      </c>
      <c r="O20" s="321">
        <v>-1.3902205177372963E-2</v>
      </c>
    </row>
    <row r="21" spans="1:15" ht="15">
      <c r="A21" s="278">
        <v>11</v>
      </c>
      <c r="B21" s="405" t="s">
        <v>45</v>
      </c>
      <c r="C21" s="278" t="s">
        <v>49</v>
      </c>
      <c r="D21" s="317">
        <v>89.8</v>
      </c>
      <c r="E21" s="317">
        <v>90.116666666666674</v>
      </c>
      <c r="F21" s="318">
        <v>87.983333333333348</v>
      </c>
      <c r="G21" s="318">
        <v>86.166666666666671</v>
      </c>
      <c r="H21" s="318">
        <v>84.033333333333346</v>
      </c>
      <c r="I21" s="318">
        <v>91.933333333333351</v>
      </c>
      <c r="J21" s="318">
        <v>94.066666666666677</v>
      </c>
      <c r="K21" s="318">
        <v>95.883333333333354</v>
      </c>
      <c r="L21" s="305">
        <v>92.25</v>
      </c>
      <c r="M21" s="305">
        <v>88.3</v>
      </c>
      <c r="N21" s="320">
        <v>5333000</v>
      </c>
      <c r="O21" s="321">
        <v>-7.8610919143054597E-2</v>
      </c>
    </row>
    <row r="22" spans="1:15" ht="15">
      <c r="A22" s="278">
        <v>12</v>
      </c>
      <c r="B22" s="405" t="s">
        <v>45</v>
      </c>
      <c r="C22" s="278" t="s">
        <v>50</v>
      </c>
      <c r="D22" s="317">
        <v>45.25</v>
      </c>
      <c r="E22" s="317">
        <v>46.35</v>
      </c>
      <c r="F22" s="318">
        <v>43.650000000000006</v>
      </c>
      <c r="G22" s="318">
        <v>42.050000000000004</v>
      </c>
      <c r="H22" s="318">
        <v>39.350000000000009</v>
      </c>
      <c r="I22" s="318">
        <v>47.95</v>
      </c>
      <c r="J22" s="318">
        <v>50.650000000000006</v>
      </c>
      <c r="K22" s="318">
        <v>52.25</v>
      </c>
      <c r="L22" s="305">
        <v>49.05</v>
      </c>
      <c r="M22" s="305">
        <v>44.75</v>
      </c>
      <c r="N22" s="320">
        <v>46973000</v>
      </c>
      <c r="O22" s="321">
        <v>0.14200622386463094</v>
      </c>
    </row>
    <row r="23" spans="1:15" ht="15">
      <c r="A23" s="278">
        <v>13</v>
      </c>
      <c r="B23" s="405" t="s">
        <v>51</v>
      </c>
      <c r="C23" s="278" t="s">
        <v>52</v>
      </c>
      <c r="D23" s="317">
        <v>1580.2</v>
      </c>
      <c r="E23" s="317">
        <v>1597.2</v>
      </c>
      <c r="F23" s="318">
        <v>1551.4</v>
      </c>
      <c r="G23" s="318">
        <v>1522.6000000000001</v>
      </c>
      <c r="H23" s="318">
        <v>1476.8000000000002</v>
      </c>
      <c r="I23" s="318">
        <v>1626</v>
      </c>
      <c r="J23" s="318">
        <v>1671.7999999999997</v>
      </c>
      <c r="K23" s="318">
        <v>1700.6</v>
      </c>
      <c r="L23" s="305">
        <v>1643</v>
      </c>
      <c r="M23" s="305">
        <v>1568.4</v>
      </c>
      <c r="N23" s="320">
        <v>5266200</v>
      </c>
      <c r="O23" s="321">
        <v>-4.6651822082224514E-2</v>
      </c>
    </row>
    <row r="24" spans="1:15" ht="15">
      <c r="A24" s="278">
        <v>14</v>
      </c>
      <c r="B24" s="405" t="s">
        <v>53</v>
      </c>
      <c r="C24" s="278" t="s">
        <v>54</v>
      </c>
      <c r="D24" s="317">
        <v>653.79999999999995</v>
      </c>
      <c r="E24" s="317">
        <v>653.31666666666672</v>
      </c>
      <c r="F24" s="318">
        <v>640.68333333333339</v>
      </c>
      <c r="G24" s="318">
        <v>627.56666666666672</v>
      </c>
      <c r="H24" s="318">
        <v>614.93333333333339</v>
      </c>
      <c r="I24" s="318">
        <v>666.43333333333339</v>
      </c>
      <c r="J24" s="318">
        <v>679.06666666666683</v>
      </c>
      <c r="K24" s="318">
        <v>692.18333333333339</v>
      </c>
      <c r="L24" s="305">
        <v>665.95</v>
      </c>
      <c r="M24" s="305">
        <v>640.20000000000005</v>
      </c>
      <c r="N24" s="320">
        <v>10562800</v>
      </c>
      <c r="O24" s="321">
        <v>-1.0955261334481919E-2</v>
      </c>
    </row>
    <row r="25" spans="1:15" ht="15">
      <c r="A25" s="278">
        <v>15</v>
      </c>
      <c r="B25" s="405" t="s">
        <v>55</v>
      </c>
      <c r="C25" s="278" t="s">
        <v>56</v>
      </c>
      <c r="D25" s="317">
        <v>382.95</v>
      </c>
      <c r="E25" s="317">
        <v>391.38333333333338</v>
      </c>
      <c r="F25" s="318">
        <v>372.31666666666678</v>
      </c>
      <c r="G25" s="318">
        <v>361.68333333333339</v>
      </c>
      <c r="H25" s="318">
        <v>342.61666666666679</v>
      </c>
      <c r="I25" s="318">
        <v>402.01666666666677</v>
      </c>
      <c r="J25" s="318">
        <v>421.08333333333337</v>
      </c>
      <c r="K25" s="318">
        <v>431.71666666666675</v>
      </c>
      <c r="L25" s="305">
        <v>410.45</v>
      </c>
      <c r="M25" s="305">
        <v>380.75</v>
      </c>
      <c r="N25" s="320">
        <v>52660800</v>
      </c>
      <c r="O25" s="321">
        <v>2.6574342659305698E-2</v>
      </c>
    </row>
    <row r="26" spans="1:15" ht="15">
      <c r="A26" s="278">
        <v>16</v>
      </c>
      <c r="B26" s="405" t="s">
        <v>45</v>
      </c>
      <c r="C26" s="278" t="s">
        <v>57</v>
      </c>
      <c r="D26" s="317">
        <v>2418.25</v>
      </c>
      <c r="E26" s="317">
        <v>2421.2999999999997</v>
      </c>
      <c r="F26" s="318">
        <v>2391.9499999999994</v>
      </c>
      <c r="G26" s="318">
        <v>2365.6499999999996</v>
      </c>
      <c r="H26" s="318">
        <v>2336.2999999999993</v>
      </c>
      <c r="I26" s="318">
        <v>2447.5999999999995</v>
      </c>
      <c r="J26" s="318">
        <v>2476.9499999999998</v>
      </c>
      <c r="K26" s="318">
        <v>2503.2499999999995</v>
      </c>
      <c r="L26" s="305">
        <v>2450.65</v>
      </c>
      <c r="M26" s="305">
        <v>2395</v>
      </c>
      <c r="N26" s="320">
        <v>1476750</v>
      </c>
      <c r="O26" s="321">
        <v>-1.0055304172951232E-2</v>
      </c>
    </row>
    <row r="27" spans="1:15" ht="15">
      <c r="A27" s="278">
        <v>17</v>
      </c>
      <c r="B27" s="405" t="s">
        <v>58</v>
      </c>
      <c r="C27" s="278" t="s">
        <v>59</v>
      </c>
      <c r="D27" s="317">
        <v>4611.05</v>
      </c>
      <c r="E27" s="317">
        <v>4665.3499999999995</v>
      </c>
      <c r="F27" s="318">
        <v>4535.6999999999989</v>
      </c>
      <c r="G27" s="318">
        <v>4460.3499999999995</v>
      </c>
      <c r="H27" s="318">
        <v>4330.6999999999989</v>
      </c>
      <c r="I27" s="318">
        <v>4740.6999999999989</v>
      </c>
      <c r="J27" s="318">
        <v>4870.3499999999985</v>
      </c>
      <c r="K27" s="318">
        <v>4945.6999999999989</v>
      </c>
      <c r="L27" s="305">
        <v>4795</v>
      </c>
      <c r="M27" s="305">
        <v>4590</v>
      </c>
      <c r="N27" s="320">
        <v>668875</v>
      </c>
      <c r="O27" s="321">
        <v>-6.3138347260909937E-3</v>
      </c>
    </row>
    <row r="28" spans="1:15" ht="15">
      <c r="A28" s="278">
        <v>18</v>
      </c>
      <c r="B28" s="405" t="s">
        <v>58</v>
      </c>
      <c r="C28" s="278" t="s">
        <v>60</v>
      </c>
      <c r="D28" s="317">
        <v>2022</v>
      </c>
      <c r="E28" s="317">
        <v>2054.3666666666668</v>
      </c>
      <c r="F28" s="318">
        <v>1977.7333333333336</v>
      </c>
      <c r="G28" s="318">
        <v>1933.4666666666667</v>
      </c>
      <c r="H28" s="318">
        <v>1856.8333333333335</v>
      </c>
      <c r="I28" s="318">
        <v>2098.6333333333337</v>
      </c>
      <c r="J28" s="318">
        <v>2175.2666666666669</v>
      </c>
      <c r="K28" s="318">
        <v>2219.5333333333338</v>
      </c>
      <c r="L28" s="305">
        <v>2131</v>
      </c>
      <c r="M28" s="305">
        <v>2010.1</v>
      </c>
      <c r="N28" s="320">
        <v>6281500</v>
      </c>
      <c r="O28" s="321">
        <v>-4.0296398151331118E-2</v>
      </c>
    </row>
    <row r="29" spans="1:15" ht="15">
      <c r="A29" s="278">
        <v>19</v>
      </c>
      <c r="B29" s="405" t="s">
        <v>45</v>
      </c>
      <c r="C29" s="278" t="s">
        <v>61</v>
      </c>
      <c r="D29" s="317">
        <v>886.6</v>
      </c>
      <c r="E29" s="317">
        <v>891.1</v>
      </c>
      <c r="F29" s="318">
        <v>875.1</v>
      </c>
      <c r="G29" s="318">
        <v>863.6</v>
      </c>
      <c r="H29" s="318">
        <v>847.6</v>
      </c>
      <c r="I29" s="318">
        <v>902.6</v>
      </c>
      <c r="J29" s="318">
        <v>918.6</v>
      </c>
      <c r="K29" s="318">
        <v>930.1</v>
      </c>
      <c r="L29" s="305">
        <v>907.1</v>
      </c>
      <c r="M29" s="305">
        <v>879.6</v>
      </c>
      <c r="N29" s="320">
        <v>629600</v>
      </c>
      <c r="O29" s="321">
        <v>-5.861244019138756E-2</v>
      </c>
    </row>
    <row r="30" spans="1:15" ht="15">
      <c r="A30" s="278">
        <v>20</v>
      </c>
      <c r="B30" s="405" t="s">
        <v>55</v>
      </c>
      <c r="C30" s="278" t="s">
        <v>234</v>
      </c>
      <c r="D30" s="317">
        <v>240.8</v>
      </c>
      <c r="E30" s="317">
        <v>246.45000000000002</v>
      </c>
      <c r="F30" s="318">
        <v>229.55</v>
      </c>
      <c r="G30" s="318">
        <v>218.29999999999998</v>
      </c>
      <c r="H30" s="318">
        <v>201.39999999999998</v>
      </c>
      <c r="I30" s="318">
        <v>257.70000000000005</v>
      </c>
      <c r="J30" s="318">
        <v>274.60000000000008</v>
      </c>
      <c r="K30" s="318">
        <v>285.85000000000008</v>
      </c>
      <c r="L30" s="305">
        <v>263.35000000000002</v>
      </c>
      <c r="M30" s="305">
        <v>235.2</v>
      </c>
      <c r="N30" s="320">
        <v>9795600</v>
      </c>
      <c r="O30" s="321">
        <v>-2.687843616371411E-3</v>
      </c>
    </row>
    <row r="31" spans="1:15" ht="15">
      <c r="A31" s="278">
        <v>21</v>
      </c>
      <c r="B31" s="405" t="s">
        <v>55</v>
      </c>
      <c r="C31" s="278" t="s">
        <v>62</v>
      </c>
      <c r="D31" s="317">
        <v>40.950000000000003</v>
      </c>
      <c r="E31" s="317">
        <v>41.666666666666671</v>
      </c>
      <c r="F31" s="318">
        <v>39.983333333333341</v>
      </c>
      <c r="G31" s="318">
        <v>39.016666666666673</v>
      </c>
      <c r="H31" s="318">
        <v>37.333333333333343</v>
      </c>
      <c r="I31" s="318">
        <v>42.63333333333334</v>
      </c>
      <c r="J31" s="318">
        <v>44.316666666666677</v>
      </c>
      <c r="K31" s="318">
        <v>45.283333333333339</v>
      </c>
      <c r="L31" s="305">
        <v>43.35</v>
      </c>
      <c r="M31" s="305">
        <v>40.700000000000003</v>
      </c>
      <c r="N31" s="320">
        <v>44119000</v>
      </c>
      <c r="O31" s="321">
        <v>2.4907774793945195E-2</v>
      </c>
    </row>
    <row r="32" spans="1:15" ht="15">
      <c r="A32" s="278">
        <v>22</v>
      </c>
      <c r="B32" s="405" t="s">
        <v>51</v>
      </c>
      <c r="C32" s="278" t="s">
        <v>64</v>
      </c>
      <c r="D32" s="317">
        <v>1288.95</v>
      </c>
      <c r="E32" s="317">
        <v>1295.1333333333334</v>
      </c>
      <c r="F32" s="318">
        <v>1277.9666666666669</v>
      </c>
      <c r="G32" s="318">
        <v>1266.9833333333336</v>
      </c>
      <c r="H32" s="318">
        <v>1249.8166666666671</v>
      </c>
      <c r="I32" s="318">
        <v>1306.1166666666668</v>
      </c>
      <c r="J32" s="318">
        <v>1323.2833333333333</v>
      </c>
      <c r="K32" s="318">
        <v>1334.2666666666667</v>
      </c>
      <c r="L32" s="305">
        <v>1312.3</v>
      </c>
      <c r="M32" s="305">
        <v>1284.1500000000001</v>
      </c>
      <c r="N32" s="320">
        <v>1317800</v>
      </c>
      <c r="O32" s="321">
        <v>1.6115351993214587E-2</v>
      </c>
    </row>
    <row r="33" spans="1:15" ht="15">
      <c r="A33" s="278">
        <v>23</v>
      </c>
      <c r="B33" s="405" t="s">
        <v>65</v>
      </c>
      <c r="C33" s="278" t="s">
        <v>66</v>
      </c>
      <c r="D33" s="317">
        <v>59.9</v>
      </c>
      <c r="E33" s="317">
        <v>61.133333333333326</v>
      </c>
      <c r="F33" s="318">
        <v>58.466666666666654</v>
      </c>
      <c r="G33" s="318">
        <v>57.033333333333331</v>
      </c>
      <c r="H33" s="318">
        <v>54.36666666666666</v>
      </c>
      <c r="I33" s="318">
        <v>62.566666666666649</v>
      </c>
      <c r="J33" s="318">
        <v>65.23333333333332</v>
      </c>
      <c r="K33" s="318">
        <v>66.666666666666643</v>
      </c>
      <c r="L33" s="305">
        <v>63.8</v>
      </c>
      <c r="M33" s="305">
        <v>59.7</v>
      </c>
      <c r="N33" s="320">
        <v>24028800</v>
      </c>
      <c r="O33" s="321">
        <v>8.0256792965167509E-2</v>
      </c>
    </row>
    <row r="34" spans="1:15" ht="15">
      <c r="A34" s="278">
        <v>24</v>
      </c>
      <c r="B34" s="405" t="s">
        <v>51</v>
      </c>
      <c r="C34" s="278" t="s">
        <v>67</v>
      </c>
      <c r="D34" s="317">
        <v>454.6</v>
      </c>
      <c r="E34" s="317">
        <v>455.33333333333331</v>
      </c>
      <c r="F34" s="318">
        <v>447.86666666666662</v>
      </c>
      <c r="G34" s="318">
        <v>441.13333333333333</v>
      </c>
      <c r="H34" s="318">
        <v>433.66666666666663</v>
      </c>
      <c r="I34" s="318">
        <v>462.06666666666661</v>
      </c>
      <c r="J34" s="318">
        <v>469.5333333333333</v>
      </c>
      <c r="K34" s="318">
        <v>476.26666666666659</v>
      </c>
      <c r="L34" s="305">
        <v>462.8</v>
      </c>
      <c r="M34" s="305">
        <v>448.6</v>
      </c>
      <c r="N34" s="320">
        <v>4683800</v>
      </c>
      <c r="O34" s="321">
        <v>-2.4066009626403852E-2</v>
      </c>
    </row>
    <row r="35" spans="1:15" ht="15">
      <c r="A35" s="278">
        <v>25</v>
      </c>
      <c r="B35" s="405" t="s">
        <v>45</v>
      </c>
      <c r="C35" s="278" t="s">
        <v>68</v>
      </c>
      <c r="D35" s="317">
        <v>278.5</v>
      </c>
      <c r="E35" s="317">
        <v>284.73333333333329</v>
      </c>
      <c r="F35" s="318">
        <v>270.16666666666657</v>
      </c>
      <c r="G35" s="318">
        <v>261.83333333333326</v>
      </c>
      <c r="H35" s="318">
        <v>247.26666666666654</v>
      </c>
      <c r="I35" s="318">
        <v>293.06666666666661</v>
      </c>
      <c r="J35" s="318">
        <v>307.63333333333333</v>
      </c>
      <c r="K35" s="318">
        <v>315.96666666666664</v>
      </c>
      <c r="L35" s="305">
        <v>299.3</v>
      </c>
      <c r="M35" s="305">
        <v>276.39999999999998</v>
      </c>
      <c r="N35" s="320">
        <v>5145400</v>
      </c>
      <c r="O35" s="321">
        <v>5.8571810644557368E-2</v>
      </c>
    </row>
    <row r="36" spans="1:15" ht="15">
      <c r="A36" s="278">
        <v>26</v>
      </c>
      <c r="B36" s="405" t="s">
        <v>69</v>
      </c>
      <c r="C36" s="278" t="s">
        <v>70</v>
      </c>
      <c r="D36" s="317">
        <v>528.85</v>
      </c>
      <c r="E36" s="317">
        <v>534.01666666666677</v>
      </c>
      <c r="F36" s="318">
        <v>522.18333333333351</v>
      </c>
      <c r="G36" s="318">
        <v>515.51666666666677</v>
      </c>
      <c r="H36" s="318">
        <v>503.68333333333351</v>
      </c>
      <c r="I36" s="318">
        <v>540.68333333333351</v>
      </c>
      <c r="J36" s="318">
        <v>552.51666666666677</v>
      </c>
      <c r="K36" s="318">
        <v>559.18333333333351</v>
      </c>
      <c r="L36" s="305">
        <v>545.85</v>
      </c>
      <c r="M36" s="305">
        <v>527.35</v>
      </c>
      <c r="N36" s="320">
        <v>56973780</v>
      </c>
      <c r="O36" s="321">
        <v>-2.172010244108017E-3</v>
      </c>
    </row>
    <row r="37" spans="1:15" ht="15">
      <c r="A37" s="278">
        <v>27</v>
      </c>
      <c r="B37" s="405" t="s">
        <v>65</v>
      </c>
      <c r="C37" s="278" t="s">
        <v>71</v>
      </c>
      <c r="D37" s="317">
        <v>22.1</v>
      </c>
      <c r="E37" s="317">
        <v>22.466666666666669</v>
      </c>
      <c r="F37" s="318">
        <v>21.333333333333336</v>
      </c>
      <c r="G37" s="318">
        <v>20.566666666666666</v>
      </c>
      <c r="H37" s="318">
        <v>19.433333333333334</v>
      </c>
      <c r="I37" s="318">
        <v>23.233333333333338</v>
      </c>
      <c r="J37" s="318">
        <v>24.366666666666671</v>
      </c>
      <c r="K37" s="318">
        <v>25.13333333333334</v>
      </c>
      <c r="L37" s="305">
        <v>23.6</v>
      </c>
      <c r="M37" s="305">
        <v>21.7</v>
      </c>
      <c r="N37" s="320">
        <v>63420200</v>
      </c>
      <c r="O37" s="321">
        <v>-6.0541690367842245E-2</v>
      </c>
    </row>
    <row r="38" spans="1:15" ht="15">
      <c r="A38" s="278">
        <v>28</v>
      </c>
      <c r="B38" s="405" t="s">
        <v>53</v>
      </c>
      <c r="C38" s="278" t="s">
        <v>72</v>
      </c>
      <c r="D38" s="317">
        <v>358.45</v>
      </c>
      <c r="E38" s="317">
        <v>355.7</v>
      </c>
      <c r="F38" s="318">
        <v>351.15</v>
      </c>
      <c r="G38" s="318">
        <v>343.84999999999997</v>
      </c>
      <c r="H38" s="318">
        <v>339.29999999999995</v>
      </c>
      <c r="I38" s="318">
        <v>363</v>
      </c>
      <c r="J38" s="318">
        <v>367.55000000000007</v>
      </c>
      <c r="K38" s="318">
        <v>374.85</v>
      </c>
      <c r="L38" s="305">
        <v>360.25</v>
      </c>
      <c r="M38" s="305">
        <v>348.4</v>
      </c>
      <c r="N38" s="320">
        <v>13425100</v>
      </c>
      <c r="O38" s="321">
        <v>3.4275921165381317E-4</v>
      </c>
    </row>
    <row r="39" spans="1:15" ht="15">
      <c r="A39" s="278">
        <v>29</v>
      </c>
      <c r="B39" s="405" t="s">
        <v>45</v>
      </c>
      <c r="C39" s="278" t="s">
        <v>73</v>
      </c>
      <c r="D39" s="317">
        <v>9782.9500000000007</v>
      </c>
      <c r="E39" s="317">
        <v>9868.75</v>
      </c>
      <c r="F39" s="318">
        <v>9664.2000000000007</v>
      </c>
      <c r="G39" s="318">
        <v>9545.4500000000007</v>
      </c>
      <c r="H39" s="318">
        <v>9340.9000000000015</v>
      </c>
      <c r="I39" s="318">
        <v>9987.5</v>
      </c>
      <c r="J39" s="318">
        <v>10192.049999999999</v>
      </c>
      <c r="K39" s="318">
        <v>10310.799999999999</v>
      </c>
      <c r="L39" s="305">
        <v>10073.299999999999</v>
      </c>
      <c r="M39" s="305">
        <v>9750</v>
      </c>
      <c r="N39" s="320">
        <v>137720</v>
      </c>
      <c r="O39" s="321">
        <v>-2.0204894706886738E-2</v>
      </c>
    </row>
    <row r="40" spans="1:15" ht="15">
      <c r="A40" s="278">
        <v>30</v>
      </c>
      <c r="B40" s="405" t="s">
        <v>74</v>
      </c>
      <c r="C40" s="278" t="s">
        <v>75</v>
      </c>
      <c r="D40" s="317">
        <v>324.85000000000002</v>
      </c>
      <c r="E40" s="317">
        <v>327.76666666666665</v>
      </c>
      <c r="F40" s="318">
        <v>319.2833333333333</v>
      </c>
      <c r="G40" s="318">
        <v>313.71666666666664</v>
      </c>
      <c r="H40" s="318">
        <v>305.23333333333329</v>
      </c>
      <c r="I40" s="318">
        <v>333.33333333333331</v>
      </c>
      <c r="J40" s="318">
        <v>341.81666666666666</v>
      </c>
      <c r="K40" s="318">
        <v>347.38333333333333</v>
      </c>
      <c r="L40" s="305">
        <v>336.25</v>
      </c>
      <c r="M40" s="305">
        <v>322.2</v>
      </c>
      <c r="N40" s="320">
        <v>18648000</v>
      </c>
      <c r="O40" s="321">
        <v>2.4018977957892654E-2</v>
      </c>
    </row>
    <row r="41" spans="1:15" ht="15">
      <c r="A41" s="278">
        <v>31</v>
      </c>
      <c r="B41" s="405" t="s">
        <v>51</v>
      </c>
      <c r="C41" s="278" t="s">
        <v>76</v>
      </c>
      <c r="D41" s="317">
        <v>2997.05</v>
      </c>
      <c r="E41" s="317">
        <v>2980.8833333333332</v>
      </c>
      <c r="F41" s="318">
        <v>2928.7666666666664</v>
      </c>
      <c r="G41" s="318">
        <v>2860.4833333333331</v>
      </c>
      <c r="H41" s="318">
        <v>2808.3666666666663</v>
      </c>
      <c r="I41" s="318">
        <v>3049.1666666666665</v>
      </c>
      <c r="J41" s="318">
        <v>3101.2833333333333</v>
      </c>
      <c r="K41" s="318">
        <v>3169.5666666666666</v>
      </c>
      <c r="L41" s="305">
        <v>3033</v>
      </c>
      <c r="M41" s="305">
        <v>2912.6</v>
      </c>
      <c r="N41" s="320">
        <v>1227000</v>
      </c>
      <c r="O41" s="321">
        <v>-2.7633289986996098E-3</v>
      </c>
    </row>
    <row r="42" spans="1:15" ht="15">
      <c r="A42" s="278">
        <v>32</v>
      </c>
      <c r="B42" s="405" t="s">
        <v>53</v>
      </c>
      <c r="C42" s="278" t="s">
        <v>77</v>
      </c>
      <c r="D42" s="317">
        <v>322.05</v>
      </c>
      <c r="E42" s="317">
        <v>322.46666666666664</v>
      </c>
      <c r="F42" s="318">
        <v>317.93333333333328</v>
      </c>
      <c r="G42" s="318">
        <v>313.81666666666666</v>
      </c>
      <c r="H42" s="318">
        <v>309.2833333333333</v>
      </c>
      <c r="I42" s="318">
        <v>326.58333333333326</v>
      </c>
      <c r="J42" s="318">
        <v>331.11666666666667</v>
      </c>
      <c r="K42" s="318">
        <v>335.23333333333323</v>
      </c>
      <c r="L42" s="305">
        <v>327</v>
      </c>
      <c r="M42" s="305">
        <v>318.35000000000002</v>
      </c>
      <c r="N42" s="320">
        <v>6905800</v>
      </c>
      <c r="O42" s="321">
        <v>4.0782493368700268E-2</v>
      </c>
    </row>
    <row r="43" spans="1:15" ht="15">
      <c r="A43" s="278">
        <v>33</v>
      </c>
      <c r="B43" s="405" t="s">
        <v>55</v>
      </c>
      <c r="C43" s="278" t="s">
        <v>78</v>
      </c>
      <c r="D43" s="317">
        <v>79.599999999999994</v>
      </c>
      <c r="E43" s="317">
        <v>80.733333333333334</v>
      </c>
      <c r="F43" s="318">
        <v>78.066666666666663</v>
      </c>
      <c r="G43" s="318">
        <v>76.533333333333331</v>
      </c>
      <c r="H43" s="318">
        <v>73.86666666666666</v>
      </c>
      <c r="I43" s="318">
        <v>82.266666666666666</v>
      </c>
      <c r="J43" s="318">
        <v>84.933333333333323</v>
      </c>
      <c r="K43" s="318">
        <v>86.466666666666669</v>
      </c>
      <c r="L43" s="305">
        <v>83.4</v>
      </c>
      <c r="M43" s="305">
        <v>79.2</v>
      </c>
      <c r="N43" s="320">
        <v>8150200</v>
      </c>
      <c r="O43" s="321">
        <v>3.4315591766288484E-2</v>
      </c>
    </row>
    <row r="44" spans="1:15" ht="15">
      <c r="A44" s="278">
        <v>34</v>
      </c>
      <c r="B44" s="405" t="s">
        <v>80</v>
      </c>
      <c r="C44" s="278" t="s">
        <v>81</v>
      </c>
      <c r="D44" s="317">
        <v>266.10000000000002</v>
      </c>
      <c r="E44" s="317">
        <v>269.84999999999997</v>
      </c>
      <c r="F44" s="318">
        <v>260.69999999999993</v>
      </c>
      <c r="G44" s="318">
        <v>255.29999999999995</v>
      </c>
      <c r="H44" s="318">
        <v>246.14999999999992</v>
      </c>
      <c r="I44" s="318">
        <v>275.24999999999994</v>
      </c>
      <c r="J44" s="318">
        <v>284.39999999999992</v>
      </c>
      <c r="K44" s="318">
        <v>289.79999999999995</v>
      </c>
      <c r="L44" s="305">
        <v>279</v>
      </c>
      <c r="M44" s="305">
        <v>264.45</v>
      </c>
      <c r="N44" s="320">
        <v>2475000</v>
      </c>
      <c r="O44" s="321">
        <v>-2.7810511430591562E-2</v>
      </c>
    </row>
    <row r="45" spans="1:15" ht="15">
      <c r="A45" s="278">
        <v>35</v>
      </c>
      <c r="B45" s="405" t="s">
        <v>43</v>
      </c>
      <c r="C45" s="278" t="s">
        <v>82</v>
      </c>
      <c r="D45" s="317">
        <v>619.5</v>
      </c>
      <c r="E45" s="317">
        <v>628.36666666666667</v>
      </c>
      <c r="F45" s="318">
        <v>607.43333333333339</v>
      </c>
      <c r="G45" s="318">
        <v>595.36666666666667</v>
      </c>
      <c r="H45" s="318">
        <v>574.43333333333339</v>
      </c>
      <c r="I45" s="318">
        <v>640.43333333333339</v>
      </c>
      <c r="J45" s="318">
        <v>661.36666666666656</v>
      </c>
      <c r="K45" s="318">
        <v>673.43333333333339</v>
      </c>
      <c r="L45" s="305">
        <v>649.29999999999995</v>
      </c>
      <c r="M45" s="305">
        <v>616.29999999999995</v>
      </c>
      <c r="N45" s="320">
        <v>569600</v>
      </c>
      <c r="O45" s="321">
        <v>-4.6854082998661312E-2</v>
      </c>
    </row>
    <row r="46" spans="1:15" ht="15">
      <c r="A46" s="278">
        <v>36</v>
      </c>
      <c r="B46" s="405" t="s">
        <v>58</v>
      </c>
      <c r="C46" s="278" t="s">
        <v>83</v>
      </c>
      <c r="D46" s="317">
        <v>144.1</v>
      </c>
      <c r="E46" s="317">
        <v>147.68333333333331</v>
      </c>
      <c r="F46" s="318">
        <v>139.26666666666662</v>
      </c>
      <c r="G46" s="318">
        <v>134.43333333333331</v>
      </c>
      <c r="H46" s="318">
        <v>126.01666666666662</v>
      </c>
      <c r="I46" s="318">
        <v>152.51666666666662</v>
      </c>
      <c r="J46" s="318">
        <v>160.93333333333331</v>
      </c>
      <c r="K46" s="318">
        <v>165.76666666666662</v>
      </c>
      <c r="L46" s="305">
        <v>156.1</v>
      </c>
      <c r="M46" s="305">
        <v>142.85</v>
      </c>
      <c r="N46" s="320">
        <v>6775000</v>
      </c>
      <c r="O46" s="321">
        <v>-4.0426313855200296E-3</v>
      </c>
    </row>
    <row r="47" spans="1:15" ht="15">
      <c r="A47" s="278">
        <v>37</v>
      </c>
      <c r="B47" s="405" t="s">
        <v>53</v>
      </c>
      <c r="C47" s="278" t="s">
        <v>84</v>
      </c>
      <c r="D47" s="317">
        <v>593.29999999999995</v>
      </c>
      <c r="E47" s="317">
        <v>595.75</v>
      </c>
      <c r="F47" s="318">
        <v>588.54999999999995</v>
      </c>
      <c r="G47" s="318">
        <v>583.79999999999995</v>
      </c>
      <c r="H47" s="318">
        <v>576.59999999999991</v>
      </c>
      <c r="I47" s="318">
        <v>600.5</v>
      </c>
      <c r="J47" s="318">
        <v>607.70000000000005</v>
      </c>
      <c r="K47" s="318">
        <v>612.45000000000005</v>
      </c>
      <c r="L47" s="305">
        <v>602.95000000000005</v>
      </c>
      <c r="M47" s="305">
        <v>591</v>
      </c>
      <c r="N47" s="320">
        <v>14145000</v>
      </c>
      <c r="O47" s="321">
        <v>2.0492823363477974E-2</v>
      </c>
    </row>
    <row r="48" spans="1:15" ht="15">
      <c r="A48" s="278">
        <v>38</v>
      </c>
      <c r="B48" s="405" t="s">
        <v>40</v>
      </c>
      <c r="C48" s="278" t="s">
        <v>85</v>
      </c>
      <c r="D48" s="317">
        <v>129.30000000000001</v>
      </c>
      <c r="E48" s="317">
        <v>130.31666666666669</v>
      </c>
      <c r="F48" s="318">
        <v>127.63333333333338</v>
      </c>
      <c r="G48" s="318">
        <v>125.9666666666667</v>
      </c>
      <c r="H48" s="318">
        <v>123.28333333333339</v>
      </c>
      <c r="I48" s="318">
        <v>131.98333333333338</v>
      </c>
      <c r="J48" s="318">
        <v>134.66666666666671</v>
      </c>
      <c r="K48" s="318">
        <v>136.33333333333337</v>
      </c>
      <c r="L48" s="305">
        <v>133</v>
      </c>
      <c r="M48" s="305">
        <v>128.65</v>
      </c>
      <c r="N48" s="320">
        <v>30964600</v>
      </c>
      <c r="O48" s="321">
        <v>3.3058981707296729E-2</v>
      </c>
    </row>
    <row r="49" spans="1:15" ht="15">
      <c r="A49" s="278">
        <v>39</v>
      </c>
      <c r="B49" s="405" t="s">
        <v>51</v>
      </c>
      <c r="C49" s="278" t="s">
        <v>86</v>
      </c>
      <c r="D49" s="317">
        <v>1353.1</v>
      </c>
      <c r="E49" s="317">
        <v>1340.6666666666667</v>
      </c>
      <c r="F49" s="318">
        <v>1320.4333333333334</v>
      </c>
      <c r="G49" s="318">
        <v>1287.7666666666667</v>
      </c>
      <c r="H49" s="318">
        <v>1267.5333333333333</v>
      </c>
      <c r="I49" s="318">
        <v>1373.3333333333335</v>
      </c>
      <c r="J49" s="318">
        <v>1393.5666666666666</v>
      </c>
      <c r="K49" s="318">
        <v>1426.2333333333336</v>
      </c>
      <c r="L49" s="305">
        <v>1360.9</v>
      </c>
      <c r="M49" s="305">
        <v>1308</v>
      </c>
      <c r="N49" s="320">
        <v>1335600</v>
      </c>
      <c r="O49" s="321">
        <v>4.2105263157894736E-3</v>
      </c>
    </row>
    <row r="50" spans="1:15" ht="15">
      <c r="A50" s="278">
        <v>40</v>
      </c>
      <c r="B50" s="405" t="s">
        <v>40</v>
      </c>
      <c r="C50" s="278" t="s">
        <v>87</v>
      </c>
      <c r="D50" s="317">
        <v>358.3</v>
      </c>
      <c r="E50" s="317">
        <v>360.65000000000003</v>
      </c>
      <c r="F50" s="318">
        <v>354.70000000000005</v>
      </c>
      <c r="G50" s="318">
        <v>351.1</v>
      </c>
      <c r="H50" s="318">
        <v>345.15000000000003</v>
      </c>
      <c r="I50" s="318">
        <v>364.25000000000006</v>
      </c>
      <c r="J50" s="318">
        <v>370.2</v>
      </c>
      <c r="K50" s="318">
        <v>373.80000000000007</v>
      </c>
      <c r="L50" s="305">
        <v>366.6</v>
      </c>
      <c r="M50" s="305">
        <v>357.05</v>
      </c>
      <c r="N50" s="320">
        <v>4109127</v>
      </c>
      <c r="O50" s="321">
        <v>-1.0165662650602409E-2</v>
      </c>
    </row>
    <row r="51" spans="1:15" ht="15">
      <c r="A51" s="278">
        <v>41</v>
      </c>
      <c r="B51" s="405" t="s">
        <v>65</v>
      </c>
      <c r="C51" s="278" t="s">
        <v>88</v>
      </c>
      <c r="D51" s="317">
        <v>357.8</v>
      </c>
      <c r="E51" s="317">
        <v>358.91666666666669</v>
      </c>
      <c r="F51" s="318">
        <v>351.88333333333338</v>
      </c>
      <c r="G51" s="318">
        <v>345.9666666666667</v>
      </c>
      <c r="H51" s="318">
        <v>338.93333333333339</v>
      </c>
      <c r="I51" s="318">
        <v>364.83333333333337</v>
      </c>
      <c r="J51" s="318">
        <v>371.86666666666667</v>
      </c>
      <c r="K51" s="318">
        <v>377.78333333333336</v>
      </c>
      <c r="L51" s="305">
        <v>365.95</v>
      </c>
      <c r="M51" s="305">
        <v>353</v>
      </c>
      <c r="N51" s="320">
        <v>948600</v>
      </c>
      <c r="O51" s="321">
        <v>5.3999999999999999E-2</v>
      </c>
    </row>
    <row r="52" spans="1:15" ht="15">
      <c r="A52" s="278">
        <v>42</v>
      </c>
      <c r="B52" s="405" t="s">
        <v>51</v>
      </c>
      <c r="C52" s="278" t="s">
        <v>89</v>
      </c>
      <c r="D52" s="317">
        <v>447.45</v>
      </c>
      <c r="E52" s="317">
        <v>447.61666666666662</v>
      </c>
      <c r="F52" s="318">
        <v>442.83333333333326</v>
      </c>
      <c r="G52" s="318">
        <v>438.21666666666664</v>
      </c>
      <c r="H52" s="318">
        <v>433.43333333333328</v>
      </c>
      <c r="I52" s="318">
        <v>452.23333333333323</v>
      </c>
      <c r="J52" s="318">
        <v>457.01666666666665</v>
      </c>
      <c r="K52" s="318">
        <v>461.63333333333321</v>
      </c>
      <c r="L52" s="305">
        <v>452.4</v>
      </c>
      <c r="M52" s="305">
        <v>443</v>
      </c>
      <c r="N52" s="320">
        <v>10962500</v>
      </c>
      <c r="O52" s="321">
        <v>-7.5817585153332579E-3</v>
      </c>
    </row>
    <row r="53" spans="1:15" ht="15">
      <c r="A53" s="278">
        <v>43</v>
      </c>
      <c r="B53" s="405" t="s">
        <v>53</v>
      </c>
      <c r="C53" s="278" t="s">
        <v>92</v>
      </c>
      <c r="D53" s="317">
        <v>2297.35</v>
      </c>
      <c r="E53" s="317">
        <v>2287.1833333333334</v>
      </c>
      <c r="F53" s="318">
        <v>2261.3666666666668</v>
      </c>
      <c r="G53" s="318">
        <v>2225.3833333333332</v>
      </c>
      <c r="H53" s="318">
        <v>2199.5666666666666</v>
      </c>
      <c r="I53" s="318">
        <v>2323.166666666667</v>
      </c>
      <c r="J53" s="318">
        <v>2348.9833333333336</v>
      </c>
      <c r="K53" s="318">
        <v>2384.9666666666672</v>
      </c>
      <c r="L53" s="305">
        <v>2313</v>
      </c>
      <c r="M53" s="305">
        <v>2251.1999999999998</v>
      </c>
      <c r="N53" s="320">
        <v>2326400</v>
      </c>
      <c r="O53" s="321">
        <v>-1.0716108181663549E-2</v>
      </c>
    </row>
    <row r="54" spans="1:15" ht="15">
      <c r="A54" s="278">
        <v>44</v>
      </c>
      <c r="B54" s="405" t="s">
        <v>93</v>
      </c>
      <c r="C54" s="278" t="s">
        <v>94</v>
      </c>
      <c r="D54" s="317">
        <v>129.94999999999999</v>
      </c>
      <c r="E54" s="317">
        <v>130.70000000000002</v>
      </c>
      <c r="F54" s="318">
        <v>128.50000000000003</v>
      </c>
      <c r="G54" s="318">
        <v>127.05000000000001</v>
      </c>
      <c r="H54" s="318">
        <v>124.85000000000002</v>
      </c>
      <c r="I54" s="318">
        <v>132.15000000000003</v>
      </c>
      <c r="J54" s="318">
        <v>134.35000000000002</v>
      </c>
      <c r="K54" s="318">
        <v>135.80000000000004</v>
      </c>
      <c r="L54" s="305">
        <v>132.9</v>
      </c>
      <c r="M54" s="305">
        <v>129.25</v>
      </c>
      <c r="N54" s="320">
        <v>23743500</v>
      </c>
      <c r="O54" s="321">
        <v>-1.8015558891770166E-2</v>
      </c>
    </row>
    <row r="55" spans="1:15" ht="15">
      <c r="A55" s="278">
        <v>45</v>
      </c>
      <c r="B55" s="405" t="s">
        <v>53</v>
      </c>
      <c r="C55" s="278" t="s">
        <v>95</v>
      </c>
      <c r="D55" s="317">
        <v>3981</v>
      </c>
      <c r="E55" s="317">
        <v>4002.3166666666671</v>
      </c>
      <c r="F55" s="318">
        <v>3888.6833333333343</v>
      </c>
      <c r="G55" s="318">
        <v>3796.3666666666672</v>
      </c>
      <c r="H55" s="318">
        <v>3682.7333333333345</v>
      </c>
      <c r="I55" s="318">
        <v>4094.6333333333341</v>
      </c>
      <c r="J55" s="318">
        <v>4208.2666666666664</v>
      </c>
      <c r="K55" s="318">
        <v>4300.5833333333339</v>
      </c>
      <c r="L55" s="305">
        <v>4115.95</v>
      </c>
      <c r="M55" s="305">
        <v>3910</v>
      </c>
      <c r="N55" s="320">
        <v>2736250</v>
      </c>
      <c r="O55" s="321">
        <v>1.6815310293571164E-2</v>
      </c>
    </row>
    <row r="56" spans="1:15" ht="15">
      <c r="A56" s="278">
        <v>46</v>
      </c>
      <c r="B56" s="405" t="s">
        <v>45</v>
      </c>
      <c r="C56" s="278" t="s">
        <v>96</v>
      </c>
      <c r="D56" s="317">
        <v>13896.95</v>
      </c>
      <c r="E56" s="317">
        <v>13994.85</v>
      </c>
      <c r="F56" s="318">
        <v>13662.45</v>
      </c>
      <c r="G56" s="318">
        <v>13427.95</v>
      </c>
      <c r="H56" s="318">
        <v>13095.550000000001</v>
      </c>
      <c r="I56" s="318">
        <v>14229.35</v>
      </c>
      <c r="J56" s="318">
        <v>14561.749999999998</v>
      </c>
      <c r="K56" s="318">
        <v>14796.25</v>
      </c>
      <c r="L56" s="305">
        <v>14327.25</v>
      </c>
      <c r="M56" s="305">
        <v>13760.35</v>
      </c>
      <c r="N56" s="320">
        <v>257550</v>
      </c>
      <c r="O56" s="321">
        <v>-1.9753368348938115E-2</v>
      </c>
    </row>
    <row r="57" spans="1:15" ht="15">
      <c r="A57" s="278">
        <v>47</v>
      </c>
      <c r="B57" s="405" t="s">
        <v>58</v>
      </c>
      <c r="C57" s="278" t="s">
        <v>97</v>
      </c>
      <c r="D57" s="317">
        <v>48.9</v>
      </c>
      <c r="E57" s="317">
        <v>49.716666666666661</v>
      </c>
      <c r="F57" s="318">
        <v>47.23333333333332</v>
      </c>
      <c r="G57" s="318">
        <v>45.566666666666656</v>
      </c>
      <c r="H57" s="318">
        <v>43.083333333333314</v>
      </c>
      <c r="I57" s="318">
        <v>51.383333333333326</v>
      </c>
      <c r="J57" s="318">
        <v>53.86666666666666</v>
      </c>
      <c r="K57" s="318">
        <v>55.533333333333331</v>
      </c>
      <c r="L57" s="305">
        <v>52.2</v>
      </c>
      <c r="M57" s="305">
        <v>48.05</v>
      </c>
      <c r="N57" s="320">
        <v>6713500</v>
      </c>
      <c r="O57" s="321">
        <v>5.9486349605921661E-3</v>
      </c>
    </row>
    <row r="58" spans="1:15" ht="15">
      <c r="A58" s="278">
        <v>48</v>
      </c>
      <c r="B58" s="405" t="s">
        <v>45</v>
      </c>
      <c r="C58" s="278" t="s">
        <v>98</v>
      </c>
      <c r="D58" s="317">
        <v>740.4</v>
      </c>
      <c r="E58" s="317">
        <v>746.0333333333333</v>
      </c>
      <c r="F58" s="318">
        <v>726.96666666666658</v>
      </c>
      <c r="G58" s="318">
        <v>713.5333333333333</v>
      </c>
      <c r="H58" s="318">
        <v>694.46666666666658</v>
      </c>
      <c r="I58" s="318">
        <v>759.46666666666658</v>
      </c>
      <c r="J58" s="318">
        <v>778.53333333333319</v>
      </c>
      <c r="K58" s="318">
        <v>791.96666666666658</v>
      </c>
      <c r="L58" s="305">
        <v>765.1</v>
      </c>
      <c r="M58" s="305">
        <v>732.6</v>
      </c>
      <c r="N58" s="320">
        <v>1774300</v>
      </c>
      <c r="O58" s="321">
        <v>-6.4927536231884062E-2</v>
      </c>
    </row>
    <row r="59" spans="1:15" ht="15">
      <c r="A59" s="278">
        <v>49</v>
      </c>
      <c r="B59" s="405" t="s">
        <v>45</v>
      </c>
      <c r="C59" s="278" t="s">
        <v>99</v>
      </c>
      <c r="D59" s="317">
        <v>146.05000000000001</v>
      </c>
      <c r="E59" s="317">
        <v>147.04999999999998</v>
      </c>
      <c r="F59" s="318">
        <v>144.09999999999997</v>
      </c>
      <c r="G59" s="318">
        <v>142.14999999999998</v>
      </c>
      <c r="H59" s="318">
        <v>139.19999999999996</v>
      </c>
      <c r="I59" s="318">
        <v>148.99999999999997</v>
      </c>
      <c r="J59" s="318">
        <v>151.94999999999996</v>
      </c>
      <c r="K59" s="318">
        <v>153.89999999999998</v>
      </c>
      <c r="L59" s="305">
        <v>150</v>
      </c>
      <c r="M59" s="305">
        <v>145.1</v>
      </c>
      <c r="N59" s="320">
        <v>4141200</v>
      </c>
      <c r="O59" s="321">
        <v>-2.7932960893854749E-3</v>
      </c>
    </row>
    <row r="60" spans="1:15" ht="15">
      <c r="A60" s="278">
        <v>50</v>
      </c>
      <c r="B60" s="405" t="s">
        <v>55</v>
      </c>
      <c r="C60" s="278" t="s">
        <v>100</v>
      </c>
      <c r="D60" s="317">
        <v>42.65</v>
      </c>
      <c r="E60" s="317">
        <v>43.133333333333326</v>
      </c>
      <c r="F60" s="318">
        <v>41.816666666666649</v>
      </c>
      <c r="G60" s="318">
        <v>40.98333333333332</v>
      </c>
      <c r="H60" s="318">
        <v>39.666666666666643</v>
      </c>
      <c r="I60" s="318">
        <v>43.966666666666654</v>
      </c>
      <c r="J60" s="318">
        <v>45.283333333333331</v>
      </c>
      <c r="K60" s="318">
        <v>46.11666666666666</v>
      </c>
      <c r="L60" s="305">
        <v>44.45</v>
      </c>
      <c r="M60" s="305">
        <v>42.3</v>
      </c>
      <c r="N60" s="320">
        <v>46673500</v>
      </c>
      <c r="O60" s="321">
        <v>-4.4973176712460785E-4</v>
      </c>
    </row>
    <row r="61" spans="1:15" ht="15">
      <c r="A61" s="278">
        <v>51</v>
      </c>
      <c r="B61" s="405" t="s">
        <v>74</v>
      </c>
      <c r="C61" s="278" t="s">
        <v>101</v>
      </c>
      <c r="D61" s="317">
        <v>91.35</v>
      </c>
      <c r="E61" s="317">
        <v>91.933333333333337</v>
      </c>
      <c r="F61" s="318">
        <v>90.166666666666671</v>
      </c>
      <c r="G61" s="318">
        <v>88.983333333333334</v>
      </c>
      <c r="H61" s="318">
        <v>87.216666666666669</v>
      </c>
      <c r="I61" s="318">
        <v>93.116666666666674</v>
      </c>
      <c r="J61" s="318">
        <v>94.883333333333326</v>
      </c>
      <c r="K61" s="318">
        <v>96.066666666666677</v>
      </c>
      <c r="L61" s="305">
        <v>93.7</v>
      </c>
      <c r="M61" s="305">
        <v>90.75</v>
      </c>
      <c r="N61" s="320">
        <v>20979388</v>
      </c>
      <c r="O61" s="321">
        <v>2.5431421126311584E-4</v>
      </c>
    </row>
    <row r="62" spans="1:15" ht="15">
      <c r="A62" s="278">
        <v>52</v>
      </c>
      <c r="B62" s="405" t="s">
        <v>53</v>
      </c>
      <c r="C62" s="278" t="s">
        <v>102</v>
      </c>
      <c r="D62" s="317">
        <v>332.85</v>
      </c>
      <c r="E62" s="317">
        <v>336.18333333333334</v>
      </c>
      <c r="F62" s="318">
        <v>328.66666666666669</v>
      </c>
      <c r="G62" s="318">
        <v>324.48333333333335</v>
      </c>
      <c r="H62" s="318">
        <v>316.9666666666667</v>
      </c>
      <c r="I62" s="318">
        <v>340.36666666666667</v>
      </c>
      <c r="J62" s="318">
        <v>347.88333333333333</v>
      </c>
      <c r="K62" s="318">
        <v>352.06666666666666</v>
      </c>
      <c r="L62" s="305">
        <v>343.7</v>
      </c>
      <c r="M62" s="305">
        <v>332</v>
      </c>
      <c r="N62" s="320">
        <v>3540100</v>
      </c>
      <c r="O62" s="321">
        <v>-2.1423042901371075E-2</v>
      </c>
    </row>
    <row r="63" spans="1:15" ht="15">
      <c r="A63" s="278">
        <v>53</v>
      </c>
      <c r="B63" s="405" t="s">
        <v>103</v>
      </c>
      <c r="C63" s="278" t="s">
        <v>104</v>
      </c>
      <c r="D63" s="317">
        <v>17.45</v>
      </c>
      <c r="E63" s="317">
        <v>17.383333333333333</v>
      </c>
      <c r="F63" s="318">
        <v>17.166666666666664</v>
      </c>
      <c r="G63" s="318">
        <v>16.883333333333333</v>
      </c>
      <c r="H63" s="318">
        <v>16.666666666666664</v>
      </c>
      <c r="I63" s="318">
        <v>17.666666666666664</v>
      </c>
      <c r="J63" s="318">
        <v>17.883333333333333</v>
      </c>
      <c r="K63" s="318">
        <v>18.166666666666664</v>
      </c>
      <c r="L63" s="305">
        <v>17.600000000000001</v>
      </c>
      <c r="M63" s="305">
        <v>17.100000000000001</v>
      </c>
      <c r="N63" s="320">
        <v>45405000</v>
      </c>
      <c r="O63" s="321">
        <v>-0.1141352063213345</v>
      </c>
    </row>
    <row r="64" spans="1:15" ht="15">
      <c r="A64" s="278">
        <v>54</v>
      </c>
      <c r="B64" s="405" t="s">
        <v>51</v>
      </c>
      <c r="C64" s="278" t="s">
        <v>105</v>
      </c>
      <c r="D64" s="317">
        <v>498.65</v>
      </c>
      <c r="E64" s="317">
        <v>499.0333333333333</v>
      </c>
      <c r="F64" s="318">
        <v>491.76666666666659</v>
      </c>
      <c r="G64" s="318">
        <v>484.88333333333327</v>
      </c>
      <c r="H64" s="318">
        <v>477.61666666666656</v>
      </c>
      <c r="I64" s="318">
        <v>505.91666666666663</v>
      </c>
      <c r="J64" s="318">
        <v>513.18333333333328</v>
      </c>
      <c r="K64" s="318">
        <v>520.06666666666661</v>
      </c>
      <c r="L64" s="305">
        <v>506.3</v>
      </c>
      <c r="M64" s="305">
        <v>492.15</v>
      </c>
      <c r="N64" s="320">
        <v>5040000</v>
      </c>
      <c r="O64" s="321">
        <v>-3.3222591362126247E-3</v>
      </c>
    </row>
    <row r="65" spans="1:15" ht="15">
      <c r="A65" s="278">
        <v>55</v>
      </c>
      <c r="B65" s="470" t="s">
        <v>40</v>
      </c>
      <c r="C65" s="278" t="s">
        <v>249</v>
      </c>
      <c r="D65" s="317">
        <v>617.04999999999995</v>
      </c>
      <c r="E65" s="317">
        <v>614.33333333333337</v>
      </c>
      <c r="F65" s="318">
        <v>608.7166666666667</v>
      </c>
      <c r="G65" s="318">
        <v>600.38333333333333</v>
      </c>
      <c r="H65" s="318">
        <v>594.76666666666665</v>
      </c>
      <c r="I65" s="318">
        <v>622.66666666666674</v>
      </c>
      <c r="J65" s="318">
        <v>628.2833333333333</v>
      </c>
      <c r="K65" s="318">
        <v>636.61666666666679</v>
      </c>
      <c r="L65" s="305">
        <v>619.95000000000005</v>
      </c>
      <c r="M65" s="305">
        <v>606</v>
      </c>
      <c r="N65" s="320">
        <v>126750</v>
      </c>
      <c r="O65" s="321">
        <v>-3.4653465346534656E-2</v>
      </c>
    </row>
    <row r="66" spans="1:15" ht="15">
      <c r="A66" s="278">
        <v>56</v>
      </c>
      <c r="B66" s="405" t="s">
        <v>38</v>
      </c>
      <c r="C66" s="278" t="s">
        <v>106</v>
      </c>
      <c r="D66" s="317">
        <v>485.65</v>
      </c>
      <c r="E66" s="317">
        <v>486.81666666666666</v>
      </c>
      <c r="F66" s="318">
        <v>480.83333333333331</v>
      </c>
      <c r="G66" s="318">
        <v>476.01666666666665</v>
      </c>
      <c r="H66" s="318">
        <v>470.0333333333333</v>
      </c>
      <c r="I66" s="318">
        <v>491.63333333333333</v>
      </c>
      <c r="J66" s="318">
        <v>497.61666666666667</v>
      </c>
      <c r="K66" s="318">
        <v>502.43333333333334</v>
      </c>
      <c r="L66" s="305">
        <v>492.8</v>
      </c>
      <c r="M66" s="305">
        <v>482</v>
      </c>
      <c r="N66" s="320">
        <v>18815250</v>
      </c>
      <c r="O66" s="321">
        <v>8.7771793337322959E-4</v>
      </c>
    </row>
    <row r="67" spans="1:15" ht="15">
      <c r="A67" s="278">
        <v>57</v>
      </c>
      <c r="B67" s="405" t="s">
        <v>40</v>
      </c>
      <c r="C67" s="278" t="s">
        <v>107</v>
      </c>
      <c r="D67" s="317">
        <v>488.4</v>
      </c>
      <c r="E67" s="317">
        <v>491.4666666666667</v>
      </c>
      <c r="F67" s="318">
        <v>482.53333333333342</v>
      </c>
      <c r="G67" s="318">
        <v>476.66666666666674</v>
      </c>
      <c r="H67" s="318">
        <v>467.73333333333346</v>
      </c>
      <c r="I67" s="318">
        <v>497.33333333333337</v>
      </c>
      <c r="J67" s="318">
        <v>506.26666666666665</v>
      </c>
      <c r="K67" s="318">
        <v>512.13333333333333</v>
      </c>
      <c r="L67" s="305">
        <v>500.4</v>
      </c>
      <c r="M67" s="305">
        <v>485.6</v>
      </c>
      <c r="N67" s="320">
        <v>5209000</v>
      </c>
      <c r="O67" s="321">
        <v>8.1154005811540059E-2</v>
      </c>
    </row>
    <row r="68" spans="1:15" ht="15">
      <c r="A68" s="278">
        <v>58</v>
      </c>
      <c r="B68" s="405" t="s">
        <v>108</v>
      </c>
      <c r="C68" s="278" t="s">
        <v>109</v>
      </c>
      <c r="D68" s="317">
        <v>518.54999999999995</v>
      </c>
      <c r="E68" s="317">
        <v>514.73333333333323</v>
      </c>
      <c r="F68" s="318">
        <v>507.06666666666649</v>
      </c>
      <c r="G68" s="318">
        <v>495.58333333333326</v>
      </c>
      <c r="H68" s="318">
        <v>487.91666666666652</v>
      </c>
      <c r="I68" s="318">
        <v>526.21666666666647</v>
      </c>
      <c r="J68" s="318">
        <v>533.88333333333321</v>
      </c>
      <c r="K68" s="318">
        <v>545.36666666666645</v>
      </c>
      <c r="L68" s="305">
        <v>522.4</v>
      </c>
      <c r="M68" s="305">
        <v>503.25</v>
      </c>
      <c r="N68" s="320">
        <v>20008800</v>
      </c>
      <c r="O68" s="321">
        <v>-3.0788010307880104E-2</v>
      </c>
    </row>
    <row r="69" spans="1:15" ht="15">
      <c r="A69" s="278">
        <v>59</v>
      </c>
      <c r="B69" s="405" t="s">
        <v>58</v>
      </c>
      <c r="C69" s="278" t="s">
        <v>110</v>
      </c>
      <c r="D69" s="317">
        <v>1687.25</v>
      </c>
      <c r="E69" s="317">
        <v>1703.1166666666668</v>
      </c>
      <c r="F69" s="318">
        <v>1666.1333333333337</v>
      </c>
      <c r="G69" s="318">
        <v>1645.0166666666669</v>
      </c>
      <c r="H69" s="318">
        <v>1608.0333333333338</v>
      </c>
      <c r="I69" s="318">
        <v>1724.2333333333336</v>
      </c>
      <c r="J69" s="318">
        <v>1761.2166666666667</v>
      </c>
      <c r="K69" s="318">
        <v>1782.3333333333335</v>
      </c>
      <c r="L69" s="305">
        <v>1740.1</v>
      </c>
      <c r="M69" s="305">
        <v>1682</v>
      </c>
      <c r="N69" s="320">
        <v>26497150</v>
      </c>
      <c r="O69" s="321">
        <v>-4.1286127710752811E-3</v>
      </c>
    </row>
    <row r="70" spans="1:15" ht="15">
      <c r="A70" s="278">
        <v>60</v>
      </c>
      <c r="B70" s="405" t="s">
        <v>55</v>
      </c>
      <c r="C70" s="278" t="s">
        <v>111</v>
      </c>
      <c r="D70" s="317">
        <v>922.15</v>
      </c>
      <c r="E70" s="317">
        <v>928.41666666666663</v>
      </c>
      <c r="F70" s="318">
        <v>912.83333333333326</v>
      </c>
      <c r="G70" s="318">
        <v>903.51666666666665</v>
      </c>
      <c r="H70" s="318">
        <v>887.93333333333328</v>
      </c>
      <c r="I70" s="318">
        <v>937.73333333333323</v>
      </c>
      <c r="J70" s="318">
        <v>953.31666666666649</v>
      </c>
      <c r="K70" s="318">
        <v>962.63333333333321</v>
      </c>
      <c r="L70" s="305">
        <v>944</v>
      </c>
      <c r="M70" s="305">
        <v>919.1</v>
      </c>
      <c r="N70" s="320">
        <v>29428000</v>
      </c>
      <c r="O70" s="321">
        <v>6.4209500424013063E-2</v>
      </c>
    </row>
    <row r="71" spans="1:15" ht="15">
      <c r="A71" s="278">
        <v>61</v>
      </c>
      <c r="B71" s="405" t="s">
        <v>58</v>
      </c>
      <c r="C71" s="278" t="s">
        <v>254</v>
      </c>
      <c r="D71" s="317">
        <v>520.95000000000005</v>
      </c>
      <c r="E71" s="317">
        <v>516.05000000000007</v>
      </c>
      <c r="F71" s="318">
        <v>504.40000000000009</v>
      </c>
      <c r="G71" s="318">
        <v>487.85</v>
      </c>
      <c r="H71" s="318">
        <v>476.20000000000005</v>
      </c>
      <c r="I71" s="318">
        <v>532.60000000000014</v>
      </c>
      <c r="J71" s="318">
        <v>544.25</v>
      </c>
      <c r="K71" s="318">
        <v>560.80000000000018</v>
      </c>
      <c r="L71" s="305">
        <v>527.70000000000005</v>
      </c>
      <c r="M71" s="305">
        <v>499.5</v>
      </c>
      <c r="N71" s="320">
        <v>13234500</v>
      </c>
      <c r="O71" s="321">
        <v>3.3816085489313835E-2</v>
      </c>
    </row>
    <row r="72" spans="1:15" ht="15">
      <c r="A72" s="278">
        <v>62</v>
      </c>
      <c r="B72" s="405" t="s">
        <v>45</v>
      </c>
      <c r="C72" s="278" t="s">
        <v>112</v>
      </c>
      <c r="D72" s="317">
        <v>1964.75</v>
      </c>
      <c r="E72" s="317">
        <v>1983.25</v>
      </c>
      <c r="F72" s="318">
        <v>1931.5</v>
      </c>
      <c r="G72" s="318">
        <v>1898.25</v>
      </c>
      <c r="H72" s="318">
        <v>1846.5</v>
      </c>
      <c r="I72" s="318">
        <v>2016.5</v>
      </c>
      <c r="J72" s="318">
        <v>2068.25</v>
      </c>
      <c r="K72" s="318">
        <v>2101.5</v>
      </c>
      <c r="L72" s="305">
        <v>2035</v>
      </c>
      <c r="M72" s="305">
        <v>1950</v>
      </c>
      <c r="N72" s="320">
        <v>2509200</v>
      </c>
      <c r="O72" s="321">
        <v>8.2777465241501251E-3</v>
      </c>
    </row>
    <row r="73" spans="1:15" ht="15">
      <c r="A73" s="278">
        <v>63</v>
      </c>
      <c r="B73" s="405" t="s">
        <v>114</v>
      </c>
      <c r="C73" s="278" t="s">
        <v>115</v>
      </c>
      <c r="D73" s="317">
        <v>117</v>
      </c>
      <c r="E73" s="317">
        <v>118.7</v>
      </c>
      <c r="F73" s="318">
        <v>114.5</v>
      </c>
      <c r="G73" s="318">
        <v>112</v>
      </c>
      <c r="H73" s="318">
        <v>107.8</v>
      </c>
      <c r="I73" s="318">
        <v>121.2</v>
      </c>
      <c r="J73" s="318">
        <v>125.40000000000002</v>
      </c>
      <c r="K73" s="318">
        <v>127.9</v>
      </c>
      <c r="L73" s="305">
        <v>122.9</v>
      </c>
      <c r="M73" s="305">
        <v>116.2</v>
      </c>
      <c r="N73" s="320">
        <v>29771000</v>
      </c>
      <c r="O73" s="321">
        <v>-4.082092918358142E-2</v>
      </c>
    </row>
    <row r="74" spans="1:15" ht="15">
      <c r="A74" s="278">
        <v>64</v>
      </c>
      <c r="B74" s="405" t="s">
        <v>74</v>
      </c>
      <c r="C74" s="278" t="s">
        <v>116</v>
      </c>
      <c r="D74" s="317">
        <v>197.35</v>
      </c>
      <c r="E74" s="317">
        <v>199.15</v>
      </c>
      <c r="F74" s="318">
        <v>193.75</v>
      </c>
      <c r="G74" s="318">
        <v>190.15</v>
      </c>
      <c r="H74" s="318">
        <v>184.75</v>
      </c>
      <c r="I74" s="318">
        <v>202.75</v>
      </c>
      <c r="J74" s="318">
        <v>208.15000000000003</v>
      </c>
      <c r="K74" s="318">
        <v>211.75</v>
      </c>
      <c r="L74" s="305">
        <v>204.55</v>
      </c>
      <c r="M74" s="305">
        <v>195.55</v>
      </c>
      <c r="N74" s="320">
        <v>17910900</v>
      </c>
      <c r="O74" s="321">
        <v>-2.4561403508771931E-3</v>
      </c>
    </row>
    <row r="75" spans="1:15" ht="15">
      <c r="A75" s="278">
        <v>65</v>
      </c>
      <c r="B75" s="405" t="s">
        <v>51</v>
      </c>
      <c r="C75" s="278" t="s">
        <v>117</v>
      </c>
      <c r="D75" s="317">
        <v>2065.65</v>
      </c>
      <c r="E75" s="317">
        <v>2052.1999999999998</v>
      </c>
      <c r="F75" s="318">
        <v>2033.6499999999996</v>
      </c>
      <c r="G75" s="318">
        <v>2001.6499999999999</v>
      </c>
      <c r="H75" s="318">
        <v>1983.0999999999997</v>
      </c>
      <c r="I75" s="318">
        <v>2084.1999999999998</v>
      </c>
      <c r="J75" s="318">
        <v>2102.75</v>
      </c>
      <c r="K75" s="318">
        <v>2134.7499999999995</v>
      </c>
      <c r="L75" s="305">
        <v>2070.75</v>
      </c>
      <c r="M75" s="305">
        <v>2020.2</v>
      </c>
      <c r="N75" s="320">
        <v>22957500</v>
      </c>
      <c r="O75" s="321">
        <v>0.14358085389362943</v>
      </c>
    </row>
    <row r="76" spans="1:15" ht="15">
      <c r="A76" s="278">
        <v>66</v>
      </c>
      <c r="B76" s="405" t="s">
        <v>58</v>
      </c>
      <c r="C76" s="278" t="s">
        <v>118</v>
      </c>
      <c r="D76" s="317">
        <v>118.5</v>
      </c>
      <c r="E76" s="317">
        <v>121.83333333333333</v>
      </c>
      <c r="F76" s="318">
        <v>113.91666666666666</v>
      </c>
      <c r="G76" s="318">
        <v>109.33333333333333</v>
      </c>
      <c r="H76" s="318">
        <v>101.41666666666666</v>
      </c>
      <c r="I76" s="318">
        <v>126.41666666666666</v>
      </c>
      <c r="J76" s="318">
        <v>134.33333333333331</v>
      </c>
      <c r="K76" s="318">
        <v>138.91666666666666</v>
      </c>
      <c r="L76" s="305">
        <v>129.75</v>
      </c>
      <c r="M76" s="305">
        <v>117.25</v>
      </c>
      <c r="N76" s="320">
        <v>13875100</v>
      </c>
      <c r="O76" s="321">
        <v>3.8159085977658228E-2</v>
      </c>
    </row>
    <row r="77" spans="1:15" ht="15">
      <c r="A77" s="278">
        <v>67</v>
      </c>
      <c r="B77" s="405" t="s">
        <v>55</v>
      </c>
      <c r="C77" s="278" t="s">
        <v>119</v>
      </c>
      <c r="D77" s="317">
        <v>338.55</v>
      </c>
      <c r="E77" s="317">
        <v>342.15000000000003</v>
      </c>
      <c r="F77" s="318">
        <v>330.90000000000009</v>
      </c>
      <c r="G77" s="318">
        <v>323.25000000000006</v>
      </c>
      <c r="H77" s="318">
        <v>312.00000000000011</v>
      </c>
      <c r="I77" s="318">
        <v>349.80000000000007</v>
      </c>
      <c r="J77" s="318">
        <v>361.04999999999995</v>
      </c>
      <c r="K77" s="318">
        <v>368.70000000000005</v>
      </c>
      <c r="L77" s="305">
        <v>353.4</v>
      </c>
      <c r="M77" s="305">
        <v>334.5</v>
      </c>
      <c r="N77" s="320">
        <v>83276875</v>
      </c>
      <c r="O77" s="321">
        <v>1.9921861843656328E-2</v>
      </c>
    </row>
    <row r="78" spans="1:15" ht="15">
      <c r="A78" s="278">
        <v>68</v>
      </c>
      <c r="B78" s="405" t="s">
        <v>58</v>
      </c>
      <c r="C78" s="278" t="s">
        <v>120</v>
      </c>
      <c r="D78" s="317">
        <v>398.75</v>
      </c>
      <c r="E78" s="317">
        <v>402.9666666666667</v>
      </c>
      <c r="F78" s="318">
        <v>392.88333333333338</v>
      </c>
      <c r="G78" s="318">
        <v>387.01666666666671</v>
      </c>
      <c r="H78" s="318">
        <v>376.93333333333339</v>
      </c>
      <c r="I78" s="318">
        <v>408.83333333333337</v>
      </c>
      <c r="J78" s="318">
        <v>418.91666666666663</v>
      </c>
      <c r="K78" s="318">
        <v>424.78333333333336</v>
      </c>
      <c r="L78" s="305">
        <v>413.05</v>
      </c>
      <c r="M78" s="305">
        <v>397.1</v>
      </c>
      <c r="N78" s="320">
        <v>7654500</v>
      </c>
      <c r="O78" s="321">
        <v>3.0076705692369803E-2</v>
      </c>
    </row>
    <row r="79" spans="1:15" ht="15">
      <c r="A79" s="278">
        <v>69</v>
      </c>
      <c r="B79" s="405" t="s">
        <v>69</v>
      </c>
      <c r="C79" s="278" t="s">
        <v>121</v>
      </c>
      <c r="D79" s="317">
        <v>4.2</v>
      </c>
      <c r="E79" s="317">
        <v>4.2333333333333334</v>
      </c>
      <c r="F79" s="318">
        <v>4.1166666666666671</v>
      </c>
      <c r="G79" s="318">
        <v>4.0333333333333341</v>
      </c>
      <c r="H79" s="318">
        <v>3.9166666666666679</v>
      </c>
      <c r="I79" s="318">
        <v>4.3166666666666664</v>
      </c>
      <c r="J79" s="318">
        <v>4.4333333333333318</v>
      </c>
      <c r="K79" s="318">
        <v>4.5166666666666657</v>
      </c>
      <c r="L79" s="305">
        <v>4.3499999999999996</v>
      </c>
      <c r="M79" s="305">
        <v>4.1500000000000004</v>
      </c>
      <c r="N79" s="320">
        <v>452074000</v>
      </c>
      <c r="O79" s="321">
        <v>1.4738231412230532E-2</v>
      </c>
    </row>
    <row r="80" spans="1:15" ht="15">
      <c r="A80" s="278">
        <v>70</v>
      </c>
      <c r="B80" s="405" t="s">
        <v>55</v>
      </c>
      <c r="C80" s="278" t="s">
        <v>122</v>
      </c>
      <c r="D80" s="317">
        <v>20.3</v>
      </c>
      <c r="E80" s="317">
        <v>20.566666666666666</v>
      </c>
      <c r="F80" s="318">
        <v>19.933333333333334</v>
      </c>
      <c r="G80" s="318">
        <v>19.566666666666666</v>
      </c>
      <c r="H80" s="318">
        <v>18.933333333333334</v>
      </c>
      <c r="I80" s="318">
        <v>20.933333333333334</v>
      </c>
      <c r="J80" s="318">
        <v>21.566666666666666</v>
      </c>
      <c r="K80" s="318">
        <v>21.933333333333334</v>
      </c>
      <c r="L80" s="305">
        <v>21.2</v>
      </c>
      <c r="M80" s="305">
        <v>20.2</v>
      </c>
      <c r="N80" s="320">
        <v>116478000</v>
      </c>
      <c r="O80" s="321">
        <v>1.8578727357176034E-3</v>
      </c>
    </row>
    <row r="81" spans="1:15" ht="15">
      <c r="A81" s="278">
        <v>71</v>
      </c>
      <c r="B81" s="405" t="s">
        <v>74</v>
      </c>
      <c r="C81" s="278" t="s">
        <v>123</v>
      </c>
      <c r="D81" s="317">
        <v>470.4</v>
      </c>
      <c r="E81" s="317">
        <v>471.01666666666665</v>
      </c>
      <c r="F81" s="318">
        <v>467.18333333333328</v>
      </c>
      <c r="G81" s="318">
        <v>463.96666666666664</v>
      </c>
      <c r="H81" s="318">
        <v>460.13333333333327</v>
      </c>
      <c r="I81" s="318">
        <v>474.23333333333329</v>
      </c>
      <c r="J81" s="318">
        <v>478.06666666666666</v>
      </c>
      <c r="K81" s="318">
        <v>481.2833333333333</v>
      </c>
      <c r="L81" s="305">
        <v>474.85</v>
      </c>
      <c r="M81" s="305">
        <v>467.8</v>
      </c>
      <c r="N81" s="320">
        <v>5321250</v>
      </c>
      <c r="O81" s="321">
        <v>-1.4514896867838044E-2</v>
      </c>
    </row>
    <row r="82" spans="1:15" ht="15">
      <c r="A82" s="278">
        <v>72</v>
      </c>
      <c r="B82" s="405" t="s">
        <v>40</v>
      </c>
      <c r="C82" s="278" t="s">
        <v>124</v>
      </c>
      <c r="D82" s="317">
        <v>923.7</v>
      </c>
      <c r="E82" s="317">
        <v>927.31666666666661</v>
      </c>
      <c r="F82" s="318">
        <v>911.18333333333317</v>
      </c>
      <c r="G82" s="318">
        <v>898.66666666666652</v>
      </c>
      <c r="H82" s="318">
        <v>882.53333333333308</v>
      </c>
      <c r="I82" s="318">
        <v>939.83333333333326</v>
      </c>
      <c r="J82" s="318">
        <v>955.9666666666667</v>
      </c>
      <c r="K82" s="318">
        <v>968.48333333333335</v>
      </c>
      <c r="L82" s="305">
        <v>943.45</v>
      </c>
      <c r="M82" s="305">
        <v>914.8</v>
      </c>
      <c r="N82" s="320">
        <v>2948100</v>
      </c>
      <c r="O82" s="321">
        <v>-6.9056120730310588E-3</v>
      </c>
    </row>
    <row r="83" spans="1:15" ht="15">
      <c r="A83" s="278">
        <v>73</v>
      </c>
      <c r="B83" s="405" t="s">
        <v>55</v>
      </c>
      <c r="C83" s="278" t="s">
        <v>125</v>
      </c>
      <c r="D83" s="317">
        <v>440.35</v>
      </c>
      <c r="E83" s="317">
        <v>451.66666666666669</v>
      </c>
      <c r="F83" s="318">
        <v>424.63333333333338</v>
      </c>
      <c r="G83" s="318">
        <v>408.91666666666669</v>
      </c>
      <c r="H83" s="318">
        <v>381.88333333333338</v>
      </c>
      <c r="I83" s="318">
        <v>467.38333333333338</v>
      </c>
      <c r="J83" s="318">
        <v>494.41666666666669</v>
      </c>
      <c r="K83" s="318">
        <v>510.13333333333338</v>
      </c>
      <c r="L83" s="305">
        <v>478.7</v>
      </c>
      <c r="M83" s="305">
        <v>435.95</v>
      </c>
      <c r="N83" s="320">
        <v>16941200</v>
      </c>
      <c r="O83" s="321">
        <v>-2.0014808644546255E-2</v>
      </c>
    </row>
    <row r="84" spans="1:15" ht="15">
      <c r="A84" s="278">
        <v>74</v>
      </c>
      <c r="B84" s="405" t="s">
        <v>69</v>
      </c>
      <c r="C84" s="278" t="s">
        <v>126</v>
      </c>
      <c r="D84" s="317">
        <v>173.6</v>
      </c>
      <c r="E84" s="317">
        <v>172.73333333333335</v>
      </c>
      <c r="F84" s="318">
        <v>168.8666666666667</v>
      </c>
      <c r="G84" s="318">
        <v>164.13333333333335</v>
      </c>
      <c r="H84" s="318">
        <v>160.26666666666671</v>
      </c>
      <c r="I84" s="318">
        <v>177.4666666666667</v>
      </c>
      <c r="J84" s="318">
        <v>181.33333333333337</v>
      </c>
      <c r="K84" s="318">
        <v>186.06666666666669</v>
      </c>
      <c r="L84" s="305">
        <v>176.6</v>
      </c>
      <c r="M84" s="305">
        <v>168</v>
      </c>
      <c r="N84" s="320">
        <v>8110000</v>
      </c>
      <c r="O84" s="321">
        <v>-6.1125260476962262E-2</v>
      </c>
    </row>
    <row r="85" spans="1:15" ht="15">
      <c r="A85" s="278">
        <v>75</v>
      </c>
      <c r="B85" s="405" t="s">
        <v>108</v>
      </c>
      <c r="C85" s="278" t="s">
        <v>127</v>
      </c>
      <c r="D85" s="317">
        <v>675.7</v>
      </c>
      <c r="E85" s="317">
        <v>676.23333333333335</v>
      </c>
      <c r="F85" s="318">
        <v>669.66666666666674</v>
      </c>
      <c r="G85" s="318">
        <v>663.63333333333344</v>
      </c>
      <c r="H85" s="318">
        <v>657.06666666666683</v>
      </c>
      <c r="I85" s="318">
        <v>682.26666666666665</v>
      </c>
      <c r="J85" s="318">
        <v>688.83333333333326</v>
      </c>
      <c r="K85" s="318">
        <v>694.86666666666656</v>
      </c>
      <c r="L85" s="305">
        <v>682.8</v>
      </c>
      <c r="M85" s="305">
        <v>670.2</v>
      </c>
      <c r="N85" s="320">
        <v>50890800</v>
      </c>
      <c r="O85" s="321">
        <v>2.3605512780285293E-2</v>
      </c>
    </row>
    <row r="86" spans="1:15" ht="15">
      <c r="A86" s="278">
        <v>76</v>
      </c>
      <c r="B86" s="405" t="s">
        <v>74</v>
      </c>
      <c r="C86" s="278" t="s">
        <v>128</v>
      </c>
      <c r="D86" s="317">
        <v>74.45</v>
      </c>
      <c r="E86" s="317">
        <v>75</v>
      </c>
      <c r="F86" s="318">
        <v>73.150000000000006</v>
      </c>
      <c r="G86" s="318">
        <v>71.850000000000009</v>
      </c>
      <c r="H86" s="318">
        <v>70.000000000000014</v>
      </c>
      <c r="I86" s="318">
        <v>76.3</v>
      </c>
      <c r="J86" s="318">
        <v>78.149999999999991</v>
      </c>
      <c r="K86" s="318">
        <v>79.449999999999989</v>
      </c>
      <c r="L86" s="305">
        <v>76.849999999999994</v>
      </c>
      <c r="M86" s="305">
        <v>73.7</v>
      </c>
      <c r="N86" s="320">
        <v>56527900</v>
      </c>
      <c r="O86" s="321">
        <v>3.784085178319021E-3</v>
      </c>
    </row>
    <row r="87" spans="1:15" ht="15">
      <c r="A87" s="278">
        <v>77</v>
      </c>
      <c r="B87" s="405" t="s">
        <v>51</v>
      </c>
      <c r="C87" s="278" t="s">
        <v>129</v>
      </c>
      <c r="D87" s="317">
        <v>158</v>
      </c>
      <c r="E87" s="317">
        <v>159.55000000000001</v>
      </c>
      <c r="F87" s="318">
        <v>154.25000000000003</v>
      </c>
      <c r="G87" s="318">
        <v>150.50000000000003</v>
      </c>
      <c r="H87" s="318">
        <v>145.20000000000005</v>
      </c>
      <c r="I87" s="318">
        <v>163.30000000000001</v>
      </c>
      <c r="J87" s="318">
        <v>168.59999999999997</v>
      </c>
      <c r="K87" s="318">
        <v>172.35</v>
      </c>
      <c r="L87" s="305">
        <v>164.85</v>
      </c>
      <c r="M87" s="305">
        <v>155.80000000000001</v>
      </c>
      <c r="N87" s="320">
        <v>38083200</v>
      </c>
      <c r="O87" s="321">
        <v>6.4513964981327845E-2</v>
      </c>
    </row>
    <row r="88" spans="1:15" ht="15">
      <c r="A88" s="278">
        <v>78</v>
      </c>
      <c r="B88" s="405" t="s">
        <v>114</v>
      </c>
      <c r="C88" s="278" t="s">
        <v>130</v>
      </c>
      <c r="D88" s="317">
        <v>89.35</v>
      </c>
      <c r="E88" s="317">
        <v>90.716666666666654</v>
      </c>
      <c r="F88" s="318">
        <v>87.033333333333303</v>
      </c>
      <c r="G88" s="318">
        <v>84.716666666666654</v>
      </c>
      <c r="H88" s="318">
        <v>81.033333333333303</v>
      </c>
      <c r="I88" s="318">
        <v>93.033333333333303</v>
      </c>
      <c r="J88" s="318">
        <v>96.716666666666669</v>
      </c>
      <c r="K88" s="318">
        <v>99.033333333333303</v>
      </c>
      <c r="L88" s="305">
        <v>94.4</v>
      </c>
      <c r="M88" s="305">
        <v>88.4</v>
      </c>
      <c r="N88" s="320">
        <v>14610000</v>
      </c>
      <c r="O88" s="321">
        <v>-8.1466395112016286E-3</v>
      </c>
    </row>
    <row r="89" spans="1:15" ht="15">
      <c r="A89" s="278">
        <v>79</v>
      </c>
      <c r="B89" s="405" t="s">
        <v>114</v>
      </c>
      <c r="C89" s="278" t="s">
        <v>131</v>
      </c>
      <c r="D89" s="317">
        <v>168.75</v>
      </c>
      <c r="E89" s="317">
        <v>170.79999999999998</v>
      </c>
      <c r="F89" s="318">
        <v>165.59999999999997</v>
      </c>
      <c r="G89" s="318">
        <v>162.44999999999999</v>
      </c>
      <c r="H89" s="318">
        <v>157.24999999999997</v>
      </c>
      <c r="I89" s="318">
        <v>173.94999999999996</v>
      </c>
      <c r="J89" s="318">
        <v>179.14999999999995</v>
      </c>
      <c r="K89" s="318">
        <v>182.29999999999995</v>
      </c>
      <c r="L89" s="305">
        <v>176</v>
      </c>
      <c r="M89" s="305">
        <v>167.65</v>
      </c>
      <c r="N89" s="320">
        <v>23016100</v>
      </c>
      <c r="O89" s="321">
        <v>6.2342885872297641E-3</v>
      </c>
    </row>
    <row r="90" spans="1:15" ht="15">
      <c r="A90" s="278">
        <v>80</v>
      </c>
      <c r="B90" s="405" t="s">
        <v>40</v>
      </c>
      <c r="C90" s="278" t="s">
        <v>132</v>
      </c>
      <c r="D90" s="317">
        <v>1516.15</v>
      </c>
      <c r="E90" s="317">
        <v>1530.3333333333333</v>
      </c>
      <c r="F90" s="318">
        <v>1496.8166666666666</v>
      </c>
      <c r="G90" s="318">
        <v>1477.4833333333333</v>
      </c>
      <c r="H90" s="318">
        <v>1443.9666666666667</v>
      </c>
      <c r="I90" s="318">
        <v>1549.6666666666665</v>
      </c>
      <c r="J90" s="318">
        <v>1583.1833333333334</v>
      </c>
      <c r="K90" s="318">
        <v>1602.5166666666664</v>
      </c>
      <c r="L90" s="305">
        <v>1563.85</v>
      </c>
      <c r="M90" s="305">
        <v>1511</v>
      </c>
      <c r="N90" s="320">
        <v>1853000</v>
      </c>
      <c r="O90" s="321">
        <v>3.8386102549733819E-2</v>
      </c>
    </row>
    <row r="91" spans="1:15" ht="15">
      <c r="A91" s="278">
        <v>81</v>
      </c>
      <c r="B91" s="405" t="s">
        <v>40</v>
      </c>
      <c r="C91" s="278" t="s">
        <v>133</v>
      </c>
      <c r="D91" s="317">
        <v>341.35</v>
      </c>
      <c r="E91" s="317">
        <v>344.38333333333338</v>
      </c>
      <c r="F91" s="318">
        <v>335.76666666666677</v>
      </c>
      <c r="G91" s="318">
        <v>330.18333333333339</v>
      </c>
      <c r="H91" s="318">
        <v>321.56666666666678</v>
      </c>
      <c r="I91" s="318">
        <v>349.96666666666675</v>
      </c>
      <c r="J91" s="318">
        <v>358.58333333333343</v>
      </c>
      <c r="K91" s="318">
        <v>364.16666666666674</v>
      </c>
      <c r="L91" s="305">
        <v>353</v>
      </c>
      <c r="M91" s="305">
        <v>338.8</v>
      </c>
      <c r="N91" s="320">
        <v>1887200</v>
      </c>
      <c r="O91" s="321">
        <v>-4.7349823321554768E-2</v>
      </c>
    </row>
    <row r="92" spans="1:15" ht="15">
      <c r="A92" s="278">
        <v>82</v>
      </c>
      <c r="B92" s="405" t="s">
        <v>55</v>
      </c>
      <c r="C92" s="278" t="s">
        <v>134</v>
      </c>
      <c r="D92" s="317">
        <v>1214.2</v>
      </c>
      <c r="E92" s="317">
        <v>1220.6000000000001</v>
      </c>
      <c r="F92" s="318">
        <v>1199.3500000000004</v>
      </c>
      <c r="G92" s="318">
        <v>1184.5000000000002</v>
      </c>
      <c r="H92" s="318">
        <v>1163.2500000000005</v>
      </c>
      <c r="I92" s="318">
        <v>1235.4500000000003</v>
      </c>
      <c r="J92" s="318">
        <v>1256.6999999999998</v>
      </c>
      <c r="K92" s="318">
        <v>1271.5500000000002</v>
      </c>
      <c r="L92" s="305">
        <v>1241.8499999999999</v>
      </c>
      <c r="M92" s="305">
        <v>1205.75</v>
      </c>
      <c r="N92" s="320">
        <v>8704000</v>
      </c>
      <c r="O92" s="321">
        <v>2.4144585117898996E-2</v>
      </c>
    </row>
    <row r="93" spans="1:15" ht="15">
      <c r="A93" s="278">
        <v>83</v>
      </c>
      <c r="B93" s="405" t="s">
        <v>58</v>
      </c>
      <c r="C93" s="278" t="s">
        <v>135</v>
      </c>
      <c r="D93" s="317">
        <v>56.1</v>
      </c>
      <c r="E93" s="317">
        <v>57.216666666666669</v>
      </c>
      <c r="F93" s="318">
        <v>54.583333333333336</v>
      </c>
      <c r="G93" s="318">
        <v>53.06666666666667</v>
      </c>
      <c r="H93" s="318">
        <v>50.433333333333337</v>
      </c>
      <c r="I93" s="318">
        <v>58.733333333333334</v>
      </c>
      <c r="J93" s="318">
        <v>61.36666666666666</v>
      </c>
      <c r="K93" s="318">
        <v>62.883333333333333</v>
      </c>
      <c r="L93" s="305">
        <v>59.85</v>
      </c>
      <c r="M93" s="305">
        <v>55.7</v>
      </c>
      <c r="N93" s="320">
        <v>25876000</v>
      </c>
      <c r="O93" s="321">
        <v>-5.748186401082012E-3</v>
      </c>
    </row>
    <row r="94" spans="1:15" ht="15">
      <c r="A94" s="278">
        <v>84</v>
      </c>
      <c r="B94" s="405" t="s">
        <v>58</v>
      </c>
      <c r="C94" s="278" t="s">
        <v>136</v>
      </c>
      <c r="D94" s="317">
        <v>262.05</v>
      </c>
      <c r="E94" s="317">
        <v>265.86666666666667</v>
      </c>
      <c r="F94" s="318">
        <v>256.28333333333336</v>
      </c>
      <c r="G94" s="318">
        <v>250.51666666666671</v>
      </c>
      <c r="H94" s="318">
        <v>240.93333333333339</v>
      </c>
      <c r="I94" s="318">
        <v>271.63333333333333</v>
      </c>
      <c r="J94" s="318">
        <v>281.21666666666658</v>
      </c>
      <c r="K94" s="318">
        <v>286.98333333333329</v>
      </c>
      <c r="L94" s="305">
        <v>275.45</v>
      </c>
      <c r="M94" s="305">
        <v>260.10000000000002</v>
      </c>
      <c r="N94" s="320">
        <v>7766300</v>
      </c>
      <c r="O94" s="321">
        <v>1.8932038834951457E-2</v>
      </c>
    </row>
    <row r="95" spans="1:15" ht="15">
      <c r="A95" s="278">
        <v>85</v>
      </c>
      <c r="B95" s="405" t="s">
        <v>65</v>
      </c>
      <c r="C95" s="278" t="s">
        <v>137</v>
      </c>
      <c r="D95" s="317">
        <v>816.55</v>
      </c>
      <c r="E95" s="317">
        <v>819.55000000000007</v>
      </c>
      <c r="F95" s="318">
        <v>805.10000000000014</v>
      </c>
      <c r="G95" s="318">
        <v>793.65000000000009</v>
      </c>
      <c r="H95" s="318">
        <v>779.20000000000016</v>
      </c>
      <c r="I95" s="318">
        <v>831.00000000000011</v>
      </c>
      <c r="J95" s="318">
        <v>845.45000000000016</v>
      </c>
      <c r="K95" s="318">
        <v>856.90000000000009</v>
      </c>
      <c r="L95" s="305">
        <v>834</v>
      </c>
      <c r="M95" s="305">
        <v>808.1</v>
      </c>
      <c r="N95" s="320">
        <v>11148300</v>
      </c>
      <c r="O95" s="321">
        <v>1.4773347897323867E-2</v>
      </c>
    </row>
    <row r="96" spans="1:15" ht="15">
      <c r="A96" s="278">
        <v>86</v>
      </c>
      <c r="B96" s="405" t="s">
        <v>53</v>
      </c>
      <c r="C96" s="278" t="s">
        <v>138</v>
      </c>
      <c r="D96" s="317">
        <v>835.3</v>
      </c>
      <c r="E96" s="317">
        <v>831.25</v>
      </c>
      <c r="F96" s="318">
        <v>821.5</v>
      </c>
      <c r="G96" s="318">
        <v>807.7</v>
      </c>
      <c r="H96" s="318">
        <v>797.95</v>
      </c>
      <c r="I96" s="318">
        <v>845.05</v>
      </c>
      <c r="J96" s="318">
        <v>854.8</v>
      </c>
      <c r="K96" s="318">
        <v>868.59999999999991</v>
      </c>
      <c r="L96" s="305">
        <v>841</v>
      </c>
      <c r="M96" s="305">
        <v>817.45</v>
      </c>
      <c r="N96" s="320">
        <v>9701300</v>
      </c>
      <c r="O96" s="321">
        <v>-3.0213653693978849E-3</v>
      </c>
    </row>
    <row r="97" spans="1:15" ht="15">
      <c r="A97" s="278">
        <v>87</v>
      </c>
      <c r="B97" s="405" t="s">
        <v>45</v>
      </c>
      <c r="C97" s="278" t="s">
        <v>139</v>
      </c>
      <c r="D97" s="317">
        <v>385.45</v>
      </c>
      <c r="E97" s="317">
        <v>390.63333333333338</v>
      </c>
      <c r="F97" s="318">
        <v>374.26666666666677</v>
      </c>
      <c r="G97" s="318">
        <v>363.08333333333337</v>
      </c>
      <c r="H97" s="318">
        <v>346.71666666666675</v>
      </c>
      <c r="I97" s="318">
        <v>401.81666666666678</v>
      </c>
      <c r="J97" s="318">
        <v>418.18333333333345</v>
      </c>
      <c r="K97" s="318">
        <v>429.36666666666679</v>
      </c>
      <c r="L97" s="305">
        <v>407</v>
      </c>
      <c r="M97" s="305">
        <v>379.45</v>
      </c>
      <c r="N97" s="320">
        <v>13138600</v>
      </c>
      <c r="O97" s="321">
        <v>-4.80930852605344E-2</v>
      </c>
    </row>
    <row r="98" spans="1:15" ht="15">
      <c r="A98" s="278">
        <v>88</v>
      </c>
      <c r="B98" s="405" t="s">
        <v>58</v>
      </c>
      <c r="C98" s="278" t="s">
        <v>140</v>
      </c>
      <c r="D98" s="317">
        <v>165.4</v>
      </c>
      <c r="E98" s="317">
        <v>168.7</v>
      </c>
      <c r="F98" s="318">
        <v>159.64999999999998</v>
      </c>
      <c r="G98" s="318">
        <v>153.89999999999998</v>
      </c>
      <c r="H98" s="318">
        <v>144.84999999999997</v>
      </c>
      <c r="I98" s="318">
        <v>174.45</v>
      </c>
      <c r="J98" s="318">
        <v>183.5</v>
      </c>
      <c r="K98" s="318">
        <v>189.25</v>
      </c>
      <c r="L98" s="305">
        <v>177.75</v>
      </c>
      <c r="M98" s="305">
        <v>162.94999999999999</v>
      </c>
      <c r="N98" s="320">
        <v>13689400</v>
      </c>
      <c r="O98" s="321">
        <v>6.9308941501784863E-2</v>
      </c>
    </row>
    <row r="99" spans="1:15" ht="15">
      <c r="A99" s="278">
        <v>89</v>
      </c>
      <c r="B99" s="405" t="s">
        <v>58</v>
      </c>
      <c r="C99" s="278" t="s">
        <v>141</v>
      </c>
      <c r="D99" s="317">
        <v>119.3</v>
      </c>
      <c r="E99" s="317">
        <v>121.71666666666665</v>
      </c>
      <c r="F99" s="318">
        <v>116.5333333333333</v>
      </c>
      <c r="G99" s="318">
        <v>113.76666666666665</v>
      </c>
      <c r="H99" s="318">
        <v>108.5833333333333</v>
      </c>
      <c r="I99" s="318">
        <v>124.48333333333331</v>
      </c>
      <c r="J99" s="318">
        <v>129.66666666666669</v>
      </c>
      <c r="K99" s="318">
        <v>132.43333333333331</v>
      </c>
      <c r="L99" s="305">
        <v>126.9</v>
      </c>
      <c r="M99" s="305">
        <v>118.95</v>
      </c>
      <c r="N99" s="320">
        <v>13062000</v>
      </c>
      <c r="O99" s="321">
        <v>-1.8927444794952682E-2</v>
      </c>
    </row>
    <row r="100" spans="1:15" ht="15">
      <c r="A100" s="278">
        <v>90</v>
      </c>
      <c r="B100" s="405" t="s">
        <v>51</v>
      </c>
      <c r="C100" s="278" t="s">
        <v>142</v>
      </c>
      <c r="D100" s="317">
        <v>300.64999999999998</v>
      </c>
      <c r="E100" s="317">
        <v>301.58333333333331</v>
      </c>
      <c r="F100" s="318">
        <v>298.16666666666663</v>
      </c>
      <c r="G100" s="318">
        <v>295.68333333333334</v>
      </c>
      <c r="H100" s="318">
        <v>292.26666666666665</v>
      </c>
      <c r="I100" s="318">
        <v>304.06666666666661</v>
      </c>
      <c r="J100" s="318">
        <v>307.48333333333323</v>
      </c>
      <c r="K100" s="318">
        <v>309.96666666666658</v>
      </c>
      <c r="L100" s="305">
        <v>305</v>
      </c>
      <c r="M100" s="305">
        <v>299.10000000000002</v>
      </c>
      <c r="N100" s="320">
        <v>12305800</v>
      </c>
      <c r="O100" s="321">
        <v>1.6101331043366252E-2</v>
      </c>
    </row>
    <row r="101" spans="1:15" ht="15">
      <c r="A101" s="278">
        <v>91</v>
      </c>
      <c r="B101" s="405" t="s">
        <v>45</v>
      </c>
      <c r="C101" s="278" t="s">
        <v>143</v>
      </c>
      <c r="D101" s="317">
        <v>4664.8</v>
      </c>
      <c r="E101" s="317">
        <v>4725.2</v>
      </c>
      <c r="F101" s="318">
        <v>4585.7</v>
      </c>
      <c r="G101" s="318">
        <v>4506.6000000000004</v>
      </c>
      <c r="H101" s="318">
        <v>4367.1000000000004</v>
      </c>
      <c r="I101" s="318">
        <v>4804.2999999999993</v>
      </c>
      <c r="J101" s="318">
        <v>4943.7999999999993</v>
      </c>
      <c r="K101" s="318">
        <v>5022.8999999999987</v>
      </c>
      <c r="L101" s="305">
        <v>4864.7</v>
      </c>
      <c r="M101" s="305">
        <v>4646.1000000000004</v>
      </c>
      <c r="N101" s="320">
        <v>2758000</v>
      </c>
      <c r="O101" s="321">
        <v>5.6259813871548388E-2</v>
      </c>
    </row>
    <row r="102" spans="1:15" ht="15">
      <c r="A102" s="278">
        <v>92</v>
      </c>
      <c r="B102" s="405" t="s">
        <v>51</v>
      </c>
      <c r="C102" s="278" t="s">
        <v>144</v>
      </c>
      <c r="D102" s="317">
        <v>502.4</v>
      </c>
      <c r="E102" s="317">
        <v>504.9666666666667</v>
      </c>
      <c r="F102" s="318">
        <v>496.03333333333342</v>
      </c>
      <c r="G102" s="318">
        <v>489.66666666666674</v>
      </c>
      <c r="H102" s="318">
        <v>480.73333333333346</v>
      </c>
      <c r="I102" s="318">
        <v>511.33333333333337</v>
      </c>
      <c r="J102" s="318">
        <v>520.26666666666665</v>
      </c>
      <c r="K102" s="318">
        <v>526.63333333333333</v>
      </c>
      <c r="L102" s="305">
        <v>513.9</v>
      </c>
      <c r="M102" s="305">
        <v>498.6</v>
      </c>
      <c r="N102" s="320">
        <v>11345000</v>
      </c>
      <c r="O102" s="321">
        <v>-7.54510661563696E-3</v>
      </c>
    </row>
    <row r="103" spans="1:15" ht="15">
      <c r="A103" s="278">
        <v>93</v>
      </c>
      <c r="B103" s="405" t="s">
        <v>58</v>
      </c>
      <c r="C103" s="278" t="s">
        <v>145</v>
      </c>
      <c r="D103" s="317">
        <v>451.2</v>
      </c>
      <c r="E103" s="317">
        <v>452.75</v>
      </c>
      <c r="F103" s="318">
        <v>443.45</v>
      </c>
      <c r="G103" s="318">
        <v>435.7</v>
      </c>
      <c r="H103" s="318">
        <v>426.4</v>
      </c>
      <c r="I103" s="318">
        <v>460.5</v>
      </c>
      <c r="J103" s="318">
        <v>469.79999999999995</v>
      </c>
      <c r="K103" s="318">
        <v>477.55</v>
      </c>
      <c r="L103" s="305">
        <v>462.05</v>
      </c>
      <c r="M103" s="305">
        <v>445</v>
      </c>
      <c r="N103" s="320">
        <v>1424800</v>
      </c>
      <c r="O103" s="321">
        <v>5.1823416506717852E-2</v>
      </c>
    </row>
    <row r="104" spans="1:15" ht="15">
      <c r="A104" s="278">
        <v>94</v>
      </c>
      <c r="B104" s="405" t="s">
        <v>74</v>
      </c>
      <c r="C104" s="278" t="s">
        <v>146</v>
      </c>
      <c r="D104" s="317">
        <v>861.5</v>
      </c>
      <c r="E104" s="317">
        <v>871.5</v>
      </c>
      <c r="F104" s="318">
        <v>848</v>
      </c>
      <c r="G104" s="318">
        <v>834.5</v>
      </c>
      <c r="H104" s="318">
        <v>811</v>
      </c>
      <c r="I104" s="318">
        <v>885</v>
      </c>
      <c r="J104" s="318">
        <v>908.5</v>
      </c>
      <c r="K104" s="318">
        <v>922</v>
      </c>
      <c r="L104" s="305">
        <v>895</v>
      </c>
      <c r="M104" s="305">
        <v>858</v>
      </c>
      <c r="N104" s="320">
        <v>1614000</v>
      </c>
      <c r="O104" s="321">
        <v>2.1260440394836749E-2</v>
      </c>
    </row>
    <row r="105" spans="1:15" ht="15">
      <c r="A105" s="278">
        <v>95</v>
      </c>
      <c r="B105" s="405" t="s">
        <v>108</v>
      </c>
      <c r="C105" s="278" t="s">
        <v>147</v>
      </c>
      <c r="D105" s="317">
        <v>884.35</v>
      </c>
      <c r="E105" s="317">
        <v>884.13333333333321</v>
      </c>
      <c r="F105" s="318">
        <v>873.26666666666642</v>
      </c>
      <c r="G105" s="318">
        <v>862.18333333333317</v>
      </c>
      <c r="H105" s="318">
        <v>851.31666666666638</v>
      </c>
      <c r="I105" s="318">
        <v>895.21666666666647</v>
      </c>
      <c r="J105" s="318">
        <v>906.08333333333326</v>
      </c>
      <c r="K105" s="318">
        <v>917.16666666666652</v>
      </c>
      <c r="L105" s="305">
        <v>895</v>
      </c>
      <c r="M105" s="305">
        <v>873.05</v>
      </c>
      <c r="N105" s="320">
        <v>922400</v>
      </c>
      <c r="O105" s="321">
        <v>4.6279491833030852E-2</v>
      </c>
    </row>
    <row r="106" spans="1:15" ht="15">
      <c r="A106" s="278">
        <v>96</v>
      </c>
      <c r="B106" s="405" t="s">
        <v>45</v>
      </c>
      <c r="C106" s="278" t="s">
        <v>148</v>
      </c>
      <c r="D106" s="317">
        <v>76.849999999999994</v>
      </c>
      <c r="E106" s="317">
        <v>77.400000000000006</v>
      </c>
      <c r="F106" s="318">
        <v>75.850000000000009</v>
      </c>
      <c r="G106" s="318">
        <v>74.850000000000009</v>
      </c>
      <c r="H106" s="318">
        <v>73.300000000000011</v>
      </c>
      <c r="I106" s="318">
        <v>78.400000000000006</v>
      </c>
      <c r="J106" s="318">
        <v>79.950000000000017</v>
      </c>
      <c r="K106" s="318">
        <v>80.95</v>
      </c>
      <c r="L106" s="305">
        <v>78.95</v>
      </c>
      <c r="M106" s="305">
        <v>76.400000000000006</v>
      </c>
      <c r="N106" s="320">
        <v>21147000</v>
      </c>
      <c r="O106" s="321">
        <v>-3.4603971695959829E-2</v>
      </c>
    </row>
    <row r="107" spans="1:15" ht="15">
      <c r="A107" s="278">
        <v>97</v>
      </c>
      <c r="B107" s="405" t="s">
        <v>45</v>
      </c>
      <c r="C107" s="278" t="s">
        <v>149</v>
      </c>
      <c r="D107" s="317">
        <v>58736.2</v>
      </c>
      <c r="E107" s="317">
        <v>59052.116666666669</v>
      </c>
      <c r="F107" s="318">
        <v>58134.083333333336</v>
      </c>
      <c r="G107" s="318">
        <v>57531.966666666667</v>
      </c>
      <c r="H107" s="318">
        <v>56613.933333333334</v>
      </c>
      <c r="I107" s="318">
        <v>59654.233333333337</v>
      </c>
      <c r="J107" s="318">
        <v>60572.266666666663</v>
      </c>
      <c r="K107" s="318">
        <v>61174.383333333339</v>
      </c>
      <c r="L107" s="305">
        <v>59970.15</v>
      </c>
      <c r="M107" s="305">
        <v>58450</v>
      </c>
      <c r="N107" s="320">
        <v>17610</v>
      </c>
      <c r="O107" s="321">
        <v>1.4985590778097982E-2</v>
      </c>
    </row>
    <row r="108" spans="1:15" ht="15">
      <c r="A108" s="278">
        <v>98</v>
      </c>
      <c r="B108" s="405" t="s">
        <v>58</v>
      </c>
      <c r="C108" s="278" t="s">
        <v>150</v>
      </c>
      <c r="D108" s="317">
        <v>811.45</v>
      </c>
      <c r="E108" s="317">
        <v>821.56666666666661</v>
      </c>
      <c r="F108" s="318">
        <v>794.13333333333321</v>
      </c>
      <c r="G108" s="318">
        <v>776.81666666666661</v>
      </c>
      <c r="H108" s="318">
        <v>749.38333333333321</v>
      </c>
      <c r="I108" s="318">
        <v>838.88333333333321</v>
      </c>
      <c r="J108" s="318">
        <v>866.31666666666661</v>
      </c>
      <c r="K108" s="318">
        <v>883.63333333333321</v>
      </c>
      <c r="L108" s="305">
        <v>849</v>
      </c>
      <c r="M108" s="305">
        <v>804.25</v>
      </c>
      <c r="N108" s="320">
        <v>1547250</v>
      </c>
      <c r="O108" s="321">
        <v>3.0984507746126936E-2</v>
      </c>
    </row>
    <row r="109" spans="1:15" ht="15">
      <c r="A109" s="278">
        <v>99</v>
      </c>
      <c r="B109" s="405" t="s">
        <v>114</v>
      </c>
      <c r="C109" s="278" t="s">
        <v>151</v>
      </c>
      <c r="D109" s="317">
        <v>28.35</v>
      </c>
      <c r="E109" s="317">
        <v>28.600000000000005</v>
      </c>
      <c r="F109" s="318">
        <v>27.850000000000009</v>
      </c>
      <c r="G109" s="318">
        <v>27.350000000000005</v>
      </c>
      <c r="H109" s="318">
        <v>26.600000000000009</v>
      </c>
      <c r="I109" s="318">
        <v>29.100000000000009</v>
      </c>
      <c r="J109" s="318">
        <v>29.85</v>
      </c>
      <c r="K109" s="318">
        <v>30.350000000000009</v>
      </c>
      <c r="L109" s="305">
        <v>29.35</v>
      </c>
      <c r="M109" s="305">
        <v>28.1</v>
      </c>
      <c r="N109" s="320">
        <v>22698000</v>
      </c>
      <c r="O109" s="321">
        <v>3.1023784901758012E-3</v>
      </c>
    </row>
    <row r="110" spans="1:15" ht="15">
      <c r="A110" s="278">
        <v>100</v>
      </c>
      <c r="B110" s="405" t="s">
        <v>40</v>
      </c>
      <c r="C110" s="278" t="s">
        <v>262</v>
      </c>
      <c r="D110" s="317">
        <v>2694.05</v>
      </c>
      <c r="E110" s="317">
        <v>2668.0166666666669</v>
      </c>
      <c r="F110" s="318">
        <v>2606.0333333333338</v>
      </c>
      <c r="G110" s="318">
        <v>2518.0166666666669</v>
      </c>
      <c r="H110" s="318">
        <v>2456.0333333333338</v>
      </c>
      <c r="I110" s="318">
        <v>2756.0333333333338</v>
      </c>
      <c r="J110" s="318">
        <v>2818.0166666666664</v>
      </c>
      <c r="K110" s="318">
        <v>2906.0333333333338</v>
      </c>
      <c r="L110" s="305">
        <v>2730</v>
      </c>
      <c r="M110" s="305">
        <v>2580</v>
      </c>
      <c r="N110" s="320">
        <v>709800</v>
      </c>
      <c r="O110" s="321">
        <v>8.5251491901108273E-3</v>
      </c>
    </row>
    <row r="111" spans="1:15" ht="15">
      <c r="A111" s="278">
        <v>101</v>
      </c>
      <c r="B111" s="405" t="s">
        <v>103</v>
      </c>
      <c r="C111" s="278" t="s">
        <v>153</v>
      </c>
      <c r="D111" s="317">
        <v>23.5</v>
      </c>
      <c r="E111" s="317">
        <v>23.833333333333332</v>
      </c>
      <c r="F111" s="318">
        <v>22.966666666666665</v>
      </c>
      <c r="G111" s="318">
        <v>22.433333333333334</v>
      </c>
      <c r="H111" s="318">
        <v>21.566666666666666</v>
      </c>
      <c r="I111" s="318">
        <v>24.366666666666664</v>
      </c>
      <c r="J111" s="318">
        <v>25.233333333333331</v>
      </c>
      <c r="K111" s="318">
        <v>25.766666666666662</v>
      </c>
      <c r="L111" s="305">
        <v>24.7</v>
      </c>
      <c r="M111" s="305">
        <v>23.3</v>
      </c>
      <c r="N111" s="320">
        <v>14529000</v>
      </c>
      <c r="O111" s="321">
        <v>-6.7577974586060838E-2</v>
      </c>
    </row>
    <row r="112" spans="1:15" ht="15">
      <c r="A112" s="278">
        <v>102</v>
      </c>
      <c r="B112" s="405" t="s">
        <v>51</v>
      </c>
      <c r="C112" s="278" t="s">
        <v>154</v>
      </c>
      <c r="D112" s="317">
        <v>17740.95</v>
      </c>
      <c r="E112" s="317">
        <v>17602.233333333334</v>
      </c>
      <c r="F112" s="318">
        <v>17388.716666666667</v>
      </c>
      <c r="G112" s="318">
        <v>17036.483333333334</v>
      </c>
      <c r="H112" s="318">
        <v>16822.966666666667</v>
      </c>
      <c r="I112" s="318">
        <v>17954.466666666667</v>
      </c>
      <c r="J112" s="318">
        <v>18167.983333333337</v>
      </c>
      <c r="K112" s="318">
        <v>18520.216666666667</v>
      </c>
      <c r="L112" s="305">
        <v>17815.75</v>
      </c>
      <c r="M112" s="305">
        <v>17250</v>
      </c>
      <c r="N112" s="320">
        <v>304500</v>
      </c>
      <c r="O112" s="321">
        <v>0.12092766427388184</v>
      </c>
    </row>
    <row r="113" spans="1:15" ht="15">
      <c r="A113" s="278">
        <v>103</v>
      </c>
      <c r="B113" s="405" t="s">
        <v>108</v>
      </c>
      <c r="C113" s="278" t="s">
        <v>155</v>
      </c>
      <c r="D113" s="317">
        <v>1387.55</v>
      </c>
      <c r="E113" s="317">
        <v>1385.9666666666665</v>
      </c>
      <c r="F113" s="318">
        <v>1354.0333333333328</v>
      </c>
      <c r="G113" s="318">
        <v>1320.5166666666664</v>
      </c>
      <c r="H113" s="318">
        <v>1288.5833333333328</v>
      </c>
      <c r="I113" s="318">
        <v>1419.4833333333329</v>
      </c>
      <c r="J113" s="318">
        <v>1451.4166666666667</v>
      </c>
      <c r="K113" s="318">
        <v>1484.9333333333329</v>
      </c>
      <c r="L113" s="305">
        <v>1417.9</v>
      </c>
      <c r="M113" s="305">
        <v>1352.45</v>
      </c>
      <c r="N113" s="320">
        <v>578625</v>
      </c>
      <c r="O113" s="321">
        <v>4.557291666666667E-3</v>
      </c>
    </row>
    <row r="114" spans="1:15" ht="15">
      <c r="A114" s="278">
        <v>104</v>
      </c>
      <c r="B114" s="405" t="s">
        <v>114</v>
      </c>
      <c r="C114" s="278" t="s">
        <v>156</v>
      </c>
      <c r="D114" s="317">
        <v>73.2</v>
      </c>
      <c r="E114" s="317">
        <v>73.516666666666666</v>
      </c>
      <c r="F114" s="318">
        <v>72.433333333333337</v>
      </c>
      <c r="G114" s="318">
        <v>71.666666666666671</v>
      </c>
      <c r="H114" s="318">
        <v>70.583333333333343</v>
      </c>
      <c r="I114" s="318">
        <v>74.283333333333331</v>
      </c>
      <c r="J114" s="318">
        <v>75.366666666666674</v>
      </c>
      <c r="K114" s="318">
        <v>76.133333333333326</v>
      </c>
      <c r="L114" s="305">
        <v>74.599999999999994</v>
      </c>
      <c r="M114" s="305">
        <v>72.75</v>
      </c>
      <c r="N114" s="320">
        <v>25065500</v>
      </c>
      <c r="O114" s="321">
        <v>8.6923278134368905E-3</v>
      </c>
    </row>
    <row r="115" spans="1:15" ht="15">
      <c r="A115" s="278">
        <v>105</v>
      </c>
      <c r="B115" s="405" t="s">
        <v>43</v>
      </c>
      <c r="C115" s="278" t="s">
        <v>157</v>
      </c>
      <c r="D115" s="317">
        <v>87.2</v>
      </c>
      <c r="E115" s="317">
        <v>88.433333333333337</v>
      </c>
      <c r="F115" s="318">
        <v>84.76666666666668</v>
      </c>
      <c r="G115" s="318">
        <v>82.333333333333343</v>
      </c>
      <c r="H115" s="318">
        <v>78.666666666666686</v>
      </c>
      <c r="I115" s="318">
        <v>90.866666666666674</v>
      </c>
      <c r="J115" s="318">
        <v>94.533333333333331</v>
      </c>
      <c r="K115" s="318">
        <v>96.966666666666669</v>
      </c>
      <c r="L115" s="305">
        <v>92.1</v>
      </c>
      <c r="M115" s="305">
        <v>86</v>
      </c>
      <c r="N115" s="320">
        <v>40062600</v>
      </c>
      <c r="O115" s="321">
        <v>-8.1555693560093076E-4</v>
      </c>
    </row>
    <row r="116" spans="1:15" ht="15">
      <c r="A116" s="278">
        <v>106</v>
      </c>
      <c r="B116" s="405" t="s">
        <v>74</v>
      </c>
      <c r="C116" s="278" t="s">
        <v>159</v>
      </c>
      <c r="D116" s="317">
        <v>76.25</v>
      </c>
      <c r="E116" s="317">
        <v>76.066666666666663</v>
      </c>
      <c r="F116" s="318">
        <v>74.933333333333323</v>
      </c>
      <c r="G116" s="318">
        <v>73.61666666666666</v>
      </c>
      <c r="H116" s="318">
        <v>72.48333333333332</v>
      </c>
      <c r="I116" s="318">
        <v>77.383333333333326</v>
      </c>
      <c r="J116" s="318">
        <v>78.516666666666652</v>
      </c>
      <c r="K116" s="318">
        <v>79.833333333333329</v>
      </c>
      <c r="L116" s="305">
        <v>77.2</v>
      </c>
      <c r="M116" s="305">
        <v>74.75</v>
      </c>
      <c r="N116" s="320">
        <v>52823400</v>
      </c>
      <c r="O116" s="321">
        <v>-5.3270515927488831E-3</v>
      </c>
    </row>
    <row r="117" spans="1:15" ht="15">
      <c r="A117" s="278">
        <v>107</v>
      </c>
      <c r="B117" s="405" t="s">
        <v>80</v>
      </c>
      <c r="C117" s="278" t="s">
        <v>160</v>
      </c>
      <c r="D117" s="317">
        <v>16924.3</v>
      </c>
      <c r="E117" s="317">
        <v>16972.683333333334</v>
      </c>
      <c r="F117" s="318">
        <v>16765.366666666669</v>
      </c>
      <c r="G117" s="318">
        <v>16606.433333333334</v>
      </c>
      <c r="H117" s="318">
        <v>16399.116666666669</v>
      </c>
      <c r="I117" s="318">
        <v>17131.616666666669</v>
      </c>
      <c r="J117" s="318">
        <v>17338.933333333334</v>
      </c>
      <c r="K117" s="318">
        <v>17497.866666666669</v>
      </c>
      <c r="L117" s="305">
        <v>17180</v>
      </c>
      <c r="M117" s="305">
        <v>16813.75</v>
      </c>
      <c r="N117" s="320">
        <v>129325</v>
      </c>
      <c r="O117" s="321">
        <v>4.2710153368278004E-3</v>
      </c>
    </row>
    <row r="118" spans="1:15" ht="15">
      <c r="A118" s="278">
        <v>108</v>
      </c>
      <c r="B118" s="405" t="s">
        <v>53</v>
      </c>
      <c r="C118" s="278" t="s">
        <v>161</v>
      </c>
      <c r="D118" s="317">
        <v>884.7</v>
      </c>
      <c r="E118" s="317">
        <v>899.23333333333323</v>
      </c>
      <c r="F118" s="318">
        <v>863.56666666666649</v>
      </c>
      <c r="G118" s="318">
        <v>842.43333333333328</v>
      </c>
      <c r="H118" s="318">
        <v>806.76666666666654</v>
      </c>
      <c r="I118" s="318">
        <v>920.36666666666645</v>
      </c>
      <c r="J118" s="318">
        <v>956.03333333333319</v>
      </c>
      <c r="K118" s="318">
        <v>977.1666666666664</v>
      </c>
      <c r="L118" s="305">
        <v>934.9</v>
      </c>
      <c r="M118" s="305">
        <v>878.1</v>
      </c>
      <c r="N118" s="320">
        <v>3298198</v>
      </c>
      <c r="O118" s="321">
        <v>-7.6238078961684179E-3</v>
      </c>
    </row>
    <row r="119" spans="1:15" ht="15">
      <c r="A119" s="278">
        <v>109</v>
      </c>
      <c r="B119" s="405" t="s">
        <v>74</v>
      </c>
      <c r="C119" s="278" t="s">
        <v>162</v>
      </c>
      <c r="D119" s="317">
        <v>225.2</v>
      </c>
      <c r="E119" s="317">
        <v>227.25</v>
      </c>
      <c r="F119" s="318">
        <v>222.5</v>
      </c>
      <c r="G119" s="318">
        <v>219.8</v>
      </c>
      <c r="H119" s="318">
        <v>215.05</v>
      </c>
      <c r="I119" s="318">
        <v>229.95</v>
      </c>
      <c r="J119" s="318">
        <v>234.7</v>
      </c>
      <c r="K119" s="318">
        <v>237.39999999999998</v>
      </c>
      <c r="L119" s="305">
        <v>232</v>
      </c>
      <c r="M119" s="305">
        <v>224.55</v>
      </c>
      <c r="N119" s="320">
        <v>11964000</v>
      </c>
      <c r="O119" s="321">
        <v>3.049095607235142E-2</v>
      </c>
    </row>
    <row r="120" spans="1:15" ht="15">
      <c r="A120" s="278">
        <v>110</v>
      </c>
      <c r="B120" s="405" t="s">
        <v>58</v>
      </c>
      <c r="C120" s="278" t="s">
        <v>163</v>
      </c>
      <c r="D120" s="317">
        <v>84.25</v>
      </c>
      <c r="E120" s="317">
        <v>85.583333333333329</v>
      </c>
      <c r="F120" s="318">
        <v>82.266666666666652</v>
      </c>
      <c r="G120" s="318">
        <v>80.283333333333317</v>
      </c>
      <c r="H120" s="318">
        <v>76.96666666666664</v>
      </c>
      <c r="I120" s="318">
        <v>87.566666666666663</v>
      </c>
      <c r="J120" s="318">
        <v>90.883333333333354</v>
      </c>
      <c r="K120" s="318">
        <v>92.866666666666674</v>
      </c>
      <c r="L120" s="305">
        <v>88.9</v>
      </c>
      <c r="M120" s="305">
        <v>83.6</v>
      </c>
      <c r="N120" s="320">
        <v>36059200</v>
      </c>
      <c r="O120" s="321">
        <v>2.3043095866314863E-2</v>
      </c>
    </row>
    <row r="121" spans="1:15" ht="15">
      <c r="A121" s="278">
        <v>111</v>
      </c>
      <c r="B121" s="405" t="s">
        <v>51</v>
      </c>
      <c r="C121" s="278" t="s">
        <v>164</v>
      </c>
      <c r="D121" s="317">
        <v>1363.7</v>
      </c>
      <c r="E121" s="317">
        <v>1357.6499999999999</v>
      </c>
      <c r="F121" s="318">
        <v>1326.0499999999997</v>
      </c>
      <c r="G121" s="318">
        <v>1288.3999999999999</v>
      </c>
      <c r="H121" s="318">
        <v>1256.7999999999997</v>
      </c>
      <c r="I121" s="318">
        <v>1395.2999999999997</v>
      </c>
      <c r="J121" s="318">
        <v>1426.8999999999996</v>
      </c>
      <c r="K121" s="318">
        <v>1464.5499999999997</v>
      </c>
      <c r="L121" s="305">
        <v>1389.25</v>
      </c>
      <c r="M121" s="305">
        <v>1320</v>
      </c>
      <c r="N121" s="320">
        <v>2374500</v>
      </c>
      <c r="O121" s="321">
        <v>-3.8663967611336031E-2</v>
      </c>
    </row>
    <row r="122" spans="1:15" ht="15">
      <c r="A122" s="278">
        <v>112</v>
      </c>
      <c r="B122" s="405" t="s">
        <v>55</v>
      </c>
      <c r="C122" s="278" t="s">
        <v>165</v>
      </c>
      <c r="D122" s="317">
        <v>29</v>
      </c>
      <c r="E122" s="317">
        <v>29.349999999999998</v>
      </c>
      <c r="F122" s="318">
        <v>28.449999999999996</v>
      </c>
      <c r="G122" s="318">
        <v>27.9</v>
      </c>
      <c r="H122" s="318">
        <v>26.999999999999996</v>
      </c>
      <c r="I122" s="318">
        <v>29.899999999999995</v>
      </c>
      <c r="J122" s="318">
        <v>30.799999999999994</v>
      </c>
      <c r="K122" s="318">
        <v>31.349999999999994</v>
      </c>
      <c r="L122" s="305">
        <v>30.25</v>
      </c>
      <c r="M122" s="305">
        <v>28.8</v>
      </c>
      <c r="N122" s="320">
        <v>44312100</v>
      </c>
      <c r="O122" s="321">
        <v>1.9160974263437523E-2</v>
      </c>
    </row>
    <row r="123" spans="1:15" ht="15">
      <c r="A123" s="278">
        <v>113</v>
      </c>
      <c r="B123" s="405" t="s">
        <v>43</v>
      </c>
      <c r="C123" s="278" t="s">
        <v>166</v>
      </c>
      <c r="D123" s="317">
        <v>159.35</v>
      </c>
      <c r="E123" s="317">
        <v>159.85</v>
      </c>
      <c r="F123" s="318">
        <v>157.39999999999998</v>
      </c>
      <c r="G123" s="318">
        <v>155.44999999999999</v>
      </c>
      <c r="H123" s="318">
        <v>152.99999999999997</v>
      </c>
      <c r="I123" s="318">
        <v>161.79999999999998</v>
      </c>
      <c r="J123" s="318">
        <v>164.24999999999997</v>
      </c>
      <c r="K123" s="318">
        <v>166.2</v>
      </c>
      <c r="L123" s="305">
        <v>162.30000000000001</v>
      </c>
      <c r="M123" s="305">
        <v>157.9</v>
      </c>
      <c r="N123" s="320">
        <v>31040000</v>
      </c>
      <c r="O123" s="321">
        <v>-3.6981881360138989E-2</v>
      </c>
    </row>
    <row r="124" spans="1:15" ht="15">
      <c r="A124" s="278">
        <v>114</v>
      </c>
      <c r="B124" s="405" t="s">
        <v>90</v>
      </c>
      <c r="C124" s="278" t="s">
        <v>167</v>
      </c>
      <c r="D124" s="317">
        <v>878.6</v>
      </c>
      <c r="E124" s="317">
        <v>884.5333333333333</v>
      </c>
      <c r="F124" s="318">
        <v>864.06666666666661</v>
      </c>
      <c r="G124" s="318">
        <v>849.5333333333333</v>
      </c>
      <c r="H124" s="318">
        <v>829.06666666666661</v>
      </c>
      <c r="I124" s="318">
        <v>899.06666666666661</v>
      </c>
      <c r="J124" s="318">
        <v>919.5333333333333</v>
      </c>
      <c r="K124" s="318">
        <v>934.06666666666661</v>
      </c>
      <c r="L124" s="305">
        <v>905</v>
      </c>
      <c r="M124" s="305">
        <v>870</v>
      </c>
      <c r="N124" s="320">
        <v>1419200</v>
      </c>
      <c r="O124" s="321">
        <v>0</v>
      </c>
    </row>
    <row r="125" spans="1:15" ht="15">
      <c r="A125" s="278">
        <v>115</v>
      </c>
      <c r="B125" s="405" t="s">
        <v>38</v>
      </c>
      <c r="C125" s="278" t="s">
        <v>168</v>
      </c>
      <c r="D125" s="317">
        <v>518.1</v>
      </c>
      <c r="E125" s="317">
        <v>522.98333333333346</v>
      </c>
      <c r="F125" s="318">
        <v>509.51666666666688</v>
      </c>
      <c r="G125" s="318">
        <v>500.93333333333339</v>
      </c>
      <c r="H125" s="318">
        <v>487.46666666666681</v>
      </c>
      <c r="I125" s="318">
        <v>531.56666666666695</v>
      </c>
      <c r="J125" s="318">
        <v>545.03333333333342</v>
      </c>
      <c r="K125" s="318">
        <v>553.61666666666702</v>
      </c>
      <c r="L125" s="305">
        <v>536.45000000000005</v>
      </c>
      <c r="M125" s="305">
        <v>514.4</v>
      </c>
      <c r="N125" s="320">
        <v>493600</v>
      </c>
      <c r="O125" s="321">
        <v>1.6474464579901153E-2</v>
      </c>
    </row>
    <row r="126" spans="1:15" ht="15">
      <c r="A126" s="278">
        <v>116</v>
      </c>
      <c r="B126" s="405" t="s">
        <v>55</v>
      </c>
      <c r="C126" s="278" t="s">
        <v>169</v>
      </c>
      <c r="D126" s="317">
        <v>117.2</v>
      </c>
      <c r="E126" s="317">
        <v>122.28333333333335</v>
      </c>
      <c r="F126" s="318">
        <v>110.76666666666668</v>
      </c>
      <c r="G126" s="318">
        <v>104.33333333333333</v>
      </c>
      <c r="H126" s="318">
        <v>92.816666666666663</v>
      </c>
      <c r="I126" s="318">
        <v>128.7166666666667</v>
      </c>
      <c r="J126" s="318">
        <v>140.23333333333338</v>
      </c>
      <c r="K126" s="318">
        <v>146.66666666666671</v>
      </c>
      <c r="L126" s="305">
        <v>133.80000000000001</v>
      </c>
      <c r="M126" s="305">
        <v>115.85</v>
      </c>
      <c r="N126" s="320">
        <v>23597100</v>
      </c>
      <c r="O126" s="321">
        <v>6.6371721407783663E-2</v>
      </c>
    </row>
    <row r="127" spans="1:15" ht="15">
      <c r="A127" s="278">
        <v>117</v>
      </c>
      <c r="B127" s="405" t="s">
        <v>43</v>
      </c>
      <c r="C127" s="278" t="s">
        <v>170</v>
      </c>
      <c r="D127" s="317">
        <v>87.4</v>
      </c>
      <c r="E127" s="317">
        <v>88.833333333333329</v>
      </c>
      <c r="F127" s="318">
        <v>85.216666666666654</v>
      </c>
      <c r="G127" s="318">
        <v>83.033333333333331</v>
      </c>
      <c r="H127" s="318">
        <v>79.416666666666657</v>
      </c>
      <c r="I127" s="318">
        <v>91.016666666666652</v>
      </c>
      <c r="J127" s="318">
        <v>94.633333333333326</v>
      </c>
      <c r="K127" s="318">
        <v>96.816666666666649</v>
      </c>
      <c r="L127" s="305">
        <v>92.45</v>
      </c>
      <c r="M127" s="305">
        <v>86.65</v>
      </c>
      <c r="N127" s="320">
        <v>21798000</v>
      </c>
      <c r="O127" s="321">
        <v>-2.7569593147751606E-2</v>
      </c>
    </row>
    <row r="128" spans="1:15" ht="15">
      <c r="A128" s="278">
        <v>118</v>
      </c>
      <c r="B128" s="405" t="s">
        <v>74</v>
      </c>
      <c r="C128" s="278" t="s">
        <v>171</v>
      </c>
      <c r="D128" s="317">
        <v>1556.7</v>
      </c>
      <c r="E128" s="317">
        <v>1556.1833333333334</v>
      </c>
      <c r="F128" s="318">
        <v>1535.5666666666668</v>
      </c>
      <c r="G128" s="318">
        <v>1514.4333333333334</v>
      </c>
      <c r="H128" s="318">
        <v>1493.8166666666668</v>
      </c>
      <c r="I128" s="318">
        <v>1577.3166666666668</v>
      </c>
      <c r="J128" s="318">
        <v>1597.9333333333336</v>
      </c>
      <c r="K128" s="318">
        <v>1619.0666666666668</v>
      </c>
      <c r="L128" s="305">
        <v>1576.8</v>
      </c>
      <c r="M128" s="305">
        <v>1535.05</v>
      </c>
      <c r="N128" s="320">
        <v>33720000</v>
      </c>
      <c r="O128" s="321">
        <v>-7.4300303350582686E-2</v>
      </c>
    </row>
    <row r="129" spans="1:15" ht="15">
      <c r="A129" s="278">
        <v>119</v>
      </c>
      <c r="B129" s="405" t="s">
        <v>114</v>
      </c>
      <c r="C129" s="278" t="s">
        <v>172</v>
      </c>
      <c r="D129" s="317">
        <v>27.45</v>
      </c>
      <c r="E129" s="317">
        <v>27.833333333333332</v>
      </c>
      <c r="F129" s="318">
        <v>26.816666666666663</v>
      </c>
      <c r="G129" s="318">
        <v>26.18333333333333</v>
      </c>
      <c r="H129" s="318">
        <v>25.166666666666661</v>
      </c>
      <c r="I129" s="318">
        <v>28.466666666666665</v>
      </c>
      <c r="J129" s="318">
        <v>29.483333333333338</v>
      </c>
      <c r="K129" s="318">
        <v>30.116666666666667</v>
      </c>
      <c r="L129" s="305">
        <v>28.85</v>
      </c>
      <c r="M129" s="305">
        <v>27.2</v>
      </c>
      <c r="N129" s="320">
        <v>39068200</v>
      </c>
      <c r="O129" s="321">
        <v>3.7524697784104187E-2</v>
      </c>
    </row>
    <row r="130" spans="1:15" ht="15">
      <c r="A130" s="278">
        <v>120</v>
      </c>
      <c r="B130" s="470" t="s">
        <v>58</v>
      </c>
      <c r="C130" s="278" t="s">
        <v>281</v>
      </c>
      <c r="D130" s="317">
        <v>759.5</v>
      </c>
      <c r="E130" s="317">
        <v>757.0333333333333</v>
      </c>
      <c r="F130" s="318">
        <v>743.11666666666656</v>
      </c>
      <c r="G130" s="318">
        <v>726.73333333333323</v>
      </c>
      <c r="H130" s="318">
        <v>712.81666666666649</v>
      </c>
      <c r="I130" s="318">
        <v>773.41666666666663</v>
      </c>
      <c r="J130" s="318">
        <v>787.33333333333337</v>
      </c>
      <c r="K130" s="318">
        <v>803.7166666666667</v>
      </c>
      <c r="L130" s="305">
        <v>770.95</v>
      </c>
      <c r="M130" s="305">
        <v>740.65</v>
      </c>
      <c r="N130" s="320">
        <v>1242000</v>
      </c>
      <c r="O130" s="321">
        <v>0.25644916540212442</v>
      </c>
    </row>
    <row r="131" spans="1:15" ht="15">
      <c r="A131" s="278">
        <v>121</v>
      </c>
      <c r="B131" s="405" t="s">
        <v>55</v>
      </c>
      <c r="C131" s="278" t="s">
        <v>173</v>
      </c>
      <c r="D131" s="317">
        <v>166.25</v>
      </c>
      <c r="E131" s="317">
        <v>168.63333333333333</v>
      </c>
      <c r="F131" s="318">
        <v>163.11666666666665</v>
      </c>
      <c r="G131" s="318">
        <v>159.98333333333332</v>
      </c>
      <c r="H131" s="318">
        <v>154.46666666666664</v>
      </c>
      <c r="I131" s="318">
        <v>171.76666666666665</v>
      </c>
      <c r="J131" s="318">
        <v>177.2833333333333</v>
      </c>
      <c r="K131" s="318">
        <v>180.41666666666666</v>
      </c>
      <c r="L131" s="305">
        <v>174.15</v>
      </c>
      <c r="M131" s="305">
        <v>165.5</v>
      </c>
      <c r="N131" s="320">
        <v>98655000</v>
      </c>
      <c r="O131" s="321">
        <v>5.4040193595948589E-2</v>
      </c>
    </row>
    <row r="132" spans="1:15" ht="15">
      <c r="A132" s="278">
        <v>122</v>
      </c>
      <c r="B132" s="405" t="s">
        <v>38</v>
      </c>
      <c r="C132" s="278" t="s">
        <v>174</v>
      </c>
      <c r="D132" s="317">
        <v>18741.599999999999</v>
      </c>
      <c r="E132" s="317">
        <v>18680.149999999998</v>
      </c>
      <c r="F132" s="318">
        <v>18462.549999999996</v>
      </c>
      <c r="G132" s="318">
        <v>18183.499999999996</v>
      </c>
      <c r="H132" s="318">
        <v>17965.899999999994</v>
      </c>
      <c r="I132" s="318">
        <v>18959.199999999997</v>
      </c>
      <c r="J132" s="318">
        <v>19176.799999999996</v>
      </c>
      <c r="K132" s="318">
        <v>19455.849999999999</v>
      </c>
      <c r="L132" s="305">
        <v>18897.75</v>
      </c>
      <c r="M132" s="305">
        <v>18401.099999999999</v>
      </c>
      <c r="N132" s="320">
        <v>139250</v>
      </c>
      <c r="O132" s="321">
        <v>-1.4342058085335247E-3</v>
      </c>
    </row>
    <row r="133" spans="1:15" ht="15">
      <c r="A133" s="278">
        <v>123</v>
      </c>
      <c r="B133" s="405" t="s">
        <v>65</v>
      </c>
      <c r="C133" s="278" t="s">
        <v>175</v>
      </c>
      <c r="D133" s="317">
        <v>1042.05</v>
      </c>
      <c r="E133" s="317">
        <v>1050.6499999999999</v>
      </c>
      <c r="F133" s="318">
        <v>1028.3999999999996</v>
      </c>
      <c r="G133" s="318">
        <v>1014.7499999999998</v>
      </c>
      <c r="H133" s="318">
        <v>992.49999999999955</v>
      </c>
      <c r="I133" s="318">
        <v>1064.2999999999997</v>
      </c>
      <c r="J133" s="318">
        <v>1086.5500000000002</v>
      </c>
      <c r="K133" s="318">
        <v>1100.1999999999998</v>
      </c>
      <c r="L133" s="305">
        <v>1072.9000000000001</v>
      </c>
      <c r="M133" s="305">
        <v>1037</v>
      </c>
      <c r="N133" s="320">
        <v>1588950</v>
      </c>
      <c r="O133" s="321">
        <v>3.1049250535331904E-2</v>
      </c>
    </row>
    <row r="134" spans="1:15" ht="15">
      <c r="A134" s="278">
        <v>124</v>
      </c>
      <c r="B134" s="405" t="s">
        <v>80</v>
      </c>
      <c r="C134" s="278" t="s">
        <v>176</v>
      </c>
      <c r="D134" s="317">
        <v>3598.9</v>
      </c>
      <c r="E134" s="317">
        <v>3617.7000000000003</v>
      </c>
      <c r="F134" s="318">
        <v>3567.3000000000006</v>
      </c>
      <c r="G134" s="318">
        <v>3535.7000000000003</v>
      </c>
      <c r="H134" s="318">
        <v>3485.3000000000006</v>
      </c>
      <c r="I134" s="318">
        <v>3649.3000000000006</v>
      </c>
      <c r="J134" s="318">
        <v>3699.7000000000003</v>
      </c>
      <c r="K134" s="318">
        <v>3731.3000000000006</v>
      </c>
      <c r="L134" s="305">
        <v>3668.1</v>
      </c>
      <c r="M134" s="305">
        <v>3586.1</v>
      </c>
      <c r="N134" s="320">
        <v>487500</v>
      </c>
      <c r="O134" s="321">
        <v>-9.6495683087861866E-3</v>
      </c>
    </row>
    <row r="135" spans="1:15" ht="15">
      <c r="A135" s="278">
        <v>125</v>
      </c>
      <c r="B135" s="405" t="s">
        <v>58</v>
      </c>
      <c r="C135" s="278" t="s">
        <v>177</v>
      </c>
      <c r="D135" s="317">
        <v>692.05</v>
      </c>
      <c r="E135" s="317">
        <v>702.5333333333333</v>
      </c>
      <c r="F135" s="318">
        <v>675.06666666666661</v>
      </c>
      <c r="G135" s="318">
        <v>658.08333333333326</v>
      </c>
      <c r="H135" s="318">
        <v>630.61666666666656</v>
      </c>
      <c r="I135" s="318">
        <v>719.51666666666665</v>
      </c>
      <c r="J135" s="318">
        <v>746.98333333333335</v>
      </c>
      <c r="K135" s="318">
        <v>763.9666666666667</v>
      </c>
      <c r="L135" s="305">
        <v>730</v>
      </c>
      <c r="M135" s="305">
        <v>685.55</v>
      </c>
      <c r="N135" s="320">
        <v>3083400</v>
      </c>
      <c r="O135" s="321">
        <v>2.9447115384615384E-2</v>
      </c>
    </row>
    <row r="136" spans="1:15" ht="15">
      <c r="A136" s="278">
        <v>126</v>
      </c>
      <c r="B136" s="405" t="s">
        <v>53</v>
      </c>
      <c r="C136" s="278" t="s">
        <v>179</v>
      </c>
      <c r="D136" s="317">
        <v>469.45</v>
      </c>
      <c r="E136" s="317">
        <v>465.2833333333333</v>
      </c>
      <c r="F136" s="318">
        <v>458.81666666666661</v>
      </c>
      <c r="G136" s="318">
        <v>448.18333333333328</v>
      </c>
      <c r="H136" s="318">
        <v>441.71666666666658</v>
      </c>
      <c r="I136" s="318">
        <v>475.91666666666663</v>
      </c>
      <c r="J136" s="318">
        <v>482.38333333333333</v>
      </c>
      <c r="K136" s="318">
        <v>493.01666666666665</v>
      </c>
      <c r="L136" s="305">
        <v>471.75</v>
      </c>
      <c r="M136" s="305">
        <v>454.65</v>
      </c>
      <c r="N136" s="320">
        <v>42556550</v>
      </c>
      <c r="O136" s="321">
        <v>2.1176247568930787E-2</v>
      </c>
    </row>
    <row r="137" spans="1:15" ht="15">
      <c r="A137" s="278">
        <v>127</v>
      </c>
      <c r="B137" s="405" t="s">
        <v>90</v>
      </c>
      <c r="C137" s="278" t="s">
        <v>180</v>
      </c>
      <c r="D137" s="317">
        <v>379.05</v>
      </c>
      <c r="E137" s="317">
        <v>388.81666666666666</v>
      </c>
      <c r="F137" s="318">
        <v>366.43333333333334</v>
      </c>
      <c r="G137" s="318">
        <v>353.81666666666666</v>
      </c>
      <c r="H137" s="318">
        <v>331.43333333333334</v>
      </c>
      <c r="I137" s="318">
        <v>401.43333333333334</v>
      </c>
      <c r="J137" s="318">
        <v>423.81666666666666</v>
      </c>
      <c r="K137" s="318">
        <v>436.43333333333334</v>
      </c>
      <c r="L137" s="305">
        <v>411.2</v>
      </c>
      <c r="M137" s="305">
        <v>376.2</v>
      </c>
      <c r="N137" s="320">
        <v>4176000</v>
      </c>
      <c r="O137" s="321">
        <v>0.14135782223679896</v>
      </c>
    </row>
    <row r="138" spans="1:15" ht="15">
      <c r="A138" s="278">
        <v>128</v>
      </c>
      <c r="B138" s="405" t="s">
        <v>181</v>
      </c>
      <c r="C138" s="278" t="s">
        <v>182</v>
      </c>
      <c r="D138" s="317">
        <v>283.8</v>
      </c>
      <c r="E138" s="317">
        <v>285.66666666666669</v>
      </c>
      <c r="F138" s="318">
        <v>280.13333333333338</v>
      </c>
      <c r="G138" s="318">
        <v>276.4666666666667</v>
      </c>
      <c r="H138" s="318">
        <v>270.93333333333339</v>
      </c>
      <c r="I138" s="318">
        <v>289.33333333333337</v>
      </c>
      <c r="J138" s="318">
        <v>294.86666666666667</v>
      </c>
      <c r="K138" s="318">
        <v>298.53333333333336</v>
      </c>
      <c r="L138" s="305">
        <v>291.2</v>
      </c>
      <c r="M138" s="305">
        <v>282</v>
      </c>
      <c r="N138" s="320">
        <v>1672200</v>
      </c>
      <c r="O138" s="321">
        <v>7.3367995378393988E-2</v>
      </c>
    </row>
    <row r="139" spans="1:15" ht="15">
      <c r="A139" s="278">
        <v>129</v>
      </c>
      <c r="B139" s="405" t="s">
        <v>40</v>
      </c>
      <c r="C139" s="278" t="s">
        <v>3466</v>
      </c>
      <c r="D139" s="317">
        <v>346.4</v>
      </c>
      <c r="E139" s="317">
        <v>348.06666666666666</v>
      </c>
      <c r="F139" s="318">
        <v>342.0333333333333</v>
      </c>
      <c r="G139" s="318">
        <v>337.66666666666663</v>
      </c>
      <c r="H139" s="318">
        <v>331.63333333333327</v>
      </c>
      <c r="I139" s="318">
        <v>352.43333333333334</v>
      </c>
      <c r="J139" s="318">
        <v>358.46666666666675</v>
      </c>
      <c r="K139" s="318">
        <v>362.83333333333337</v>
      </c>
      <c r="L139" s="305">
        <v>354.1</v>
      </c>
      <c r="M139" s="305">
        <v>343.7</v>
      </c>
      <c r="N139" s="320">
        <v>9180000</v>
      </c>
      <c r="O139" s="321">
        <v>3.1866464339908952E-2</v>
      </c>
    </row>
    <row r="140" spans="1:15" ht="15">
      <c r="A140" s="278">
        <v>130</v>
      </c>
      <c r="B140" s="405" t="s">
        <v>45</v>
      </c>
      <c r="C140" s="278" t="s">
        <v>184</v>
      </c>
      <c r="D140" s="317">
        <v>81.2</v>
      </c>
      <c r="E140" s="317">
        <v>82.283333333333346</v>
      </c>
      <c r="F140" s="318">
        <v>79.616666666666688</v>
      </c>
      <c r="G140" s="318">
        <v>78.033333333333346</v>
      </c>
      <c r="H140" s="318">
        <v>75.366666666666688</v>
      </c>
      <c r="I140" s="318">
        <v>83.866666666666688</v>
      </c>
      <c r="J140" s="318">
        <v>86.533333333333346</v>
      </c>
      <c r="K140" s="318">
        <v>88.116666666666688</v>
      </c>
      <c r="L140" s="305">
        <v>84.95</v>
      </c>
      <c r="M140" s="305">
        <v>80.7</v>
      </c>
      <c r="N140" s="320">
        <v>57657000</v>
      </c>
      <c r="O140" s="321">
        <v>1.3631824702540013E-2</v>
      </c>
    </row>
    <row r="141" spans="1:15" ht="15">
      <c r="A141" s="278">
        <v>131</v>
      </c>
      <c r="B141" s="405" t="s">
        <v>43</v>
      </c>
      <c r="C141" s="278" t="s">
        <v>186</v>
      </c>
      <c r="D141" s="317">
        <v>28.35</v>
      </c>
      <c r="E141" s="317">
        <v>28.5</v>
      </c>
      <c r="F141" s="318">
        <v>27.45</v>
      </c>
      <c r="G141" s="318">
        <v>26.55</v>
      </c>
      <c r="H141" s="318">
        <v>25.5</v>
      </c>
      <c r="I141" s="318">
        <v>29.4</v>
      </c>
      <c r="J141" s="318">
        <v>30.449999999999996</v>
      </c>
      <c r="K141" s="318">
        <v>31.349999999999998</v>
      </c>
      <c r="L141" s="305">
        <v>29.55</v>
      </c>
      <c r="M141" s="305">
        <v>27.6</v>
      </c>
      <c r="N141" s="320">
        <v>55539000</v>
      </c>
      <c r="O141" s="321">
        <v>2.7624309392265192E-3</v>
      </c>
    </row>
    <row r="142" spans="1:15" ht="15">
      <c r="A142" s="278">
        <v>132</v>
      </c>
      <c r="B142" s="405" t="s">
        <v>114</v>
      </c>
      <c r="C142" s="278" t="s">
        <v>187</v>
      </c>
      <c r="D142" s="317">
        <v>272.25</v>
      </c>
      <c r="E142" s="317">
        <v>275.59999999999997</v>
      </c>
      <c r="F142" s="318">
        <v>267.39999999999992</v>
      </c>
      <c r="G142" s="318">
        <v>262.54999999999995</v>
      </c>
      <c r="H142" s="318">
        <v>254.34999999999991</v>
      </c>
      <c r="I142" s="318">
        <v>280.44999999999993</v>
      </c>
      <c r="J142" s="318">
        <v>288.64999999999998</v>
      </c>
      <c r="K142" s="318">
        <v>293.49999999999994</v>
      </c>
      <c r="L142" s="305">
        <v>283.8</v>
      </c>
      <c r="M142" s="305">
        <v>270.75</v>
      </c>
      <c r="N142" s="320">
        <v>16664000</v>
      </c>
      <c r="O142" s="321">
        <v>3.5815959919939334E-2</v>
      </c>
    </row>
    <row r="143" spans="1:15" ht="15">
      <c r="A143" s="278">
        <v>133</v>
      </c>
      <c r="B143" s="405" t="s">
        <v>108</v>
      </c>
      <c r="C143" s="278" t="s">
        <v>188</v>
      </c>
      <c r="D143" s="317">
        <v>1897.4</v>
      </c>
      <c r="E143" s="317">
        <v>1907.5</v>
      </c>
      <c r="F143" s="318">
        <v>1877.7</v>
      </c>
      <c r="G143" s="318">
        <v>1858</v>
      </c>
      <c r="H143" s="318">
        <v>1828.2</v>
      </c>
      <c r="I143" s="318">
        <v>1927.2</v>
      </c>
      <c r="J143" s="318">
        <v>1957.0000000000002</v>
      </c>
      <c r="K143" s="318">
        <v>1976.7</v>
      </c>
      <c r="L143" s="305">
        <v>1937.3</v>
      </c>
      <c r="M143" s="305">
        <v>1887.8</v>
      </c>
      <c r="N143" s="320">
        <v>13673550</v>
      </c>
      <c r="O143" s="321">
        <v>9.4086120728475355E-3</v>
      </c>
    </row>
    <row r="144" spans="1:15" ht="15">
      <c r="A144" s="278">
        <v>134</v>
      </c>
      <c r="B144" s="405" t="s">
        <v>108</v>
      </c>
      <c r="C144" s="278" t="s">
        <v>189</v>
      </c>
      <c r="D144" s="317">
        <v>536.65</v>
      </c>
      <c r="E144" s="317">
        <v>532.08333333333337</v>
      </c>
      <c r="F144" s="318">
        <v>524.56666666666672</v>
      </c>
      <c r="G144" s="318">
        <v>512.48333333333335</v>
      </c>
      <c r="H144" s="318">
        <v>504.9666666666667</v>
      </c>
      <c r="I144" s="318">
        <v>544.16666666666674</v>
      </c>
      <c r="J144" s="318">
        <v>551.68333333333339</v>
      </c>
      <c r="K144" s="318">
        <v>563.76666666666677</v>
      </c>
      <c r="L144" s="305">
        <v>539.6</v>
      </c>
      <c r="M144" s="305">
        <v>520</v>
      </c>
      <c r="N144" s="320">
        <v>14631600</v>
      </c>
      <c r="O144" s="321">
        <v>1.9055578771416632E-2</v>
      </c>
    </row>
    <row r="145" spans="1:15" ht="15">
      <c r="A145" s="278">
        <v>135</v>
      </c>
      <c r="B145" s="405" t="s">
        <v>51</v>
      </c>
      <c r="C145" s="278" t="s">
        <v>190</v>
      </c>
      <c r="D145" s="317">
        <v>833.85</v>
      </c>
      <c r="E145" s="317">
        <v>841.44999999999993</v>
      </c>
      <c r="F145" s="318">
        <v>821.39999999999986</v>
      </c>
      <c r="G145" s="318">
        <v>808.94999999999993</v>
      </c>
      <c r="H145" s="318">
        <v>788.89999999999986</v>
      </c>
      <c r="I145" s="318">
        <v>853.89999999999986</v>
      </c>
      <c r="J145" s="318">
        <v>873.94999999999982</v>
      </c>
      <c r="K145" s="318">
        <v>886.39999999999986</v>
      </c>
      <c r="L145" s="305">
        <v>861.5</v>
      </c>
      <c r="M145" s="305">
        <v>829</v>
      </c>
      <c r="N145" s="320">
        <v>6872250</v>
      </c>
      <c r="O145" s="321">
        <v>-9.8335854765506815E-3</v>
      </c>
    </row>
    <row r="146" spans="1:15" ht="15">
      <c r="A146" s="278">
        <v>136</v>
      </c>
      <c r="B146" s="405" t="s">
        <v>53</v>
      </c>
      <c r="C146" s="278" t="s">
        <v>191</v>
      </c>
      <c r="D146" s="317">
        <v>2437.9499999999998</v>
      </c>
      <c r="E146" s="317">
        <v>2409.1166666666668</v>
      </c>
      <c r="F146" s="318">
        <v>2373.2333333333336</v>
      </c>
      <c r="G146" s="318">
        <v>2308.5166666666669</v>
      </c>
      <c r="H146" s="318">
        <v>2272.6333333333337</v>
      </c>
      <c r="I146" s="318">
        <v>2473.8333333333335</v>
      </c>
      <c r="J146" s="318">
        <v>2509.7166666666667</v>
      </c>
      <c r="K146" s="318">
        <v>2574.4333333333334</v>
      </c>
      <c r="L146" s="305">
        <v>2445</v>
      </c>
      <c r="M146" s="305">
        <v>2344.4</v>
      </c>
      <c r="N146" s="320">
        <v>943000</v>
      </c>
      <c r="O146" s="321">
        <v>8.3285468121769096E-2</v>
      </c>
    </row>
    <row r="147" spans="1:15" ht="15">
      <c r="A147" s="278">
        <v>137</v>
      </c>
      <c r="B147" s="405" t="s">
        <v>43</v>
      </c>
      <c r="C147" s="278" t="s">
        <v>192</v>
      </c>
      <c r="D147" s="317">
        <v>302.39999999999998</v>
      </c>
      <c r="E147" s="317">
        <v>310.40000000000003</v>
      </c>
      <c r="F147" s="318">
        <v>292.45000000000005</v>
      </c>
      <c r="G147" s="318">
        <v>282.5</v>
      </c>
      <c r="H147" s="318">
        <v>264.55</v>
      </c>
      <c r="I147" s="318">
        <v>320.35000000000008</v>
      </c>
      <c r="J147" s="318">
        <v>338.3</v>
      </c>
      <c r="K147" s="318">
        <v>348.25000000000011</v>
      </c>
      <c r="L147" s="305">
        <v>328.35</v>
      </c>
      <c r="M147" s="305">
        <v>300.45</v>
      </c>
      <c r="N147" s="320">
        <v>2070000</v>
      </c>
      <c r="O147" s="321">
        <v>0.21693121693121692</v>
      </c>
    </row>
    <row r="148" spans="1:15" ht="15">
      <c r="A148" s="278">
        <v>138</v>
      </c>
      <c r="B148" s="405" t="s">
        <v>45</v>
      </c>
      <c r="C148" s="278" t="s">
        <v>193</v>
      </c>
      <c r="D148" s="317">
        <v>308.7</v>
      </c>
      <c r="E148" s="317">
        <v>310.75</v>
      </c>
      <c r="F148" s="318">
        <v>302.5</v>
      </c>
      <c r="G148" s="318">
        <v>296.3</v>
      </c>
      <c r="H148" s="318">
        <v>288.05</v>
      </c>
      <c r="I148" s="318">
        <v>316.95</v>
      </c>
      <c r="J148" s="318">
        <v>325.2</v>
      </c>
      <c r="K148" s="318">
        <v>331.4</v>
      </c>
      <c r="L148" s="305">
        <v>319</v>
      </c>
      <c r="M148" s="305">
        <v>304.55</v>
      </c>
      <c r="N148" s="320">
        <v>3781350</v>
      </c>
      <c r="O148" s="321">
        <v>1.3019891500904159E-2</v>
      </c>
    </row>
    <row r="149" spans="1:15" ht="15">
      <c r="A149" s="278">
        <v>139</v>
      </c>
      <c r="B149" s="405" t="s">
        <v>51</v>
      </c>
      <c r="C149" s="278" t="s">
        <v>194</v>
      </c>
      <c r="D149" s="317">
        <v>889.35</v>
      </c>
      <c r="E149" s="317">
        <v>887.65</v>
      </c>
      <c r="F149" s="318">
        <v>871.69999999999993</v>
      </c>
      <c r="G149" s="318">
        <v>854.05</v>
      </c>
      <c r="H149" s="318">
        <v>838.09999999999991</v>
      </c>
      <c r="I149" s="318">
        <v>905.3</v>
      </c>
      <c r="J149" s="318">
        <v>921.25</v>
      </c>
      <c r="K149" s="318">
        <v>938.9</v>
      </c>
      <c r="L149" s="305">
        <v>903.6</v>
      </c>
      <c r="M149" s="305">
        <v>870</v>
      </c>
      <c r="N149" s="320">
        <v>808500</v>
      </c>
      <c r="O149" s="321">
        <v>-4.3874172185430466E-2</v>
      </c>
    </row>
    <row r="150" spans="1:15" ht="15">
      <c r="A150" s="278">
        <v>140</v>
      </c>
      <c r="B150" s="405" t="s">
        <v>58</v>
      </c>
      <c r="C150" s="278" t="s">
        <v>195</v>
      </c>
      <c r="D150" s="317">
        <v>164.25</v>
      </c>
      <c r="E150" s="317">
        <v>167.93333333333331</v>
      </c>
      <c r="F150" s="318">
        <v>158.91666666666663</v>
      </c>
      <c r="G150" s="318">
        <v>153.58333333333331</v>
      </c>
      <c r="H150" s="318">
        <v>144.56666666666663</v>
      </c>
      <c r="I150" s="318">
        <v>173.26666666666662</v>
      </c>
      <c r="J150" s="318">
        <v>182.28333333333333</v>
      </c>
      <c r="K150" s="318">
        <v>187.61666666666662</v>
      </c>
      <c r="L150" s="305">
        <v>176.95</v>
      </c>
      <c r="M150" s="305">
        <v>162.6</v>
      </c>
      <c r="N150" s="320">
        <v>3529200</v>
      </c>
      <c r="O150" s="321">
        <v>-2.8089887640449437E-2</v>
      </c>
    </row>
    <row r="151" spans="1:15" ht="15">
      <c r="A151" s="278">
        <v>141</v>
      </c>
      <c r="B151" s="405" t="s">
        <v>38</v>
      </c>
      <c r="C151" s="278" t="s">
        <v>196</v>
      </c>
      <c r="D151" s="317">
        <v>3314.1</v>
      </c>
      <c r="E151" s="317">
        <v>3307.3666666666668</v>
      </c>
      <c r="F151" s="318">
        <v>3280.7333333333336</v>
      </c>
      <c r="G151" s="318">
        <v>3247.3666666666668</v>
      </c>
      <c r="H151" s="318">
        <v>3220.7333333333336</v>
      </c>
      <c r="I151" s="318">
        <v>3340.7333333333336</v>
      </c>
      <c r="J151" s="318">
        <v>3367.3666666666668</v>
      </c>
      <c r="K151" s="318">
        <v>3400.7333333333336</v>
      </c>
      <c r="L151" s="305">
        <v>3334</v>
      </c>
      <c r="M151" s="305">
        <v>3274</v>
      </c>
      <c r="N151" s="320">
        <v>2335400</v>
      </c>
      <c r="O151" s="321">
        <v>1.4420988619581271E-2</v>
      </c>
    </row>
    <row r="152" spans="1:15" ht="15">
      <c r="A152" s="278">
        <v>142</v>
      </c>
      <c r="B152" s="405" t="s">
        <v>181</v>
      </c>
      <c r="C152" s="278" t="s">
        <v>198</v>
      </c>
      <c r="D152" s="317">
        <v>365.4</v>
      </c>
      <c r="E152" s="317">
        <v>368.51666666666665</v>
      </c>
      <c r="F152" s="318">
        <v>360.13333333333333</v>
      </c>
      <c r="G152" s="318">
        <v>354.86666666666667</v>
      </c>
      <c r="H152" s="318">
        <v>346.48333333333335</v>
      </c>
      <c r="I152" s="318">
        <v>373.7833333333333</v>
      </c>
      <c r="J152" s="318">
        <v>382.16666666666663</v>
      </c>
      <c r="K152" s="318">
        <v>387.43333333333328</v>
      </c>
      <c r="L152" s="305">
        <v>376.9</v>
      </c>
      <c r="M152" s="305">
        <v>363.25</v>
      </c>
      <c r="N152" s="320">
        <v>15591000</v>
      </c>
      <c r="O152" s="321">
        <v>-7.2425219358684294E-4</v>
      </c>
    </row>
    <row r="153" spans="1:15" ht="15">
      <c r="A153" s="278">
        <v>143</v>
      </c>
      <c r="B153" s="405" t="s">
        <v>114</v>
      </c>
      <c r="C153" s="278" t="s">
        <v>199</v>
      </c>
      <c r="D153" s="317">
        <v>77.349999999999994</v>
      </c>
      <c r="E153" s="317">
        <v>78.383333333333326</v>
      </c>
      <c r="F153" s="318">
        <v>75.916666666666657</v>
      </c>
      <c r="G153" s="318">
        <v>74.483333333333334</v>
      </c>
      <c r="H153" s="318">
        <v>72.016666666666666</v>
      </c>
      <c r="I153" s="318">
        <v>79.816666666666649</v>
      </c>
      <c r="J153" s="318">
        <v>82.283333333333317</v>
      </c>
      <c r="K153" s="318">
        <v>83.71666666666664</v>
      </c>
      <c r="L153" s="305">
        <v>80.849999999999994</v>
      </c>
      <c r="M153" s="305">
        <v>76.95</v>
      </c>
      <c r="N153" s="320">
        <v>90407800</v>
      </c>
      <c r="O153" s="321">
        <v>-9.4592533820146002E-4</v>
      </c>
    </row>
    <row r="154" spans="1:15" ht="15">
      <c r="A154" s="278">
        <v>144</v>
      </c>
      <c r="B154" s="405" t="s">
        <v>65</v>
      </c>
      <c r="C154" s="278" t="s">
        <v>200</v>
      </c>
      <c r="D154" s="317">
        <v>454.2</v>
      </c>
      <c r="E154" s="317">
        <v>452.86666666666662</v>
      </c>
      <c r="F154" s="318">
        <v>447.73333333333323</v>
      </c>
      <c r="G154" s="318">
        <v>441.26666666666659</v>
      </c>
      <c r="H154" s="318">
        <v>436.13333333333321</v>
      </c>
      <c r="I154" s="318">
        <v>459.33333333333326</v>
      </c>
      <c r="J154" s="318">
        <v>464.46666666666658</v>
      </c>
      <c r="K154" s="318">
        <v>470.93333333333328</v>
      </c>
      <c r="L154" s="305">
        <v>458</v>
      </c>
      <c r="M154" s="305">
        <v>446.4</v>
      </c>
      <c r="N154" s="320">
        <v>3043000</v>
      </c>
      <c r="O154" s="321">
        <v>3.8212214261344253E-2</v>
      </c>
    </row>
    <row r="155" spans="1:15" ht="15">
      <c r="A155" s="278">
        <v>145</v>
      </c>
      <c r="B155" s="405" t="s">
        <v>108</v>
      </c>
      <c r="C155" s="278" t="s">
        <v>201</v>
      </c>
      <c r="D155" s="317">
        <v>184</v>
      </c>
      <c r="E155" s="317">
        <v>184.21666666666667</v>
      </c>
      <c r="F155" s="318">
        <v>182.53333333333333</v>
      </c>
      <c r="G155" s="318">
        <v>181.06666666666666</v>
      </c>
      <c r="H155" s="318">
        <v>179.38333333333333</v>
      </c>
      <c r="I155" s="318">
        <v>185.68333333333334</v>
      </c>
      <c r="J155" s="318">
        <v>187.36666666666667</v>
      </c>
      <c r="K155" s="318">
        <v>188.83333333333334</v>
      </c>
      <c r="L155" s="305">
        <v>185.9</v>
      </c>
      <c r="M155" s="305">
        <v>182.75</v>
      </c>
      <c r="N155" s="320">
        <v>23600000</v>
      </c>
      <c r="O155" s="321">
        <v>2.3736812881732371E-2</v>
      </c>
    </row>
    <row r="156" spans="1:15" ht="15">
      <c r="A156" s="278">
        <v>146</v>
      </c>
      <c r="B156" s="405" t="s">
        <v>55</v>
      </c>
      <c r="C156" s="278" t="s">
        <v>202</v>
      </c>
      <c r="D156" s="317">
        <v>26.75</v>
      </c>
      <c r="E156" s="317">
        <v>27.05</v>
      </c>
      <c r="F156" s="318">
        <v>25.85</v>
      </c>
      <c r="G156" s="318">
        <v>24.95</v>
      </c>
      <c r="H156" s="318">
        <v>23.75</v>
      </c>
      <c r="I156" s="318">
        <v>27.950000000000003</v>
      </c>
      <c r="J156" s="318">
        <v>29.15</v>
      </c>
      <c r="K156" s="318">
        <v>30.050000000000004</v>
      </c>
      <c r="L156" s="305">
        <v>28.25</v>
      </c>
      <c r="M156" s="305">
        <v>26.15</v>
      </c>
      <c r="N156" s="320">
        <v>37224000</v>
      </c>
      <c r="O156" s="321">
        <v>-5.1740357478833494E-3</v>
      </c>
    </row>
    <row r="157" spans="1:15" ht="15">
      <c r="A157" s="278">
        <v>147</v>
      </c>
      <c r="B157" s="405" t="s">
        <v>90</v>
      </c>
      <c r="C157" s="278" t="s">
        <v>203</v>
      </c>
      <c r="D157" s="317">
        <v>151.19999999999999</v>
      </c>
      <c r="E157" s="317">
        <v>152.98333333333335</v>
      </c>
      <c r="F157" s="318">
        <v>146.56666666666669</v>
      </c>
      <c r="G157" s="318">
        <v>141.93333333333334</v>
      </c>
      <c r="H157" s="318">
        <v>135.51666666666668</v>
      </c>
      <c r="I157" s="318">
        <v>157.6166666666667</v>
      </c>
      <c r="J157" s="318">
        <v>164.03333333333333</v>
      </c>
      <c r="K157" s="318">
        <v>168.66666666666671</v>
      </c>
      <c r="L157" s="305">
        <v>159.4</v>
      </c>
      <c r="M157" s="305">
        <v>148.35</v>
      </c>
      <c r="N157" s="320">
        <v>19757400</v>
      </c>
      <c r="O157" s="321">
        <v>0.17169069462647443</v>
      </c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297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01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D166" s="322"/>
      <c r="E166" s="322"/>
      <c r="F166" s="324"/>
      <c r="G166" s="324"/>
      <c r="H166" s="292"/>
      <c r="I166" s="324"/>
      <c r="J166" s="324"/>
      <c r="K166" s="324"/>
      <c r="L166" s="324"/>
      <c r="M166" s="324"/>
    </row>
    <row r="167" spans="1:13">
      <c r="A167" s="291"/>
      <c r="B167" s="322"/>
      <c r="D167" s="322"/>
      <c r="E167" s="322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B173" s="323"/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H174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3" sqref="E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43962</v>
      </c>
    </row>
    <row r="7" spans="1:15">
      <c r="A7"/>
    </row>
    <row r="8" spans="1:15" ht="28.5" customHeight="1">
      <c r="A8" s="501" t="s">
        <v>16</v>
      </c>
      <c r="B8" s="502" t="s">
        <v>18</v>
      </c>
      <c r="C8" s="500" t="s">
        <v>19</v>
      </c>
      <c r="D8" s="500" t="s">
        <v>20</v>
      </c>
      <c r="E8" s="500" t="s">
        <v>21</v>
      </c>
      <c r="F8" s="500"/>
      <c r="G8" s="500"/>
      <c r="H8" s="500" t="s">
        <v>22</v>
      </c>
      <c r="I8" s="500"/>
      <c r="J8" s="500"/>
      <c r="K8" s="275"/>
      <c r="L8" s="283"/>
      <c r="M8" s="283"/>
    </row>
    <row r="9" spans="1:15" ht="36" customHeight="1">
      <c r="A9" s="496"/>
      <c r="B9" s="498"/>
      <c r="C9" s="503" t="s">
        <v>23</v>
      </c>
      <c r="D9" s="503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9251.5</v>
      </c>
      <c r="D10" s="304">
        <v>9290.7833333333347</v>
      </c>
      <c r="E10" s="304">
        <v>9198.9166666666697</v>
      </c>
      <c r="F10" s="304">
        <v>9146.3333333333358</v>
      </c>
      <c r="G10" s="304">
        <v>9054.4666666666708</v>
      </c>
      <c r="H10" s="304">
        <v>9343.3666666666686</v>
      </c>
      <c r="I10" s="304">
        <v>9435.2333333333336</v>
      </c>
      <c r="J10" s="304">
        <v>9487.8166666666675</v>
      </c>
      <c r="K10" s="303">
        <v>9382.65</v>
      </c>
      <c r="L10" s="303">
        <v>9238.2000000000007</v>
      </c>
      <c r="M10" s="308"/>
    </row>
    <row r="11" spans="1:15">
      <c r="A11" s="302">
        <v>2</v>
      </c>
      <c r="B11" s="278" t="s">
        <v>221</v>
      </c>
      <c r="C11" s="305">
        <v>19352.900000000001</v>
      </c>
      <c r="D11" s="280">
        <v>19535.850000000002</v>
      </c>
      <c r="E11" s="280">
        <v>19102.100000000006</v>
      </c>
      <c r="F11" s="280">
        <v>18851.300000000003</v>
      </c>
      <c r="G11" s="280">
        <v>18417.550000000007</v>
      </c>
      <c r="H11" s="280">
        <v>19786.650000000005</v>
      </c>
      <c r="I11" s="280">
        <v>20220.399999999998</v>
      </c>
      <c r="J11" s="280">
        <v>20471.200000000004</v>
      </c>
      <c r="K11" s="305">
        <v>19969.599999999999</v>
      </c>
      <c r="L11" s="305">
        <v>19285.05</v>
      </c>
      <c r="M11" s="308"/>
    </row>
    <row r="12" spans="1:15">
      <c r="A12" s="302">
        <v>3</v>
      </c>
      <c r="B12" s="286" t="s">
        <v>222</v>
      </c>
      <c r="C12" s="305">
        <v>1311.9</v>
      </c>
      <c r="D12" s="280">
        <v>1323.95</v>
      </c>
      <c r="E12" s="280">
        <v>1296.45</v>
      </c>
      <c r="F12" s="280">
        <v>1281</v>
      </c>
      <c r="G12" s="280">
        <v>1253.5</v>
      </c>
      <c r="H12" s="280">
        <v>1339.4</v>
      </c>
      <c r="I12" s="280">
        <v>1366.9</v>
      </c>
      <c r="J12" s="280">
        <v>1382.3500000000001</v>
      </c>
      <c r="K12" s="305">
        <v>1351.45</v>
      </c>
      <c r="L12" s="305">
        <v>1308.5</v>
      </c>
      <c r="M12" s="308"/>
    </row>
    <row r="13" spans="1:15">
      <c r="A13" s="302">
        <v>4</v>
      </c>
      <c r="B13" s="278" t="s">
        <v>223</v>
      </c>
      <c r="C13" s="305">
        <v>2697.85</v>
      </c>
      <c r="D13" s="280">
        <v>2705.5833333333335</v>
      </c>
      <c r="E13" s="280">
        <v>2686.5666666666671</v>
      </c>
      <c r="F13" s="280">
        <v>2675.2833333333338</v>
      </c>
      <c r="G13" s="280">
        <v>2656.2666666666673</v>
      </c>
      <c r="H13" s="280">
        <v>2716.8666666666668</v>
      </c>
      <c r="I13" s="280">
        <v>2735.8833333333332</v>
      </c>
      <c r="J13" s="280">
        <v>2747.1666666666665</v>
      </c>
      <c r="K13" s="305">
        <v>2724.6</v>
      </c>
      <c r="L13" s="305">
        <v>2694.3</v>
      </c>
      <c r="M13" s="308"/>
    </row>
    <row r="14" spans="1:15">
      <c r="A14" s="302">
        <v>5</v>
      </c>
      <c r="B14" s="278" t="s">
        <v>224</v>
      </c>
      <c r="C14" s="305">
        <v>13403.6</v>
      </c>
      <c r="D14" s="280">
        <v>13419.483333333332</v>
      </c>
      <c r="E14" s="280">
        <v>13308.116666666663</v>
      </c>
      <c r="F14" s="280">
        <v>13212.633333333331</v>
      </c>
      <c r="G14" s="280">
        <v>13101.266666666663</v>
      </c>
      <c r="H14" s="280">
        <v>13514.966666666664</v>
      </c>
      <c r="I14" s="280">
        <v>13626.333333333332</v>
      </c>
      <c r="J14" s="280">
        <v>13721.816666666664</v>
      </c>
      <c r="K14" s="305">
        <v>13530.85</v>
      </c>
      <c r="L14" s="305">
        <v>13324</v>
      </c>
      <c r="M14" s="308"/>
    </row>
    <row r="15" spans="1:15">
      <c r="A15" s="302">
        <v>6</v>
      </c>
      <c r="B15" s="278" t="s">
        <v>225</v>
      </c>
      <c r="C15" s="305">
        <v>2238.1999999999998</v>
      </c>
      <c r="D15" s="280">
        <v>2260.0833333333335</v>
      </c>
      <c r="E15" s="280">
        <v>2210.4666666666672</v>
      </c>
      <c r="F15" s="280">
        <v>2182.7333333333336</v>
      </c>
      <c r="G15" s="280">
        <v>2133.1166666666672</v>
      </c>
      <c r="H15" s="280">
        <v>2287.8166666666671</v>
      </c>
      <c r="I15" s="280">
        <v>2337.4333333333329</v>
      </c>
      <c r="J15" s="280">
        <v>2365.166666666667</v>
      </c>
      <c r="K15" s="305">
        <v>2309.6999999999998</v>
      </c>
      <c r="L15" s="305">
        <v>2232.35</v>
      </c>
      <c r="M15" s="308"/>
    </row>
    <row r="16" spans="1:15">
      <c r="A16" s="302">
        <v>7</v>
      </c>
      <c r="B16" s="278" t="s">
        <v>226</v>
      </c>
      <c r="C16" s="305">
        <v>3537.5</v>
      </c>
      <c r="D16" s="280">
        <v>3555.5499999999997</v>
      </c>
      <c r="E16" s="280">
        <v>3507.5999999999995</v>
      </c>
      <c r="F16" s="280">
        <v>3477.7</v>
      </c>
      <c r="G16" s="280">
        <v>3429.7499999999995</v>
      </c>
      <c r="H16" s="280">
        <v>3585.4499999999994</v>
      </c>
      <c r="I16" s="280">
        <v>3633.3999999999992</v>
      </c>
      <c r="J16" s="280">
        <v>3663.2999999999993</v>
      </c>
      <c r="K16" s="305">
        <v>3603.5</v>
      </c>
      <c r="L16" s="305">
        <v>3525.65</v>
      </c>
      <c r="M16" s="308"/>
    </row>
    <row r="17" spans="1:13">
      <c r="A17" s="302">
        <v>8</v>
      </c>
      <c r="B17" s="278" t="s">
        <v>39</v>
      </c>
      <c r="C17" s="278">
        <v>1153.8</v>
      </c>
      <c r="D17" s="280">
        <v>1159.3833333333334</v>
      </c>
      <c r="E17" s="280">
        <v>1139.7666666666669</v>
      </c>
      <c r="F17" s="280">
        <v>1125.7333333333333</v>
      </c>
      <c r="G17" s="280">
        <v>1106.1166666666668</v>
      </c>
      <c r="H17" s="280">
        <v>1173.416666666667</v>
      </c>
      <c r="I17" s="280">
        <v>1193.0333333333333</v>
      </c>
      <c r="J17" s="280">
        <v>1207.0666666666671</v>
      </c>
      <c r="K17" s="278">
        <v>1179</v>
      </c>
      <c r="L17" s="278">
        <v>1145.3499999999999</v>
      </c>
      <c r="M17" s="278">
        <v>9.9347600000000007</v>
      </c>
    </row>
    <row r="18" spans="1:13">
      <c r="A18" s="302">
        <v>9</v>
      </c>
      <c r="B18" s="278" t="s">
        <v>227</v>
      </c>
      <c r="C18" s="278">
        <v>421.2</v>
      </c>
      <c r="D18" s="280">
        <v>425.36666666666662</v>
      </c>
      <c r="E18" s="280">
        <v>417.03333333333325</v>
      </c>
      <c r="F18" s="280">
        <v>412.86666666666662</v>
      </c>
      <c r="G18" s="280">
        <v>404.53333333333325</v>
      </c>
      <c r="H18" s="280">
        <v>429.53333333333325</v>
      </c>
      <c r="I18" s="280">
        <v>437.86666666666662</v>
      </c>
      <c r="J18" s="280">
        <v>442.03333333333325</v>
      </c>
      <c r="K18" s="278">
        <v>433.7</v>
      </c>
      <c r="L18" s="278">
        <v>421.2</v>
      </c>
      <c r="M18" s="278">
        <v>18.240210000000001</v>
      </c>
    </row>
    <row r="19" spans="1:13">
      <c r="A19" s="302">
        <v>10</v>
      </c>
      <c r="B19" s="278" t="s">
        <v>42</v>
      </c>
      <c r="C19" s="278">
        <v>285.05</v>
      </c>
      <c r="D19" s="280">
        <v>284.15000000000003</v>
      </c>
      <c r="E19" s="280">
        <v>281.45000000000005</v>
      </c>
      <c r="F19" s="280">
        <v>277.85000000000002</v>
      </c>
      <c r="G19" s="280">
        <v>275.15000000000003</v>
      </c>
      <c r="H19" s="280">
        <v>287.75000000000006</v>
      </c>
      <c r="I19" s="280">
        <v>290.45</v>
      </c>
      <c r="J19" s="280">
        <v>294.05000000000007</v>
      </c>
      <c r="K19" s="278">
        <v>286.85000000000002</v>
      </c>
      <c r="L19" s="278">
        <v>280.55</v>
      </c>
      <c r="M19" s="278">
        <v>25.940670000000001</v>
      </c>
    </row>
    <row r="20" spans="1:13">
      <c r="A20" s="302">
        <v>11</v>
      </c>
      <c r="B20" s="278" t="s">
        <v>44</v>
      </c>
      <c r="C20" s="278">
        <v>29.9</v>
      </c>
      <c r="D20" s="280">
        <v>30.266666666666666</v>
      </c>
      <c r="E20" s="280">
        <v>29.333333333333332</v>
      </c>
      <c r="F20" s="280">
        <v>28.766666666666666</v>
      </c>
      <c r="G20" s="280">
        <v>27.833333333333332</v>
      </c>
      <c r="H20" s="280">
        <v>30.833333333333332</v>
      </c>
      <c r="I20" s="280">
        <v>31.766666666666669</v>
      </c>
      <c r="J20" s="280">
        <v>32.333333333333329</v>
      </c>
      <c r="K20" s="278">
        <v>31.2</v>
      </c>
      <c r="L20" s="278">
        <v>29.7</v>
      </c>
      <c r="M20" s="278">
        <v>57.897329999999997</v>
      </c>
    </row>
    <row r="21" spans="1:13">
      <c r="A21" s="302">
        <v>12</v>
      </c>
      <c r="B21" s="278" t="s">
        <v>228</v>
      </c>
      <c r="C21" s="278">
        <v>43.1</v>
      </c>
      <c r="D21" s="280">
        <v>43.566666666666663</v>
      </c>
      <c r="E21" s="280">
        <v>42.383333333333326</v>
      </c>
      <c r="F21" s="280">
        <v>41.666666666666664</v>
      </c>
      <c r="G21" s="280">
        <v>40.483333333333327</v>
      </c>
      <c r="H21" s="280">
        <v>44.283333333333324</v>
      </c>
      <c r="I21" s="280">
        <v>45.466666666666661</v>
      </c>
      <c r="J21" s="280">
        <v>46.183333333333323</v>
      </c>
      <c r="K21" s="278">
        <v>44.75</v>
      </c>
      <c r="L21" s="278">
        <v>42.85</v>
      </c>
      <c r="M21" s="278">
        <v>14.87426</v>
      </c>
    </row>
    <row r="22" spans="1:13">
      <c r="A22" s="302">
        <v>13</v>
      </c>
      <c r="B22" s="278" t="s">
        <v>229</v>
      </c>
      <c r="C22" s="278">
        <v>106.85</v>
      </c>
      <c r="D22" s="280">
        <v>108.39999999999999</v>
      </c>
      <c r="E22" s="280">
        <v>103.94999999999999</v>
      </c>
      <c r="F22" s="280">
        <v>101.05</v>
      </c>
      <c r="G22" s="280">
        <v>96.6</v>
      </c>
      <c r="H22" s="280">
        <v>111.29999999999998</v>
      </c>
      <c r="I22" s="280">
        <v>115.75</v>
      </c>
      <c r="J22" s="280">
        <v>118.64999999999998</v>
      </c>
      <c r="K22" s="278">
        <v>112.85</v>
      </c>
      <c r="L22" s="278">
        <v>105.5</v>
      </c>
      <c r="M22" s="278">
        <v>7.6108799999999999</v>
      </c>
    </row>
    <row r="23" spans="1:13">
      <c r="A23" s="302">
        <v>14</v>
      </c>
      <c r="B23" s="278" t="s">
        <v>230</v>
      </c>
      <c r="C23" s="278">
        <v>1454</v>
      </c>
      <c r="D23" s="280">
        <v>1473.6833333333334</v>
      </c>
      <c r="E23" s="280">
        <v>1429.3666666666668</v>
      </c>
      <c r="F23" s="280">
        <v>1404.7333333333333</v>
      </c>
      <c r="G23" s="280">
        <v>1360.4166666666667</v>
      </c>
      <c r="H23" s="280">
        <v>1498.3166666666668</v>
      </c>
      <c r="I23" s="280">
        <v>1542.6333333333334</v>
      </c>
      <c r="J23" s="280">
        <v>1567.2666666666669</v>
      </c>
      <c r="K23" s="278">
        <v>1518</v>
      </c>
      <c r="L23" s="278">
        <v>1449.05</v>
      </c>
      <c r="M23" s="278">
        <v>1.6331199999999999</v>
      </c>
    </row>
    <row r="24" spans="1:13">
      <c r="A24" s="302">
        <v>15</v>
      </c>
      <c r="B24" s="278" t="s">
        <v>231</v>
      </c>
      <c r="C24" s="278">
        <v>2587.9499999999998</v>
      </c>
      <c r="D24" s="280">
        <v>2579.65</v>
      </c>
      <c r="E24" s="280">
        <v>2559.3000000000002</v>
      </c>
      <c r="F24" s="280">
        <v>2530.65</v>
      </c>
      <c r="G24" s="280">
        <v>2510.3000000000002</v>
      </c>
      <c r="H24" s="280">
        <v>2608.3000000000002</v>
      </c>
      <c r="I24" s="280">
        <v>2628.6499999999996</v>
      </c>
      <c r="J24" s="280">
        <v>2657.3</v>
      </c>
      <c r="K24" s="278">
        <v>2600</v>
      </c>
      <c r="L24" s="278">
        <v>2551</v>
      </c>
      <c r="M24" s="278">
        <v>1.8526</v>
      </c>
    </row>
    <row r="25" spans="1:13">
      <c r="A25" s="302">
        <v>16</v>
      </c>
      <c r="B25" s="278" t="s">
        <v>46</v>
      </c>
      <c r="C25" s="278">
        <v>544.29999999999995</v>
      </c>
      <c r="D25" s="280">
        <v>552.5333333333333</v>
      </c>
      <c r="E25" s="280">
        <v>531.06666666666661</v>
      </c>
      <c r="F25" s="280">
        <v>517.83333333333326</v>
      </c>
      <c r="G25" s="280">
        <v>496.36666666666656</v>
      </c>
      <c r="H25" s="280">
        <v>565.76666666666665</v>
      </c>
      <c r="I25" s="280">
        <v>587.23333333333335</v>
      </c>
      <c r="J25" s="280">
        <v>600.4666666666667</v>
      </c>
      <c r="K25" s="278">
        <v>574</v>
      </c>
      <c r="L25" s="278">
        <v>539.29999999999995</v>
      </c>
      <c r="M25" s="278">
        <v>20.4876</v>
      </c>
    </row>
    <row r="26" spans="1:13">
      <c r="A26" s="302">
        <v>17</v>
      </c>
      <c r="B26" s="278" t="s">
        <v>47</v>
      </c>
      <c r="C26" s="278">
        <v>169.35</v>
      </c>
      <c r="D26" s="280">
        <v>170.35</v>
      </c>
      <c r="E26" s="280">
        <v>167.75</v>
      </c>
      <c r="F26" s="280">
        <v>166.15</v>
      </c>
      <c r="G26" s="280">
        <v>163.55000000000001</v>
      </c>
      <c r="H26" s="280">
        <v>171.95</v>
      </c>
      <c r="I26" s="280">
        <v>174.54999999999995</v>
      </c>
      <c r="J26" s="280">
        <v>176.14999999999998</v>
      </c>
      <c r="K26" s="278">
        <v>172.95</v>
      </c>
      <c r="L26" s="278">
        <v>168.75</v>
      </c>
      <c r="M26" s="278">
        <v>38.7498</v>
      </c>
    </row>
    <row r="27" spans="1:13">
      <c r="A27" s="302">
        <v>18</v>
      </c>
      <c r="B27" s="278" t="s">
        <v>48</v>
      </c>
      <c r="C27" s="278">
        <v>1314.8</v>
      </c>
      <c r="D27" s="280">
        <v>1306.1666666666667</v>
      </c>
      <c r="E27" s="280">
        <v>1284.8333333333335</v>
      </c>
      <c r="F27" s="280">
        <v>1254.8666666666668</v>
      </c>
      <c r="G27" s="280">
        <v>1233.5333333333335</v>
      </c>
      <c r="H27" s="280">
        <v>1336.1333333333334</v>
      </c>
      <c r="I27" s="280">
        <v>1357.4666666666669</v>
      </c>
      <c r="J27" s="280">
        <v>1387.4333333333334</v>
      </c>
      <c r="K27" s="278">
        <v>1327.5</v>
      </c>
      <c r="L27" s="278">
        <v>1276.2</v>
      </c>
      <c r="M27" s="278">
        <v>12.50587</v>
      </c>
    </row>
    <row r="28" spans="1:13">
      <c r="A28" s="302">
        <v>19</v>
      </c>
      <c r="B28" s="278" t="s">
        <v>49</v>
      </c>
      <c r="C28" s="278">
        <v>90.1</v>
      </c>
      <c r="D28" s="280">
        <v>90.600000000000009</v>
      </c>
      <c r="E28" s="280">
        <v>88.300000000000011</v>
      </c>
      <c r="F28" s="280">
        <v>86.5</v>
      </c>
      <c r="G28" s="280">
        <v>84.2</v>
      </c>
      <c r="H28" s="280">
        <v>92.40000000000002</v>
      </c>
      <c r="I28" s="280">
        <v>94.7</v>
      </c>
      <c r="J28" s="280">
        <v>96.500000000000028</v>
      </c>
      <c r="K28" s="278">
        <v>92.9</v>
      </c>
      <c r="L28" s="278">
        <v>88.8</v>
      </c>
      <c r="M28" s="278">
        <v>91.660120000000006</v>
      </c>
    </row>
    <row r="29" spans="1:13">
      <c r="A29" s="302">
        <v>20</v>
      </c>
      <c r="B29" s="278" t="s">
        <v>50</v>
      </c>
      <c r="C29" s="278">
        <v>47.05</v>
      </c>
      <c r="D29" s="280">
        <v>47.466666666666669</v>
      </c>
      <c r="E29" s="280">
        <v>45.683333333333337</v>
      </c>
      <c r="F29" s="280">
        <v>44.31666666666667</v>
      </c>
      <c r="G29" s="280">
        <v>42.533333333333339</v>
      </c>
      <c r="H29" s="280">
        <v>48.833333333333336</v>
      </c>
      <c r="I29" s="280">
        <v>50.616666666666667</v>
      </c>
      <c r="J29" s="280">
        <v>51.983333333333334</v>
      </c>
      <c r="K29" s="278">
        <v>49.25</v>
      </c>
      <c r="L29" s="278">
        <v>46.1</v>
      </c>
      <c r="M29" s="278">
        <v>309.12957999999998</v>
      </c>
    </row>
    <row r="30" spans="1:13">
      <c r="A30" s="302">
        <v>21</v>
      </c>
      <c r="B30" s="278" t="s">
        <v>52</v>
      </c>
      <c r="C30" s="278">
        <v>1578.4</v>
      </c>
      <c r="D30" s="280">
        <v>1595.4666666666665</v>
      </c>
      <c r="E30" s="280">
        <v>1552.9333333333329</v>
      </c>
      <c r="F30" s="280">
        <v>1527.4666666666665</v>
      </c>
      <c r="G30" s="280">
        <v>1484.9333333333329</v>
      </c>
      <c r="H30" s="280">
        <v>1620.9333333333329</v>
      </c>
      <c r="I30" s="280">
        <v>1663.4666666666662</v>
      </c>
      <c r="J30" s="280">
        <v>1688.9333333333329</v>
      </c>
      <c r="K30" s="278">
        <v>1638</v>
      </c>
      <c r="L30" s="278">
        <v>1570</v>
      </c>
      <c r="M30" s="278">
        <v>56.444569999999999</v>
      </c>
    </row>
    <row r="31" spans="1:13">
      <c r="A31" s="302">
        <v>22</v>
      </c>
      <c r="B31" s="278" t="s">
        <v>54</v>
      </c>
      <c r="C31" s="278">
        <v>652.65</v>
      </c>
      <c r="D31" s="280">
        <v>652.2166666666667</v>
      </c>
      <c r="E31" s="280">
        <v>640.03333333333342</v>
      </c>
      <c r="F31" s="280">
        <v>627.41666666666674</v>
      </c>
      <c r="G31" s="280">
        <v>615.23333333333346</v>
      </c>
      <c r="H31" s="280">
        <v>664.83333333333337</v>
      </c>
      <c r="I31" s="280">
        <v>677.01666666666677</v>
      </c>
      <c r="J31" s="280">
        <v>689.63333333333333</v>
      </c>
      <c r="K31" s="278">
        <v>664.4</v>
      </c>
      <c r="L31" s="278">
        <v>639.6</v>
      </c>
      <c r="M31" s="278">
        <v>49.313189999999999</v>
      </c>
    </row>
    <row r="32" spans="1:13">
      <c r="A32" s="302">
        <v>23</v>
      </c>
      <c r="B32" s="278" t="s">
        <v>232</v>
      </c>
      <c r="C32" s="278">
        <v>2255</v>
      </c>
      <c r="D32" s="280">
        <v>2241.3333333333335</v>
      </c>
      <c r="E32" s="280">
        <v>2198.666666666667</v>
      </c>
      <c r="F32" s="280">
        <v>2142.3333333333335</v>
      </c>
      <c r="G32" s="280">
        <v>2099.666666666667</v>
      </c>
      <c r="H32" s="280">
        <v>2297.666666666667</v>
      </c>
      <c r="I32" s="280">
        <v>2340.3333333333339</v>
      </c>
      <c r="J32" s="280">
        <v>2396.666666666667</v>
      </c>
      <c r="K32" s="278">
        <v>2284</v>
      </c>
      <c r="L32" s="278">
        <v>2185</v>
      </c>
      <c r="M32" s="278">
        <v>2.4782299999999999</v>
      </c>
    </row>
    <row r="33" spans="1:13">
      <c r="A33" s="302">
        <v>24</v>
      </c>
      <c r="B33" s="278" t="s">
        <v>56</v>
      </c>
      <c r="C33" s="278">
        <v>382.05</v>
      </c>
      <c r="D33" s="280">
        <v>390.38333333333338</v>
      </c>
      <c r="E33" s="280">
        <v>371.31666666666678</v>
      </c>
      <c r="F33" s="280">
        <v>360.58333333333337</v>
      </c>
      <c r="G33" s="280">
        <v>341.51666666666677</v>
      </c>
      <c r="H33" s="280">
        <v>401.11666666666679</v>
      </c>
      <c r="I33" s="280">
        <v>420.18333333333339</v>
      </c>
      <c r="J33" s="280">
        <v>430.9166666666668</v>
      </c>
      <c r="K33" s="278">
        <v>409.45</v>
      </c>
      <c r="L33" s="278">
        <v>379.65</v>
      </c>
      <c r="M33" s="278">
        <v>335.06610000000001</v>
      </c>
    </row>
    <row r="34" spans="1:13">
      <c r="A34" s="302">
        <v>25</v>
      </c>
      <c r="B34" s="278" t="s">
        <v>57</v>
      </c>
      <c r="C34" s="278">
        <v>2419.0500000000002</v>
      </c>
      <c r="D34" s="280">
        <v>2423.3666666666668</v>
      </c>
      <c r="E34" s="280">
        <v>2396.7333333333336</v>
      </c>
      <c r="F34" s="280">
        <v>2374.416666666667</v>
      </c>
      <c r="G34" s="280">
        <v>2347.7833333333338</v>
      </c>
      <c r="H34" s="280">
        <v>2445.6833333333334</v>
      </c>
      <c r="I34" s="280">
        <v>2472.3166666666666</v>
      </c>
      <c r="J34" s="280">
        <v>2494.6333333333332</v>
      </c>
      <c r="K34" s="278">
        <v>2450</v>
      </c>
      <c r="L34" s="278">
        <v>2401.0500000000002</v>
      </c>
      <c r="M34" s="278">
        <v>4.5583600000000004</v>
      </c>
    </row>
    <row r="35" spans="1:13">
      <c r="A35" s="302">
        <v>26</v>
      </c>
      <c r="B35" s="278" t="s">
        <v>60</v>
      </c>
      <c r="C35" s="278">
        <v>2024.15</v>
      </c>
      <c r="D35" s="280">
        <v>2056.3833333333332</v>
      </c>
      <c r="E35" s="280">
        <v>1982.7666666666664</v>
      </c>
      <c r="F35" s="280">
        <v>1941.3833333333332</v>
      </c>
      <c r="G35" s="280">
        <v>1867.7666666666664</v>
      </c>
      <c r="H35" s="280">
        <v>2097.7666666666664</v>
      </c>
      <c r="I35" s="280">
        <v>2171.3833333333332</v>
      </c>
      <c r="J35" s="280">
        <v>2212.7666666666664</v>
      </c>
      <c r="K35" s="278">
        <v>2130</v>
      </c>
      <c r="L35" s="278">
        <v>2015</v>
      </c>
      <c r="M35" s="278">
        <v>69.664050000000003</v>
      </c>
    </row>
    <row r="36" spans="1:13">
      <c r="A36" s="302">
        <v>27</v>
      </c>
      <c r="B36" s="278" t="s">
        <v>59</v>
      </c>
      <c r="C36" s="278">
        <v>4601</v>
      </c>
      <c r="D36" s="280">
        <v>4652.25</v>
      </c>
      <c r="E36" s="280">
        <v>4526.1000000000004</v>
      </c>
      <c r="F36" s="280">
        <v>4451.2000000000007</v>
      </c>
      <c r="G36" s="280">
        <v>4325.0500000000011</v>
      </c>
      <c r="H36" s="280">
        <v>4727.1499999999996</v>
      </c>
      <c r="I36" s="280">
        <v>4853.2999999999993</v>
      </c>
      <c r="J36" s="280">
        <v>4928.1999999999989</v>
      </c>
      <c r="K36" s="278">
        <v>4778.3999999999996</v>
      </c>
      <c r="L36" s="278">
        <v>4577.3500000000004</v>
      </c>
      <c r="M36" s="278">
        <v>4.8858699999999997</v>
      </c>
    </row>
    <row r="37" spans="1:13">
      <c r="A37" s="302">
        <v>28</v>
      </c>
      <c r="B37" s="278" t="s">
        <v>233</v>
      </c>
      <c r="C37" s="278">
        <v>1876.95</v>
      </c>
      <c r="D37" s="280">
        <v>1896.3</v>
      </c>
      <c r="E37" s="280">
        <v>1853.6499999999999</v>
      </c>
      <c r="F37" s="280">
        <v>1830.35</v>
      </c>
      <c r="G37" s="280">
        <v>1787.6999999999998</v>
      </c>
      <c r="H37" s="280">
        <v>1919.6</v>
      </c>
      <c r="I37" s="280">
        <v>1962.25</v>
      </c>
      <c r="J37" s="280">
        <v>1985.55</v>
      </c>
      <c r="K37" s="278">
        <v>1938.95</v>
      </c>
      <c r="L37" s="278">
        <v>1873</v>
      </c>
      <c r="M37" s="278">
        <v>0.20724000000000001</v>
      </c>
    </row>
    <row r="38" spans="1:13">
      <c r="A38" s="302">
        <v>29</v>
      </c>
      <c r="B38" s="278" t="s">
        <v>61</v>
      </c>
      <c r="C38" s="278">
        <v>893.6</v>
      </c>
      <c r="D38" s="280">
        <v>898.30000000000007</v>
      </c>
      <c r="E38" s="280">
        <v>882.40000000000009</v>
      </c>
      <c r="F38" s="280">
        <v>871.2</v>
      </c>
      <c r="G38" s="280">
        <v>855.30000000000007</v>
      </c>
      <c r="H38" s="280">
        <v>909.50000000000011</v>
      </c>
      <c r="I38" s="280">
        <v>925.4</v>
      </c>
      <c r="J38" s="280">
        <v>936.60000000000014</v>
      </c>
      <c r="K38" s="278">
        <v>914.2</v>
      </c>
      <c r="L38" s="278">
        <v>887.1</v>
      </c>
      <c r="M38" s="278">
        <v>4.2817800000000004</v>
      </c>
    </row>
    <row r="39" spans="1:13">
      <c r="A39" s="302">
        <v>30</v>
      </c>
      <c r="B39" s="278" t="s">
        <v>234</v>
      </c>
      <c r="C39" s="278">
        <v>240</v>
      </c>
      <c r="D39" s="280">
        <v>245.80000000000004</v>
      </c>
      <c r="E39" s="280">
        <v>228.75000000000006</v>
      </c>
      <c r="F39" s="280">
        <v>217.50000000000003</v>
      </c>
      <c r="G39" s="280">
        <v>200.45000000000005</v>
      </c>
      <c r="H39" s="280">
        <v>257.05000000000007</v>
      </c>
      <c r="I39" s="280">
        <v>274.10000000000008</v>
      </c>
      <c r="J39" s="280">
        <v>285.35000000000008</v>
      </c>
      <c r="K39" s="278">
        <v>262.85000000000002</v>
      </c>
      <c r="L39" s="278">
        <v>234.55</v>
      </c>
      <c r="M39" s="278">
        <v>124.40913999999999</v>
      </c>
    </row>
    <row r="40" spans="1:13">
      <c r="A40" s="302">
        <v>31</v>
      </c>
      <c r="B40" s="278" t="s">
        <v>62</v>
      </c>
      <c r="C40" s="278">
        <v>41.1</v>
      </c>
      <c r="D40" s="280">
        <v>41.81666666666667</v>
      </c>
      <c r="E40" s="280">
        <v>40.283333333333339</v>
      </c>
      <c r="F40" s="280">
        <v>39.466666666666669</v>
      </c>
      <c r="G40" s="280">
        <v>37.933333333333337</v>
      </c>
      <c r="H40" s="280">
        <v>42.63333333333334</v>
      </c>
      <c r="I40" s="280">
        <v>44.166666666666671</v>
      </c>
      <c r="J40" s="280">
        <v>44.983333333333341</v>
      </c>
      <c r="K40" s="278">
        <v>43.35</v>
      </c>
      <c r="L40" s="278">
        <v>41</v>
      </c>
      <c r="M40" s="278">
        <v>193.19628</v>
      </c>
    </row>
    <row r="41" spans="1:13">
      <c r="A41" s="302">
        <v>32</v>
      </c>
      <c r="B41" s="278" t="s">
        <v>63</v>
      </c>
      <c r="C41" s="278">
        <v>32.15</v>
      </c>
      <c r="D41" s="280">
        <v>32.449999999999996</v>
      </c>
      <c r="E41" s="280">
        <v>31.699999999999989</v>
      </c>
      <c r="F41" s="280">
        <v>31.249999999999993</v>
      </c>
      <c r="G41" s="280">
        <v>30.499999999999986</v>
      </c>
      <c r="H41" s="280">
        <v>32.899999999999991</v>
      </c>
      <c r="I41" s="280">
        <v>33.650000000000006</v>
      </c>
      <c r="J41" s="280">
        <v>34.099999999999994</v>
      </c>
      <c r="K41" s="278">
        <v>33.200000000000003</v>
      </c>
      <c r="L41" s="278">
        <v>32</v>
      </c>
      <c r="M41" s="278">
        <v>15.13945</v>
      </c>
    </row>
    <row r="42" spans="1:13">
      <c r="A42" s="302">
        <v>33</v>
      </c>
      <c r="B42" s="278" t="s">
        <v>64</v>
      </c>
      <c r="C42" s="278">
        <v>1293.0999999999999</v>
      </c>
      <c r="D42" s="280">
        <v>1298.0666666666666</v>
      </c>
      <c r="E42" s="280">
        <v>1281.5333333333333</v>
      </c>
      <c r="F42" s="280">
        <v>1269.9666666666667</v>
      </c>
      <c r="G42" s="280">
        <v>1253.4333333333334</v>
      </c>
      <c r="H42" s="280">
        <v>1309.6333333333332</v>
      </c>
      <c r="I42" s="280">
        <v>1326.1666666666665</v>
      </c>
      <c r="J42" s="280">
        <v>1337.7333333333331</v>
      </c>
      <c r="K42" s="278">
        <v>1314.6</v>
      </c>
      <c r="L42" s="278">
        <v>1286.5</v>
      </c>
      <c r="M42" s="278">
        <v>7.4051099999999996</v>
      </c>
    </row>
    <row r="43" spans="1:13">
      <c r="A43" s="302">
        <v>34</v>
      </c>
      <c r="B43" s="278" t="s">
        <v>67</v>
      </c>
      <c r="C43" s="278">
        <v>455.4</v>
      </c>
      <c r="D43" s="280">
        <v>456.43333333333334</v>
      </c>
      <c r="E43" s="280">
        <v>447.76666666666665</v>
      </c>
      <c r="F43" s="280">
        <v>440.13333333333333</v>
      </c>
      <c r="G43" s="280">
        <v>431.46666666666664</v>
      </c>
      <c r="H43" s="280">
        <v>464.06666666666666</v>
      </c>
      <c r="I43" s="280">
        <v>472.73333333333329</v>
      </c>
      <c r="J43" s="280">
        <v>480.36666666666667</v>
      </c>
      <c r="K43" s="278">
        <v>465.1</v>
      </c>
      <c r="L43" s="278">
        <v>448.8</v>
      </c>
      <c r="M43" s="278">
        <v>22.584479999999999</v>
      </c>
    </row>
    <row r="44" spans="1:13">
      <c r="A44" s="302">
        <v>35</v>
      </c>
      <c r="B44" s="278" t="s">
        <v>66</v>
      </c>
      <c r="C44" s="278">
        <v>59.7</v>
      </c>
      <c r="D44" s="280">
        <v>60.983333333333327</v>
      </c>
      <c r="E44" s="280">
        <v>58.216666666666654</v>
      </c>
      <c r="F44" s="280">
        <v>56.733333333333327</v>
      </c>
      <c r="G44" s="280">
        <v>53.966666666666654</v>
      </c>
      <c r="H44" s="280">
        <v>62.466666666666654</v>
      </c>
      <c r="I44" s="280">
        <v>65.23333333333332</v>
      </c>
      <c r="J44" s="280">
        <v>66.716666666666654</v>
      </c>
      <c r="K44" s="278">
        <v>63.75</v>
      </c>
      <c r="L44" s="278">
        <v>59.5</v>
      </c>
      <c r="M44" s="278">
        <v>132.17644000000001</v>
      </c>
    </row>
    <row r="45" spans="1:13">
      <c r="A45" s="302">
        <v>36</v>
      </c>
      <c r="B45" s="278" t="s">
        <v>68</v>
      </c>
      <c r="C45" s="278">
        <v>279.8</v>
      </c>
      <c r="D45" s="280">
        <v>285.2</v>
      </c>
      <c r="E45" s="280">
        <v>271.59999999999997</v>
      </c>
      <c r="F45" s="280">
        <v>263.39999999999998</v>
      </c>
      <c r="G45" s="280">
        <v>249.79999999999995</v>
      </c>
      <c r="H45" s="280">
        <v>293.39999999999998</v>
      </c>
      <c r="I45" s="280">
        <v>307</v>
      </c>
      <c r="J45" s="280">
        <v>315.2</v>
      </c>
      <c r="K45" s="278">
        <v>298.8</v>
      </c>
      <c r="L45" s="278">
        <v>277</v>
      </c>
      <c r="M45" s="278">
        <v>39.369430000000001</v>
      </c>
    </row>
    <row r="46" spans="1:13">
      <c r="A46" s="302">
        <v>37</v>
      </c>
      <c r="B46" s="278" t="s">
        <v>71</v>
      </c>
      <c r="C46" s="278">
        <v>22.2</v>
      </c>
      <c r="D46" s="280">
        <v>22.5</v>
      </c>
      <c r="E46" s="280">
        <v>21.5</v>
      </c>
      <c r="F46" s="280">
        <v>20.8</v>
      </c>
      <c r="G46" s="280">
        <v>19.8</v>
      </c>
      <c r="H46" s="280">
        <v>23.2</v>
      </c>
      <c r="I46" s="280">
        <v>24.2</v>
      </c>
      <c r="J46" s="280">
        <v>24.9</v>
      </c>
      <c r="K46" s="278">
        <v>23.5</v>
      </c>
      <c r="L46" s="278">
        <v>21.8</v>
      </c>
      <c r="M46" s="278">
        <v>436.17439000000002</v>
      </c>
    </row>
    <row r="47" spans="1:13">
      <c r="A47" s="302">
        <v>38</v>
      </c>
      <c r="B47" s="278" t="s">
        <v>75</v>
      </c>
      <c r="C47" s="278">
        <v>324.75</v>
      </c>
      <c r="D47" s="280">
        <v>327.41666666666669</v>
      </c>
      <c r="E47" s="280">
        <v>318.53333333333336</v>
      </c>
      <c r="F47" s="280">
        <v>312.31666666666666</v>
      </c>
      <c r="G47" s="280">
        <v>303.43333333333334</v>
      </c>
      <c r="H47" s="280">
        <v>333.63333333333338</v>
      </c>
      <c r="I47" s="280">
        <v>342.51666666666671</v>
      </c>
      <c r="J47" s="280">
        <v>348.73333333333341</v>
      </c>
      <c r="K47" s="278">
        <v>336.3</v>
      </c>
      <c r="L47" s="278">
        <v>321.2</v>
      </c>
      <c r="M47" s="278">
        <v>84.997029999999995</v>
      </c>
    </row>
    <row r="48" spans="1:13">
      <c r="A48" s="302">
        <v>39</v>
      </c>
      <c r="B48" s="278" t="s">
        <v>70</v>
      </c>
      <c r="C48" s="278">
        <v>530.04999999999995</v>
      </c>
      <c r="D48" s="280">
        <v>534.71666666666658</v>
      </c>
      <c r="E48" s="280">
        <v>523.63333333333321</v>
      </c>
      <c r="F48" s="280">
        <v>517.21666666666658</v>
      </c>
      <c r="G48" s="280">
        <v>506.13333333333321</v>
      </c>
      <c r="H48" s="280">
        <v>541.13333333333321</v>
      </c>
      <c r="I48" s="280">
        <v>552.21666666666647</v>
      </c>
      <c r="J48" s="280">
        <v>558.63333333333321</v>
      </c>
      <c r="K48" s="278">
        <v>545.79999999999995</v>
      </c>
      <c r="L48" s="278">
        <v>528.29999999999995</v>
      </c>
      <c r="M48" s="278">
        <v>135.92563000000001</v>
      </c>
    </row>
    <row r="49" spans="1:13">
      <c r="A49" s="302">
        <v>40</v>
      </c>
      <c r="B49" s="278" t="s">
        <v>126</v>
      </c>
      <c r="C49" s="278">
        <v>174.25</v>
      </c>
      <c r="D49" s="280">
        <v>172.71666666666667</v>
      </c>
      <c r="E49" s="280">
        <v>168.93333333333334</v>
      </c>
      <c r="F49" s="280">
        <v>163.61666666666667</v>
      </c>
      <c r="G49" s="280">
        <v>159.83333333333334</v>
      </c>
      <c r="H49" s="280">
        <v>178.03333333333333</v>
      </c>
      <c r="I49" s="280">
        <v>181.81666666666669</v>
      </c>
      <c r="J49" s="280">
        <v>187.13333333333333</v>
      </c>
      <c r="K49" s="278">
        <v>176.5</v>
      </c>
      <c r="L49" s="278">
        <v>167.4</v>
      </c>
      <c r="M49" s="278">
        <v>136.60991999999999</v>
      </c>
    </row>
    <row r="50" spans="1:13">
      <c r="A50" s="302">
        <v>41</v>
      </c>
      <c r="B50" s="278" t="s">
        <v>72</v>
      </c>
      <c r="C50" s="278">
        <v>359.25</v>
      </c>
      <c r="D50" s="280">
        <v>356.48333333333335</v>
      </c>
      <c r="E50" s="280">
        <v>351.9666666666667</v>
      </c>
      <c r="F50" s="280">
        <v>344.68333333333334</v>
      </c>
      <c r="G50" s="280">
        <v>340.16666666666669</v>
      </c>
      <c r="H50" s="280">
        <v>363.76666666666671</v>
      </c>
      <c r="I50" s="280">
        <v>368.28333333333336</v>
      </c>
      <c r="J50" s="280">
        <v>375.56666666666672</v>
      </c>
      <c r="K50" s="278">
        <v>361</v>
      </c>
      <c r="L50" s="278">
        <v>349.2</v>
      </c>
      <c r="M50" s="278">
        <v>55.456119999999999</v>
      </c>
    </row>
    <row r="51" spans="1:13">
      <c r="A51" s="302">
        <v>42</v>
      </c>
      <c r="B51" s="278" t="s">
        <v>235</v>
      </c>
      <c r="C51" s="278">
        <v>844.7</v>
      </c>
      <c r="D51" s="280">
        <v>844.0333333333333</v>
      </c>
      <c r="E51" s="280">
        <v>830.06666666666661</v>
      </c>
      <c r="F51" s="280">
        <v>815.43333333333328</v>
      </c>
      <c r="G51" s="280">
        <v>801.46666666666658</v>
      </c>
      <c r="H51" s="280">
        <v>858.66666666666663</v>
      </c>
      <c r="I51" s="280">
        <v>872.63333333333333</v>
      </c>
      <c r="J51" s="280">
        <v>887.26666666666665</v>
      </c>
      <c r="K51" s="278">
        <v>858</v>
      </c>
      <c r="L51" s="278">
        <v>829.4</v>
      </c>
      <c r="M51" s="278">
        <v>0.66946000000000006</v>
      </c>
    </row>
    <row r="52" spans="1:13">
      <c r="A52" s="302">
        <v>43</v>
      </c>
      <c r="B52" s="278" t="s">
        <v>73</v>
      </c>
      <c r="C52" s="278">
        <v>9792.15</v>
      </c>
      <c r="D52" s="280">
        <v>9880.75</v>
      </c>
      <c r="E52" s="280">
        <v>9661.5</v>
      </c>
      <c r="F52" s="280">
        <v>9530.85</v>
      </c>
      <c r="G52" s="280">
        <v>9311.6</v>
      </c>
      <c r="H52" s="280">
        <v>10011.4</v>
      </c>
      <c r="I52" s="280">
        <v>10230.65</v>
      </c>
      <c r="J52" s="280">
        <v>10361.299999999999</v>
      </c>
      <c r="K52" s="278">
        <v>10100</v>
      </c>
      <c r="L52" s="278">
        <v>9750.1</v>
      </c>
      <c r="M52" s="278">
        <v>0.34106999999999998</v>
      </c>
    </row>
    <row r="53" spans="1:13">
      <c r="A53" s="302">
        <v>44</v>
      </c>
      <c r="B53" s="278" t="s">
        <v>76</v>
      </c>
      <c r="C53" s="278">
        <v>2994.65</v>
      </c>
      <c r="D53" s="280">
        <v>2985.0333333333328</v>
      </c>
      <c r="E53" s="280">
        <v>2933.0666666666657</v>
      </c>
      <c r="F53" s="280">
        <v>2871.4833333333327</v>
      </c>
      <c r="G53" s="280">
        <v>2819.5166666666655</v>
      </c>
      <c r="H53" s="280">
        <v>3046.6166666666659</v>
      </c>
      <c r="I53" s="280">
        <v>3098.583333333333</v>
      </c>
      <c r="J53" s="280">
        <v>3160.1666666666661</v>
      </c>
      <c r="K53" s="278">
        <v>3037</v>
      </c>
      <c r="L53" s="278">
        <v>2923.45</v>
      </c>
      <c r="M53" s="278">
        <v>11.02857</v>
      </c>
    </row>
    <row r="54" spans="1:13">
      <c r="A54" s="302">
        <v>45</v>
      </c>
      <c r="B54" s="278" t="s">
        <v>82</v>
      </c>
      <c r="C54" s="278">
        <v>618.9</v>
      </c>
      <c r="D54" s="280">
        <v>628.41666666666663</v>
      </c>
      <c r="E54" s="280">
        <v>605.33333333333326</v>
      </c>
      <c r="F54" s="280">
        <v>591.76666666666665</v>
      </c>
      <c r="G54" s="280">
        <v>568.68333333333328</v>
      </c>
      <c r="H54" s="280">
        <v>641.98333333333323</v>
      </c>
      <c r="I54" s="280">
        <v>665.06666666666649</v>
      </c>
      <c r="J54" s="280">
        <v>678.63333333333321</v>
      </c>
      <c r="K54" s="278">
        <v>651.5</v>
      </c>
      <c r="L54" s="278">
        <v>614.85</v>
      </c>
      <c r="M54" s="278">
        <v>7.8165899999999997</v>
      </c>
    </row>
    <row r="55" spans="1:13">
      <c r="A55" s="302">
        <v>46</v>
      </c>
      <c r="B55" s="278" t="s">
        <v>77</v>
      </c>
      <c r="C55" s="278">
        <v>321.25</v>
      </c>
      <c r="D55" s="280">
        <v>322.23333333333335</v>
      </c>
      <c r="E55" s="280">
        <v>317.01666666666671</v>
      </c>
      <c r="F55" s="280">
        <v>312.78333333333336</v>
      </c>
      <c r="G55" s="280">
        <v>307.56666666666672</v>
      </c>
      <c r="H55" s="280">
        <v>326.4666666666667</v>
      </c>
      <c r="I55" s="280">
        <v>331.68333333333339</v>
      </c>
      <c r="J55" s="280">
        <v>335.91666666666669</v>
      </c>
      <c r="K55" s="278">
        <v>327.45</v>
      </c>
      <c r="L55" s="278">
        <v>318</v>
      </c>
      <c r="M55" s="278">
        <v>54.094239999999999</v>
      </c>
    </row>
    <row r="56" spans="1:13">
      <c r="A56" s="302">
        <v>47</v>
      </c>
      <c r="B56" s="278" t="s">
        <v>78</v>
      </c>
      <c r="C56" s="278">
        <v>79.849999999999994</v>
      </c>
      <c r="D56" s="280">
        <v>80.816666666666663</v>
      </c>
      <c r="E56" s="280">
        <v>78.533333333333331</v>
      </c>
      <c r="F56" s="280">
        <v>77.216666666666669</v>
      </c>
      <c r="G56" s="280">
        <v>74.933333333333337</v>
      </c>
      <c r="H56" s="280">
        <v>82.133333333333326</v>
      </c>
      <c r="I56" s="280">
        <v>84.416666666666657</v>
      </c>
      <c r="J56" s="280">
        <v>85.73333333333332</v>
      </c>
      <c r="K56" s="278">
        <v>83.1</v>
      </c>
      <c r="L56" s="278">
        <v>79.5</v>
      </c>
      <c r="M56" s="278">
        <v>75.978290000000001</v>
      </c>
    </row>
    <row r="57" spans="1:13">
      <c r="A57" s="302">
        <v>48</v>
      </c>
      <c r="B57" s="278" t="s">
        <v>79</v>
      </c>
      <c r="C57" s="278">
        <v>125.65</v>
      </c>
      <c r="D57" s="280">
        <v>126.50000000000001</v>
      </c>
      <c r="E57" s="280">
        <v>122.20000000000002</v>
      </c>
      <c r="F57" s="280">
        <v>118.75</v>
      </c>
      <c r="G57" s="280">
        <v>114.45</v>
      </c>
      <c r="H57" s="280">
        <v>129.95000000000005</v>
      </c>
      <c r="I57" s="280">
        <v>134.25</v>
      </c>
      <c r="J57" s="280">
        <v>137.70000000000005</v>
      </c>
      <c r="K57" s="278">
        <v>130.80000000000001</v>
      </c>
      <c r="L57" s="278">
        <v>123.05</v>
      </c>
      <c r="M57" s="278">
        <v>30.18506</v>
      </c>
    </row>
    <row r="58" spans="1:13">
      <c r="A58" s="302">
        <v>49</v>
      </c>
      <c r="B58" s="278" t="s">
        <v>83</v>
      </c>
      <c r="C58" s="278">
        <v>144.1</v>
      </c>
      <c r="D58" s="280">
        <v>147.48333333333332</v>
      </c>
      <c r="E58" s="280">
        <v>139.51666666666665</v>
      </c>
      <c r="F58" s="280">
        <v>134.93333333333334</v>
      </c>
      <c r="G58" s="280">
        <v>126.96666666666667</v>
      </c>
      <c r="H58" s="280">
        <v>152.06666666666663</v>
      </c>
      <c r="I58" s="280">
        <v>160.03333333333327</v>
      </c>
      <c r="J58" s="280">
        <v>164.61666666666662</v>
      </c>
      <c r="K58" s="278">
        <v>155.44999999999999</v>
      </c>
      <c r="L58" s="278">
        <v>142.9</v>
      </c>
      <c r="M58" s="278">
        <v>123.18025</v>
      </c>
    </row>
    <row r="59" spans="1:13">
      <c r="A59" s="302">
        <v>50</v>
      </c>
      <c r="B59" s="278" t="s">
        <v>84</v>
      </c>
      <c r="C59" s="278">
        <v>591.9</v>
      </c>
      <c r="D59" s="280">
        <v>594.19999999999993</v>
      </c>
      <c r="E59" s="280">
        <v>587.19999999999982</v>
      </c>
      <c r="F59" s="280">
        <v>582.49999999999989</v>
      </c>
      <c r="G59" s="280">
        <v>575.49999999999977</v>
      </c>
      <c r="H59" s="280">
        <v>598.89999999999986</v>
      </c>
      <c r="I59" s="280">
        <v>605.90000000000009</v>
      </c>
      <c r="J59" s="280">
        <v>610.59999999999991</v>
      </c>
      <c r="K59" s="278">
        <v>601.20000000000005</v>
      </c>
      <c r="L59" s="278">
        <v>589.5</v>
      </c>
      <c r="M59" s="278">
        <v>50.513809999999999</v>
      </c>
    </row>
    <row r="60" spans="1:13">
      <c r="A60" s="302">
        <v>51</v>
      </c>
      <c r="B60" s="278" t="s">
        <v>236</v>
      </c>
      <c r="C60" s="278">
        <v>137.15</v>
      </c>
      <c r="D60" s="280">
        <v>138.43333333333334</v>
      </c>
      <c r="E60" s="280">
        <v>134.51666666666668</v>
      </c>
      <c r="F60" s="280">
        <v>131.88333333333335</v>
      </c>
      <c r="G60" s="280">
        <v>127.9666666666667</v>
      </c>
      <c r="H60" s="280">
        <v>141.06666666666666</v>
      </c>
      <c r="I60" s="280">
        <v>144.98333333333329</v>
      </c>
      <c r="J60" s="280">
        <v>147.61666666666665</v>
      </c>
      <c r="K60" s="278">
        <v>142.35</v>
      </c>
      <c r="L60" s="278">
        <v>135.80000000000001</v>
      </c>
      <c r="M60" s="278">
        <v>3.9956800000000001</v>
      </c>
    </row>
    <row r="61" spans="1:13">
      <c r="A61" s="302">
        <v>52</v>
      </c>
      <c r="B61" s="278" t="s">
        <v>85</v>
      </c>
      <c r="C61" s="278">
        <v>129</v>
      </c>
      <c r="D61" s="280">
        <v>130.25</v>
      </c>
      <c r="E61" s="280">
        <v>127.30000000000001</v>
      </c>
      <c r="F61" s="280">
        <v>125.60000000000002</v>
      </c>
      <c r="G61" s="280">
        <v>122.65000000000003</v>
      </c>
      <c r="H61" s="280">
        <v>131.94999999999999</v>
      </c>
      <c r="I61" s="280">
        <v>134.89999999999998</v>
      </c>
      <c r="J61" s="280">
        <v>136.59999999999997</v>
      </c>
      <c r="K61" s="278">
        <v>133.19999999999999</v>
      </c>
      <c r="L61" s="278">
        <v>128.55000000000001</v>
      </c>
      <c r="M61" s="278">
        <v>70.975610000000003</v>
      </c>
    </row>
    <row r="62" spans="1:13">
      <c r="A62" s="302">
        <v>53</v>
      </c>
      <c r="B62" s="278" t="s">
        <v>86</v>
      </c>
      <c r="C62" s="278">
        <v>1359.5</v>
      </c>
      <c r="D62" s="280">
        <v>1345.5</v>
      </c>
      <c r="E62" s="280">
        <v>1321</v>
      </c>
      <c r="F62" s="280">
        <v>1282.5</v>
      </c>
      <c r="G62" s="280">
        <v>1258</v>
      </c>
      <c r="H62" s="280">
        <v>1384</v>
      </c>
      <c r="I62" s="280">
        <v>1408.5</v>
      </c>
      <c r="J62" s="280">
        <v>1447</v>
      </c>
      <c r="K62" s="278">
        <v>1370</v>
      </c>
      <c r="L62" s="278">
        <v>1307</v>
      </c>
      <c r="M62" s="278">
        <v>13.84521</v>
      </c>
    </row>
    <row r="63" spans="1:13">
      <c r="A63" s="302">
        <v>54</v>
      </c>
      <c r="B63" s="278" t="s">
        <v>87</v>
      </c>
      <c r="C63" s="278">
        <v>358.75</v>
      </c>
      <c r="D63" s="280">
        <v>360.55</v>
      </c>
      <c r="E63" s="280">
        <v>354.55</v>
      </c>
      <c r="F63" s="280">
        <v>350.35</v>
      </c>
      <c r="G63" s="280">
        <v>344.35</v>
      </c>
      <c r="H63" s="280">
        <v>364.75</v>
      </c>
      <c r="I63" s="280">
        <v>370.75</v>
      </c>
      <c r="J63" s="280">
        <v>374.95</v>
      </c>
      <c r="K63" s="278">
        <v>366.55</v>
      </c>
      <c r="L63" s="278">
        <v>356.35</v>
      </c>
      <c r="M63" s="278">
        <v>7.8684700000000003</v>
      </c>
    </row>
    <row r="64" spans="1:13">
      <c r="A64" s="302">
        <v>55</v>
      </c>
      <c r="B64" s="278" t="s">
        <v>237</v>
      </c>
      <c r="C64" s="278">
        <v>608.5</v>
      </c>
      <c r="D64" s="280">
        <v>613.94999999999993</v>
      </c>
      <c r="E64" s="280">
        <v>600.04999999999984</v>
      </c>
      <c r="F64" s="280">
        <v>591.59999999999991</v>
      </c>
      <c r="G64" s="280">
        <v>577.69999999999982</v>
      </c>
      <c r="H64" s="280">
        <v>622.39999999999986</v>
      </c>
      <c r="I64" s="280">
        <v>636.29999999999995</v>
      </c>
      <c r="J64" s="280">
        <v>644.74999999999989</v>
      </c>
      <c r="K64" s="278">
        <v>627.85</v>
      </c>
      <c r="L64" s="278">
        <v>605.5</v>
      </c>
      <c r="M64" s="278">
        <v>1.7945800000000001</v>
      </c>
    </row>
    <row r="65" spans="1:13">
      <c r="A65" s="302">
        <v>56</v>
      </c>
      <c r="B65" s="278" t="s">
        <v>238</v>
      </c>
      <c r="C65" s="278">
        <v>203.1</v>
      </c>
      <c r="D65" s="280">
        <v>205.85</v>
      </c>
      <c r="E65" s="280">
        <v>199.75</v>
      </c>
      <c r="F65" s="280">
        <v>196.4</v>
      </c>
      <c r="G65" s="280">
        <v>190.3</v>
      </c>
      <c r="H65" s="280">
        <v>209.2</v>
      </c>
      <c r="I65" s="280">
        <v>215.29999999999995</v>
      </c>
      <c r="J65" s="280">
        <v>218.64999999999998</v>
      </c>
      <c r="K65" s="278">
        <v>211.95</v>
      </c>
      <c r="L65" s="278">
        <v>202.5</v>
      </c>
      <c r="M65" s="278">
        <v>2.2791000000000001</v>
      </c>
    </row>
    <row r="66" spans="1:13">
      <c r="A66" s="302">
        <v>57</v>
      </c>
      <c r="B66" s="278" t="s">
        <v>88</v>
      </c>
      <c r="C66" s="278">
        <v>358.1</v>
      </c>
      <c r="D66" s="280">
        <v>359.08333333333331</v>
      </c>
      <c r="E66" s="280">
        <v>351.16666666666663</v>
      </c>
      <c r="F66" s="280">
        <v>344.23333333333329</v>
      </c>
      <c r="G66" s="280">
        <v>336.31666666666661</v>
      </c>
      <c r="H66" s="280">
        <v>366.01666666666665</v>
      </c>
      <c r="I66" s="280">
        <v>373.93333333333328</v>
      </c>
      <c r="J66" s="280">
        <v>380.86666666666667</v>
      </c>
      <c r="K66" s="278">
        <v>367</v>
      </c>
      <c r="L66" s="278">
        <v>352.15</v>
      </c>
      <c r="M66" s="278">
        <v>9.60318</v>
      </c>
    </row>
    <row r="67" spans="1:13">
      <c r="A67" s="302">
        <v>58</v>
      </c>
      <c r="B67" s="278" t="s">
        <v>94</v>
      </c>
      <c r="C67" s="278">
        <v>130.15</v>
      </c>
      <c r="D67" s="280">
        <v>130.79999999999998</v>
      </c>
      <c r="E67" s="280">
        <v>128.69999999999996</v>
      </c>
      <c r="F67" s="280">
        <v>127.24999999999997</v>
      </c>
      <c r="G67" s="280">
        <v>125.14999999999995</v>
      </c>
      <c r="H67" s="280">
        <v>132.24999999999997</v>
      </c>
      <c r="I67" s="280">
        <v>134.35</v>
      </c>
      <c r="J67" s="280">
        <v>135.79999999999998</v>
      </c>
      <c r="K67" s="278">
        <v>132.9</v>
      </c>
      <c r="L67" s="278">
        <v>129.35</v>
      </c>
      <c r="M67" s="278">
        <v>58.820979999999999</v>
      </c>
    </row>
    <row r="68" spans="1:13">
      <c r="A68" s="302">
        <v>59</v>
      </c>
      <c r="B68" s="278" t="s">
        <v>89</v>
      </c>
      <c r="C68" s="278">
        <v>446.8</v>
      </c>
      <c r="D68" s="280">
        <v>446.81666666666661</v>
      </c>
      <c r="E68" s="280">
        <v>441.63333333333321</v>
      </c>
      <c r="F68" s="280">
        <v>436.46666666666658</v>
      </c>
      <c r="G68" s="280">
        <v>431.28333333333319</v>
      </c>
      <c r="H68" s="280">
        <v>451.98333333333323</v>
      </c>
      <c r="I68" s="280">
        <v>457.16666666666663</v>
      </c>
      <c r="J68" s="280">
        <v>462.33333333333326</v>
      </c>
      <c r="K68" s="278">
        <v>452</v>
      </c>
      <c r="L68" s="278">
        <v>441.65</v>
      </c>
      <c r="M68" s="278">
        <v>32.38326</v>
      </c>
    </row>
    <row r="69" spans="1:13">
      <c r="A69" s="302">
        <v>60</v>
      </c>
      <c r="B69" s="278" t="s">
        <v>239</v>
      </c>
      <c r="C69" s="278">
        <v>504.95</v>
      </c>
      <c r="D69" s="280">
        <v>509.41666666666669</v>
      </c>
      <c r="E69" s="280">
        <v>497.53333333333342</v>
      </c>
      <c r="F69" s="280">
        <v>490.11666666666673</v>
      </c>
      <c r="G69" s="280">
        <v>478.23333333333346</v>
      </c>
      <c r="H69" s="280">
        <v>516.83333333333337</v>
      </c>
      <c r="I69" s="280">
        <v>528.7166666666667</v>
      </c>
      <c r="J69" s="280">
        <v>536.13333333333333</v>
      </c>
      <c r="K69" s="278">
        <v>521.29999999999995</v>
      </c>
      <c r="L69" s="278">
        <v>502</v>
      </c>
      <c r="M69" s="278">
        <v>5.0255400000000003</v>
      </c>
    </row>
    <row r="70" spans="1:13">
      <c r="A70" s="302">
        <v>61</v>
      </c>
      <c r="B70" s="278" t="s">
        <v>92</v>
      </c>
      <c r="C70" s="278">
        <v>2300.8000000000002</v>
      </c>
      <c r="D70" s="280">
        <v>2289.5833333333335</v>
      </c>
      <c r="E70" s="280">
        <v>2264.3166666666671</v>
      </c>
      <c r="F70" s="280">
        <v>2227.8333333333335</v>
      </c>
      <c r="G70" s="280">
        <v>2202.5666666666671</v>
      </c>
      <c r="H70" s="280">
        <v>2326.0666666666671</v>
      </c>
      <c r="I70" s="280">
        <v>2351.3333333333335</v>
      </c>
      <c r="J70" s="280">
        <v>2387.8166666666671</v>
      </c>
      <c r="K70" s="278">
        <v>2314.85</v>
      </c>
      <c r="L70" s="278">
        <v>2253.1</v>
      </c>
      <c r="M70" s="278">
        <v>6.4179899999999996</v>
      </c>
    </row>
    <row r="71" spans="1:13">
      <c r="A71" s="302">
        <v>62</v>
      </c>
      <c r="B71" s="278" t="s">
        <v>95</v>
      </c>
      <c r="C71" s="278">
        <v>3984</v>
      </c>
      <c r="D71" s="280">
        <v>4005.4333333333329</v>
      </c>
      <c r="E71" s="280">
        <v>3878.6666666666661</v>
      </c>
      <c r="F71" s="280">
        <v>3773.333333333333</v>
      </c>
      <c r="G71" s="280">
        <v>3646.5666666666662</v>
      </c>
      <c r="H71" s="280">
        <v>4110.7666666666664</v>
      </c>
      <c r="I71" s="280">
        <v>4237.5333333333328</v>
      </c>
      <c r="J71" s="280">
        <v>4342.8666666666659</v>
      </c>
      <c r="K71" s="278">
        <v>4132.2</v>
      </c>
      <c r="L71" s="278">
        <v>3900.1</v>
      </c>
      <c r="M71" s="278">
        <v>20.034749999999999</v>
      </c>
    </row>
    <row r="72" spans="1:13">
      <c r="A72" s="302">
        <v>63</v>
      </c>
      <c r="B72" s="278" t="s">
        <v>240</v>
      </c>
      <c r="C72" s="278">
        <v>38.25</v>
      </c>
      <c r="D72" s="280">
        <v>37.68333333333333</v>
      </c>
      <c r="E72" s="280">
        <v>37.11666666666666</v>
      </c>
      <c r="F72" s="280">
        <v>35.983333333333327</v>
      </c>
      <c r="G72" s="280">
        <v>35.416666666666657</v>
      </c>
      <c r="H72" s="280">
        <v>38.816666666666663</v>
      </c>
      <c r="I72" s="280">
        <v>39.38333333333334</v>
      </c>
      <c r="J72" s="280">
        <v>40.516666666666666</v>
      </c>
      <c r="K72" s="278">
        <v>38.25</v>
      </c>
      <c r="L72" s="278">
        <v>36.549999999999997</v>
      </c>
      <c r="M72" s="278">
        <v>19.61063</v>
      </c>
    </row>
    <row r="73" spans="1:13">
      <c r="A73" s="302">
        <v>64</v>
      </c>
      <c r="B73" s="278" t="s">
        <v>96</v>
      </c>
      <c r="C73" s="278">
        <v>13858.85</v>
      </c>
      <c r="D73" s="280">
        <v>13920.216666666667</v>
      </c>
      <c r="E73" s="280">
        <v>13509.633333333335</v>
      </c>
      <c r="F73" s="280">
        <v>13160.416666666668</v>
      </c>
      <c r="G73" s="280">
        <v>12749.833333333336</v>
      </c>
      <c r="H73" s="280">
        <v>14269.433333333334</v>
      </c>
      <c r="I73" s="280">
        <v>14680.016666666666</v>
      </c>
      <c r="J73" s="280">
        <v>15029.233333333334</v>
      </c>
      <c r="K73" s="278">
        <v>14330.8</v>
      </c>
      <c r="L73" s="278">
        <v>13571</v>
      </c>
      <c r="M73" s="278">
        <v>1.64334</v>
      </c>
    </row>
    <row r="74" spans="1:13">
      <c r="A74" s="302">
        <v>65</v>
      </c>
      <c r="B74" s="278" t="s">
        <v>241</v>
      </c>
      <c r="C74" s="278">
        <v>181.65</v>
      </c>
      <c r="D74" s="280">
        <v>181.70000000000002</v>
      </c>
      <c r="E74" s="280">
        <v>177.95000000000005</v>
      </c>
      <c r="F74" s="280">
        <v>174.25000000000003</v>
      </c>
      <c r="G74" s="280">
        <v>170.50000000000006</v>
      </c>
      <c r="H74" s="280">
        <v>185.40000000000003</v>
      </c>
      <c r="I74" s="280">
        <v>189.14999999999998</v>
      </c>
      <c r="J74" s="280">
        <v>192.85000000000002</v>
      </c>
      <c r="K74" s="278">
        <v>185.45</v>
      </c>
      <c r="L74" s="278">
        <v>178</v>
      </c>
      <c r="M74" s="278">
        <v>5.8545999999999996</v>
      </c>
    </row>
    <row r="75" spans="1:13">
      <c r="A75" s="302">
        <v>66</v>
      </c>
      <c r="B75" s="278" t="s">
        <v>242</v>
      </c>
      <c r="C75" s="278">
        <v>612.70000000000005</v>
      </c>
      <c r="D75" s="280">
        <v>612.69999999999993</v>
      </c>
      <c r="E75" s="280">
        <v>605.99999999999989</v>
      </c>
      <c r="F75" s="280">
        <v>599.29999999999995</v>
      </c>
      <c r="G75" s="280">
        <v>592.59999999999991</v>
      </c>
      <c r="H75" s="280">
        <v>619.39999999999986</v>
      </c>
      <c r="I75" s="280">
        <v>626.09999999999991</v>
      </c>
      <c r="J75" s="280">
        <v>632.79999999999984</v>
      </c>
      <c r="K75" s="278">
        <v>619.4</v>
      </c>
      <c r="L75" s="278">
        <v>606</v>
      </c>
      <c r="M75" s="278">
        <v>0.79752999999999996</v>
      </c>
    </row>
    <row r="76" spans="1:13">
      <c r="A76" s="302">
        <v>67</v>
      </c>
      <c r="B76" s="278" t="s">
        <v>243</v>
      </c>
      <c r="C76" s="278">
        <v>62.9</v>
      </c>
      <c r="D76" s="280">
        <v>63.400000000000006</v>
      </c>
      <c r="E76" s="280">
        <v>61.900000000000006</v>
      </c>
      <c r="F76" s="280">
        <v>60.9</v>
      </c>
      <c r="G76" s="280">
        <v>59.4</v>
      </c>
      <c r="H76" s="280">
        <v>64.400000000000006</v>
      </c>
      <c r="I76" s="280">
        <v>65.900000000000006</v>
      </c>
      <c r="J76" s="280">
        <v>66.90000000000002</v>
      </c>
      <c r="K76" s="278">
        <v>64.900000000000006</v>
      </c>
      <c r="L76" s="278">
        <v>62.4</v>
      </c>
      <c r="M76" s="278">
        <v>4.8806399999999996</v>
      </c>
    </row>
    <row r="77" spans="1:13">
      <c r="A77" s="302">
        <v>68</v>
      </c>
      <c r="B77" s="278" t="s">
        <v>98</v>
      </c>
      <c r="C77" s="278">
        <v>740.35</v>
      </c>
      <c r="D77" s="280">
        <v>747.81666666666661</v>
      </c>
      <c r="E77" s="280">
        <v>726.53333333333319</v>
      </c>
      <c r="F77" s="280">
        <v>712.71666666666658</v>
      </c>
      <c r="G77" s="280">
        <v>691.43333333333317</v>
      </c>
      <c r="H77" s="280">
        <v>761.63333333333321</v>
      </c>
      <c r="I77" s="280">
        <v>782.91666666666652</v>
      </c>
      <c r="J77" s="280">
        <v>796.73333333333323</v>
      </c>
      <c r="K77" s="278">
        <v>769.1</v>
      </c>
      <c r="L77" s="278">
        <v>734</v>
      </c>
      <c r="M77" s="278">
        <v>24.898240000000001</v>
      </c>
    </row>
    <row r="78" spans="1:13">
      <c r="A78" s="302">
        <v>69</v>
      </c>
      <c r="B78" s="278" t="s">
        <v>99</v>
      </c>
      <c r="C78" s="278">
        <v>146.69999999999999</v>
      </c>
      <c r="D78" s="280">
        <v>147.53333333333333</v>
      </c>
      <c r="E78" s="280">
        <v>145.11666666666667</v>
      </c>
      <c r="F78" s="280">
        <v>143.53333333333333</v>
      </c>
      <c r="G78" s="280">
        <v>141.11666666666667</v>
      </c>
      <c r="H78" s="280">
        <v>149.11666666666667</v>
      </c>
      <c r="I78" s="280">
        <v>151.53333333333336</v>
      </c>
      <c r="J78" s="280">
        <v>153.11666666666667</v>
      </c>
      <c r="K78" s="278">
        <v>149.94999999999999</v>
      </c>
      <c r="L78" s="278">
        <v>145.94999999999999</v>
      </c>
      <c r="M78" s="278">
        <v>11.295400000000001</v>
      </c>
    </row>
    <row r="79" spans="1:13">
      <c r="A79" s="302">
        <v>70</v>
      </c>
      <c r="B79" s="278" t="s">
        <v>100</v>
      </c>
      <c r="C79" s="278">
        <v>42.65</v>
      </c>
      <c r="D79" s="280">
        <v>43.1</v>
      </c>
      <c r="E79" s="280">
        <v>41.85</v>
      </c>
      <c r="F79" s="280">
        <v>41.05</v>
      </c>
      <c r="G79" s="280">
        <v>39.799999999999997</v>
      </c>
      <c r="H79" s="280">
        <v>43.900000000000006</v>
      </c>
      <c r="I79" s="280">
        <v>45.150000000000006</v>
      </c>
      <c r="J79" s="280">
        <v>45.95000000000001</v>
      </c>
      <c r="K79" s="278">
        <v>44.35</v>
      </c>
      <c r="L79" s="278">
        <v>42.3</v>
      </c>
      <c r="M79" s="278">
        <v>149.69809000000001</v>
      </c>
    </row>
    <row r="80" spans="1:13">
      <c r="A80" s="302">
        <v>71</v>
      </c>
      <c r="B80" s="278" t="s">
        <v>371</v>
      </c>
      <c r="C80" s="278">
        <v>125.05</v>
      </c>
      <c r="D80" s="280">
        <v>124.71666666666665</v>
      </c>
      <c r="E80" s="280">
        <v>123.48333333333331</v>
      </c>
      <c r="F80" s="280">
        <v>121.91666666666666</v>
      </c>
      <c r="G80" s="280">
        <v>120.68333333333331</v>
      </c>
      <c r="H80" s="280">
        <v>126.2833333333333</v>
      </c>
      <c r="I80" s="280">
        <v>127.51666666666665</v>
      </c>
      <c r="J80" s="280">
        <v>129.08333333333331</v>
      </c>
      <c r="K80" s="278">
        <v>125.95</v>
      </c>
      <c r="L80" s="278">
        <v>123.15</v>
      </c>
      <c r="M80" s="278">
        <v>4.8042999999999996</v>
      </c>
    </row>
    <row r="81" spans="1:13">
      <c r="A81" s="302">
        <v>72</v>
      </c>
      <c r="B81" s="278" t="s">
        <v>244</v>
      </c>
      <c r="C81" s="278">
        <v>9.35</v>
      </c>
      <c r="D81" s="280">
        <v>9.2999999999999989</v>
      </c>
      <c r="E81" s="280">
        <v>9.2499999999999982</v>
      </c>
      <c r="F81" s="280">
        <v>9.1499999999999986</v>
      </c>
      <c r="G81" s="280">
        <v>9.0999999999999979</v>
      </c>
      <c r="H81" s="280">
        <v>9.3999999999999986</v>
      </c>
      <c r="I81" s="280">
        <v>9.4499999999999993</v>
      </c>
      <c r="J81" s="280">
        <v>9.5499999999999989</v>
      </c>
      <c r="K81" s="278">
        <v>9.35</v>
      </c>
      <c r="L81" s="278">
        <v>9.1999999999999993</v>
      </c>
      <c r="M81" s="278">
        <v>78.522649999999999</v>
      </c>
    </row>
    <row r="82" spans="1:13">
      <c r="A82" s="302">
        <v>73</v>
      </c>
      <c r="B82" s="278" t="s">
        <v>245</v>
      </c>
      <c r="C82" s="278">
        <v>80.5</v>
      </c>
      <c r="D82" s="280">
        <v>80.5</v>
      </c>
      <c r="E82" s="280">
        <v>80.5</v>
      </c>
      <c r="F82" s="280">
        <v>80.5</v>
      </c>
      <c r="G82" s="280">
        <v>80.5</v>
      </c>
      <c r="H82" s="280">
        <v>80.5</v>
      </c>
      <c r="I82" s="280">
        <v>80.5</v>
      </c>
      <c r="J82" s="280">
        <v>80.5</v>
      </c>
      <c r="K82" s="278">
        <v>80.5</v>
      </c>
      <c r="L82" s="278">
        <v>80.5</v>
      </c>
      <c r="M82" s="278">
        <v>0.73472000000000004</v>
      </c>
    </row>
    <row r="83" spans="1:13">
      <c r="A83" s="302">
        <v>74</v>
      </c>
      <c r="B83" s="278" t="s">
        <v>101</v>
      </c>
      <c r="C83" s="278">
        <v>91.35</v>
      </c>
      <c r="D83" s="280">
        <v>92.333333333333329</v>
      </c>
      <c r="E83" s="280">
        <v>89.916666666666657</v>
      </c>
      <c r="F83" s="280">
        <v>88.483333333333334</v>
      </c>
      <c r="G83" s="280">
        <v>86.066666666666663</v>
      </c>
      <c r="H83" s="280">
        <v>93.766666666666652</v>
      </c>
      <c r="I83" s="280">
        <v>96.183333333333309</v>
      </c>
      <c r="J83" s="280">
        <v>97.616666666666646</v>
      </c>
      <c r="K83" s="278">
        <v>94.75</v>
      </c>
      <c r="L83" s="278">
        <v>90.9</v>
      </c>
      <c r="M83" s="278">
        <v>89.760919999999999</v>
      </c>
    </row>
    <row r="84" spans="1:13">
      <c r="A84" s="302">
        <v>75</v>
      </c>
      <c r="B84" s="278" t="s">
        <v>104</v>
      </c>
      <c r="C84" s="278">
        <v>17.649999999999999</v>
      </c>
      <c r="D84" s="280">
        <v>17.516666666666669</v>
      </c>
      <c r="E84" s="280">
        <v>17.233333333333338</v>
      </c>
      <c r="F84" s="280">
        <v>16.81666666666667</v>
      </c>
      <c r="G84" s="280">
        <v>16.533333333333339</v>
      </c>
      <c r="H84" s="280">
        <v>17.933333333333337</v>
      </c>
      <c r="I84" s="280">
        <v>18.216666666666669</v>
      </c>
      <c r="J84" s="280">
        <v>18.633333333333336</v>
      </c>
      <c r="K84" s="278">
        <v>17.8</v>
      </c>
      <c r="L84" s="278">
        <v>17.100000000000001</v>
      </c>
      <c r="M84" s="278">
        <v>169.59737999999999</v>
      </c>
    </row>
    <row r="85" spans="1:13">
      <c r="A85" s="302">
        <v>76</v>
      </c>
      <c r="B85" s="278" t="s">
        <v>246</v>
      </c>
      <c r="C85" s="278">
        <v>129</v>
      </c>
      <c r="D85" s="280">
        <v>129.66666666666666</v>
      </c>
      <c r="E85" s="280">
        <v>127.33333333333331</v>
      </c>
      <c r="F85" s="280">
        <v>125.66666666666666</v>
      </c>
      <c r="G85" s="280">
        <v>123.33333333333331</v>
      </c>
      <c r="H85" s="280">
        <v>131.33333333333331</v>
      </c>
      <c r="I85" s="280">
        <v>133.66666666666663</v>
      </c>
      <c r="J85" s="280">
        <v>135.33333333333331</v>
      </c>
      <c r="K85" s="278">
        <v>132</v>
      </c>
      <c r="L85" s="278">
        <v>128</v>
      </c>
      <c r="M85" s="278">
        <v>1.9242999999999999</v>
      </c>
    </row>
    <row r="86" spans="1:13">
      <c r="A86" s="302">
        <v>77</v>
      </c>
      <c r="B86" s="278" t="s">
        <v>102</v>
      </c>
      <c r="C86" s="278">
        <v>333.75</v>
      </c>
      <c r="D86" s="280">
        <v>336.75</v>
      </c>
      <c r="E86" s="280">
        <v>329.8</v>
      </c>
      <c r="F86" s="280">
        <v>325.85000000000002</v>
      </c>
      <c r="G86" s="280">
        <v>318.90000000000003</v>
      </c>
      <c r="H86" s="280">
        <v>340.7</v>
      </c>
      <c r="I86" s="280">
        <v>347.65000000000003</v>
      </c>
      <c r="J86" s="280">
        <v>351.59999999999997</v>
      </c>
      <c r="K86" s="278">
        <v>343.7</v>
      </c>
      <c r="L86" s="278">
        <v>332.8</v>
      </c>
      <c r="M86" s="278">
        <v>27.48715</v>
      </c>
    </row>
    <row r="87" spans="1:13">
      <c r="A87" s="302">
        <v>78</v>
      </c>
      <c r="B87" s="278" t="s">
        <v>247</v>
      </c>
      <c r="C87" s="278">
        <v>396.9</v>
      </c>
      <c r="D87" s="280">
        <v>399.81666666666666</v>
      </c>
      <c r="E87" s="280">
        <v>392.63333333333333</v>
      </c>
      <c r="F87" s="280">
        <v>388.36666666666667</v>
      </c>
      <c r="G87" s="280">
        <v>381.18333333333334</v>
      </c>
      <c r="H87" s="280">
        <v>404.08333333333331</v>
      </c>
      <c r="I87" s="280">
        <v>411.26666666666659</v>
      </c>
      <c r="J87" s="280">
        <v>415.5333333333333</v>
      </c>
      <c r="K87" s="278">
        <v>407</v>
      </c>
      <c r="L87" s="278">
        <v>395.55</v>
      </c>
      <c r="M87" s="278">
        <v>0.40932000000000002</v>
      </c>
    </row>
    <row r="88" spans="1:13">
      <c r="A88" s="302">
        <v>79</v>
      </c>
      <c r="B88" s="278" t="s">
        <v>105</v>
      </c>
      <c r="C88" s="278">
        <v>499.55</v>
      </c>
      <c r="D88" s="280">
        <v>499.31666666666666</v>
      </c>
      <c r="E88" s="280">
        <v>491.73333333333335</v>
      </c>
      <c r="F88" s="280">
        <v>483.91666666666669</v>
      </c>
      <c r="G88" s="280">
        <v>476.33333333333337</v>
      </c>
      <c r="H88" s="280">
        <v>507.13333333333333</v>
      </c>
      <c r="I88" s="280">
        <v>514.7166666666667</v>
      </c>
      <c r="J88" s="280">
        <v>522.5333333333333</v>
      </c>
      <c r="K88" s="278">
        <v>506.9</v>
      </c>
      <c r="L88" s="278">
        <v>491.5</v>
      </c>
      <c r="M88" s="278">
        <v>27.950189999999999</v>
      </c>
    </row>
    <row r="89" spans="1:13">
      <c r="A89" s="302">
        <v>80</v>
      </c>
      <c r="B89" s="278" t="s">
        <v>248</v>
      </c>
      <c r="C89" s="278">
        <v>248.75</v>
      </c>
      <c r="D89" s="280">
        <v>247.01666666666665</v>
      </c>
      <c r="E89" s="280">
        <v>244.0333333333333</v>
      </c>
      <c r="F89" s="280">
        <v>239.31666666666666</v>
      </c>
      <c r="G89" s="280">
        <v>236.33333333333331</v>
      </c>
      <c r="H89" s="280">
        <v>251.73333333333329</v>
      </c>
      <c r="I89" s="280">
        <v>254.71666666666664</v>
      </c>
      <c r="J89" s="280">
        <v>259.43333333333328</v>
      </c>
      <c r="K89" s="278">
        <v>250</v>
      </c>
      <c r="L89" s="278">
        <v>242.3</v>
      </c>
      <c r="M89" s="278">
        <v>2.9477899999999999</v>
      </c>
    </row>
    <row r="90" spans="1:13">
      <c r="A90" s="302">
        <v>81</v>
      </c>
      <c r="B90" s="278" t="s">
        <v>249</v>
      </c>
      <c r="C90" s="278">
        <v>617.70000000000005</v>
      </c>
      <c r="D90" s="280">
        <v>615.33333333333337</v>
      </c>
      <c r="E90" s="280">
        <v>609.36666666666679</v>
      </c>
      <c r="F90" s="280">
        <v>601.03333333333342</v>
      </c>
      <c r="G90" s="280">
        <v>595.06666666666683</v>
      </c>
      <c r="H90" s="280">
        <v>623.66666666666674</v>
      </c>
      <c r="I90" s="280">
        <v>629.63333333333321</v>
      </c>
      <c r="J90" s="280">
        <v>637.9666666666667</v>
      </c>
      <c r="K90" s="278">
        <v>621.29999999999995</v>
      </c>
      <c r="L90" s="278">
        <v>607</v>
      </c>
      <c r="M90" s="278">
        <v>5.2145799999999998</v>
      </c>
    </row>
    <row r="91" spans="1:13">
      <c r="A91" s="302">
        <v>82</v>
      </c>
      <c r="B91" s="278" t="s">
        <v>250</v>
      </c>
      <c r="C91" s="278">
        <v>188.9</v>
      </c>
      <c r="D91" s="280">
        <v>192.68333333333331</v>
      </c>
      <c r="E91" s="280">
        <v>184.36666666666662</v>
      </c>
      <c r="F91" s="280">
        <v>179.83333333333331</v>
      </c>
      <c r="G91" s="280">
        <v>171.51666666666662</v>
      </c>
      <c r="H91" s="280">
        <v>197.21666666666661</v>
      </c>
      <c r="I91" s="280">
        <v>205.53333333333327</v>
      </c>
      <c r="J91" s="280">
        <v>210.06666666666661</v>
      </c>
      <c r="K91" s="278">
        <v>201</v>
      </c>
      <c r="L91" s="278">
        <v>188.15</v>
      </c>
      <c r="M91" s="278">
        <v>3.8878200000000001</v>
      </c>
    </row>
    <row r="92" spans="1:13">
      <c r="A92" s="302">
        <v>83</v>
      </c>
      <c r="B92" s="278" t="s">
        <v>106</v>
      </c>
      <c r="C92" s="278">
        <v>486.3</v>
      </c>
      <c r="D92" s="280">
        <v>487.2833333333333</v>
      </c>
      <c r="E92" s="280">
        <v>481.76666666666659</v>
      </c>
      <c r="F92" s="280">
        <v>477.23333333333329</v>
      </c>
      <c r="G92" s="280">
        <v>471.71666666666658</v>
      </c>
      <c r="H92" s="280">
        <v>491.81666666666661</v>
      </c>
      <c r="I92" s="280">
        <v>497.33333333333326</v>
      </c>
      <c r="J92" s="280">
        <v>501.86666666666662</v>
      </c>
      <c r="K92" s="278">
        <v>492.8</v>
      </c>
      <c r="L92" s="278">
        <v>482.75</v>
      </c>
      <c r="M92" s="278">
        <v>14.459569999999999</v>
      </c>
    </row>
    <row r="93" spans="1:13">
      <c r="A93" s="302">
        <v>84</v>
      </c>
      <c r="B93" s="278" t="s">
        <v>251</v>
      </c>
      <c r="C93" s="278">
        <v>192.4</v>
      </c>
      <c r="D93" s="280">
        <v>194.21666666666667</v>
      </c>
      <c r="E93" s="280">
        <v>189.43333333333334</v>
      </c>
      <c r="F93" s="280">
        <v>186.46666666666667</v>
      </c>
      <c r="G93" s="280">
        <v>181.68333333333334</v>
      </c>
      <c r="H93" s="280">
        <v>197.18333333333334</v>
      </c>
      <c r="I93" s="280">
        <v>201.9666666666667</v>
      </c>
      <c r="J93" s="280">
        <v>204.93333333333334</v>
      </c>
      <c r="K93" s="278">
        <v>199</v>
      </c>
      <c r="L93" s="278">
        <v>191.25</v>
      </c>
      <c r="M93" s="278">
        <v>1.238</v>
      </c>
    </row>
    <row r="94" spans="1:13">
      <c r="A94" s="302">
        <v>85</v>
      </c>
      <c r="B94" s="278" t="s">
        <v>252</v>
      </c>
      <c r="C94" s="278">
        <v>748.8</v>
      </c>
      <c r="D94" s="280">
        <v>761.93333333333339</v>
      </c>
      <c r="E94" s="280">
        <v>729.86666666666679</v>
      </c>
      <c r="F94" s="280">
        <v>710.93333333333339</v>
      </c>
      <c r="G94" s="280">
        <v>678.86666666666679</v>
      </c>
      <c r="H94" s="280">
        <v>780.86666666666679</v>
      </c>
      <c r="I94" s="280">
        <v>812.93333333333339</v>
      </c>
      <c r="J94" s="280">
        <v>831.86666666666679</v>
      </c>
      <c r="K94" s="278">
        <v>794</v>
      </c>
      <c r="L94" s="278">
        <v>743</v>
      </c>
      <c r="M94" s="278">
        <v>1.31074</v>
      </c>
    </row>
    <row r="95" spans="1:13">
      <c r="A95" s="302">
        <v>86</v>
      </c>
      <c r="B95" s="278" t="s">
        <v>109</v>
      </c>
      <c r="C95" s="278">
        <v>518.4</v>
      </c>
      <c r="D95" s="280">
        <v>514.43333333333339</v>
      </c>
      <c r="E95" s="280">
        <v>506.36666666666679</v>
      </c>
      <c r="F95" s="280">
        <v>494.33333333333337</v>
      </c>
      <c r="G95" s="280">
        <v>486.26666666666677</v>
      </c>
      <c r="H95" s="280">
        <v>526.46666666666681</v>
      </c>
      <c r="I95" s="280">
        <v>534.53333333333342</v>
      </c>
      <c r="J95" s="280">
        <v>546.56666666666683</v>
      </c>
      <c r="K95" s="278">
        <v>522.5</v>
      </c>
      <c r="L95" s="278">
        <v>502.4</v>
      </c>
      <c r="M95" s="278">
        <v>101.20968000000001</v>
      </c>
    </row>
    <row r="96" spans="1:13">
      <c r="A96" s="302">
        <v>87</v>
      </c>
      <c r="B96" s="278" t="s">
        <v>253</v>
      </c>
      <c r="C96" s="278">
        <v>2619.25</v>
      </c>
      <c r="D96" s="280">
        <v>2625.9166666666665</v>
      </c>
      <c r="E96" s="280">
        <v>2551.833333333333</v>
      </c>
      <c r="F96" s="280">
        <v>2484.4166666666665</v>
      </c>
      <c r="G96" s="280">
        <v>2410.333333333333</v>
      </c>
      <c r="H96" s="280">
        <v>2693.333333333333</v>
      </c>
      <c r="I96" s="280">
        <v>2767.4166666666661</v>
      </c>
      <c r="J96" s="280">
        <v>2834.833333333333</v>
      </c>
      <c r="K96" s="278">
        <v>2700</v>
      </c>
      <c r="L96" s="278">
        <v>2558.5</v>
      </c>
      <c r="M96" s="278">
        <v>3.9656099999999999</v>
      </c>
    </row>
    <row r="97" spans="1:13">
      <c r="A97" s="302">
        <v>88</v>
      </c>
      <c r="B97" s="278" t="s">
        <v>111</v>
      </c>
      <c r="C97" s="278">
        <v>929.05</v>
      </c>
      <c r="D97" s="280">
        <v>932.73333333333323</v>
      </c>
      <c r="E97" s="280">
        <v>921.51666666666642</v>
      </c>
      <c r="F97" s="280">
        <v>913.98333333333323</v>
      </c>
      <c r="G97" s="280">
        <v>902.76666666666642</v>
      </c>
      <c r="H97" s="280">
        <v>940.26666666666642</v>
      </c>
      <c r="I97" s="280">
        <v>951.48333333333335</v>
      </c>
      <c r="J97" s="280">
        <v>959.01666666666642</v>
      </c>
      <c r="K97" s="278">
        <v>943.95</v>
      </c>
      <c r="L97" s="278">
        <v>925.2</v>
      </c>
      <c r="M97" s="278">
        <v>104.03747</v>
      </c>
    </row>
    <row r="98" spans="1:13">
      <c r="A98" s="302">
        <v>89</v>
      </c>
      <c r="B98" s="278" t="s">
        <v>254</v>
      </c>
      <c r="C98" s="278">
        <v>520.04999999999995</v>
      </c>
      <c r="D98" s="280">
        <v>515.4666666666667</v>
      </c>
      <c r="E98" s="280">
        <v>503.58333333333337</v>
      </c>
      <c r="F98" s="280">
        <v>487.11666666666667</v>
      </c>
      <c r="G98" s="280">
        <v>475.23333333333335</v>
      </c>
      <c r="H98" s="280">
        <v>531.93333333333339</v>
      </c>
      <c r="I98" s="280">
        <v>543.81666666666661</v>
      </c>
      <c r="J98" s="280">
        <v>560.28333333333342</v>
      </c>
      <c r="K98" s="278">
        <v>527.35</v>
      </c>
      <c r="L98" s="278">
        <v>499</v>
      </c>
      <c r="M98" s="278">
        <v>91.800470000000004</v>
      </c>
    </row>
    <row r="99" spans="1:13">
      <c r="A99" s="302">
        <v>90</v>
      </c>
      <c r="B99" s="278" t="s">
        <v>107</v>
      </c>
      <c r="C99" s="278">
        <v>487.45</v>
      </c>
      <c r="D99" s="280">
        <v>489.86666666666662</v>
      </c>
      <c r="E99" s="280">
        <v>482.73333333333323</v>
      </c>
      <c r="F99" s="280">
        <v>478.01666666666659</v>
      </c>
      <c r="G99" s="280">
        <v>470.88333333333321</v>
      </c>
      <c r="H99" s="280">
        <v>494.58333333333326</v>
      </c>
      <c r="I99" s="280">
        <v>501.71666666666658</v>
      </c>
      <c r="J99" s="280">
        <v>506.43333333333328</v>
      </c>
      <c r="K99" s="278">
        <v>497</v>
      </c>
      <c r="L99" s="278">
        <v>485.15</v>
      </c>
      <c r="M99" s="278">
        <v>32.031820000000003</v>
      </c>
    </row>
    <row r="100" spans="1:13">
      <c r="A100" s="302">
        <v>91</v>
      </c>
      <c r="B100" s="278" t="s">
        <v>112</v>
      </c>
      <c r="C100" s="278">
        <v>1962.6</v>
      </c>
      <c r="D100" s="280">
        <v>1985.8666666666668</v>
      </c>
      <c r="E100" s="280">
        <v>1931.7333333333336</v>
      </c>
      <c r="F100" s="280">
        <v>1900.8666666666668</v>
      </c>
      <c r="G100" s="280">
        <v>1846.7333333333336</v>
      </c>
      <c r="H100" s="280">
        <v>2016.7333333333336</v>
      </c>
      <c r="I100" s="280">
        <v>2070.8666666666668</v>
      </c>
      <c r="J100" s="280">
        <v>2101.7333333333336</v>
      </c>
      <c r="K100" s="278">
        <v>2040</v>
      </c>
      <c r="L100" s="278">
        <v>1955</v>
      </c>
      <c r="M100" s="278">
        <v>11.394690000000001</v>
      </c>
    </row>
    <row r="101" spans="1:13">
      <c r="A101" s="302">
        <v>92</v>
      </c>
      <c r="B101" s="278" t="s">
        <v>113</v>
      </c>
      <c r="C101" s="278">
        <v>235.6</v>
      </c>
      <c r="D101" s="280">
        <v>239.79999999999998</v>
      </c>
      <c r="E101" s="280">
        <v>230.79999999999995</v>
      </c>
      <c r="F101" s="280">
        <v>225.99999999999997</v>
      </c>
      <c r="G101" s="280">
        <v>216.99999999999994</v>
      </c>
      <c r="H101" s="280">
        <v>244.59999999999997</v>
      </c>
      <c r="I101" s="280">
        <v>253.60000000000002</v>
      </c>
      <c r="J101" s="280">
        <v>258.39999999999998</v>
      </c>
      <c r="K101" s="278">
        <v>248.8</v>
      </c>
      <c r="L101" s="278">
        <v>235</v>
      </c>
      <c r="M101" s="278">
        <v>4.3057499999999997</v>
      </c>
    </row>
    <row r="102" spans="1:13">
      <c r="A102" s="302">
        <v>93</v>
      </c>
      <c r="B102" s="278" t="s">
        <v>115</v>
      </c>
      <c r="C102" s="278">
        <v>117.1</v>
      </c>
      <c r="D102" s="280">
        <v>118.64999999999999</v>
      </c>
      <c r="E102" s="280">
        <v>114.29999999999998</v>
      </c>
      <c r="F102" s="280">
        <v>111.49999999999999</v>
      </c>
      <c r="G102" s="280">
        <v>107.14999999999998</v>
      </c>
      <c r="H102" s="280">
        <v>121.44999999999999</v>
      </c>
      <c r="I102" s="280">
        <v>125.79999999999998</v>
      </c>
      <c r="J102" s="280">
        <v>128.6</v>
      </c>
      <c r="K102" s="278">
        <v>123</v>
      </c>
      <c r="L102" s="278">
        <v>115.85</v>
      </c>
      <c r="M102" s="278">
        <v>216.03442999999999</v>
      </c>
    </row>
    <row r="103" spans="1:13">
      <c r="A103" s="302">
        <v>94</v>
      </c>
      <c r="B103" s="278" t="s">
        <v>116</v>
      </c>
      <c r="C103" s="278">
        <v>196.95</v>
      </c>
      <c r="D103" s="280">
        <v>199.15</v>
      </c>
      <c r="E103" s="280">
        <v>193.35000000000002</v>
      </c>
      <c r="F103" s="280">
        <v>189.75000000000003</v>
      </c>
      <c r="G103" s="280">
        <v>183.95000000000005</v>
      </c>
      <c r="H103" s="280">
        <v>202.75</v>
      </c>
      <c r="I103" s="280">
        <v>208.55</v>
      </c>
      <c r="J103" s="280">
        <v>212.14999999999998</v>
      </c>
      <c r="K103" s="278">
        <v>204.95</v>
      </c>
      <c r="L103" s="278">
        <v>195.55</v>
      </c>
      <c r="M103" s="278">
        <v>45.403700000000001</v>
      </c>
    </row>
    <row r="104" spans="1:13">
      <c r="A104" s="302">
        <v>95</v>
      </c>
      <c r="B104" s="278" t="s">
        <v>117</v>
      </c>
      <c r="C104" s="278">
        <v>2089.4499999999998</v>
      </c>
      <c r="D104" s="280">
        <v>2074.4833333333331</v>
      </c>
      <c r="E104" s="280">
        <v>2050.9666666666662</v>
      </c>
      <c r="F104" s="280">
        <v>2012.4833333333331</v>
      </c>
      <c r="G104" s="280">
        <v>1988.9666666666662</v>
      </c>
      <c r="H104" s="280">
        <v>2112.9666666666662</v>
      </c>
      <c r="I104" s="280">
        <v>2136.4833333333336</v>
      </c>
      <c r="J104" s="280">
        <v>2174.9666666666662</v>
      </c>
      <c r="K104" s="278">
        <v>2098</v>
      </c>
      <c r="L104" s="278">
        <v>2036</v>
      </c>
      <c r="M104" s="278">
        <v>161.00488000000001</v>
      </c>
    </row>
    <row r="105" spans="1:13">
      <c r="A105" s="302">
        <v>96</v>
      </c>
      <c r="B105" s="278" t="s">
        <v>255</v>
      </c>
      <c r="C105" s="278">
        <v>175.3</v>
      </c>
      <c r="D105" s="280">
        <v>176.26666666666665</v>
      </c>
      <c r="E105" s="280">
        <v>173.0333333333333</v>
      </c>
      <c r="F105" s="280">
        <v>170.76666666666665</v>
      </c>
      <c r="G105" s="280">
        <v>167.5333333333333</v>
      </c>
      <c r="H105" s="280">
        <v>178.5333333333333</v>
      </c>
      <c r="I105" s="280">
        <v>181.76666666666665</v>
      </c>
      <c r="J105" s="280">
        <v>184.0333333333333</v>
      </c>
      <c r="K105" s="278">
        <v>179.5</v>
      </c>
      <c r="L105" s="278">
        <v>174</v>
      </c>
      <c r="M105" s="278">
        <v>4.4070200000000002</v>
      </c>
    </row>
    <row r="106" spans="1:13">
      <c r="A106" s="302">
        <v>97</v>
      </c>
      <c r="B106" s="278" t="s">
        <v>256</v>
      </c>
      <c r="C106" s="278">
        <v>21.9</v>
      </c>
      <c r="D106" s="280">
        <v>22.233333333333334</v>
      </c>
      <c r="E106" s="280">
        <v>21.466666666666669</v>
      </c>
      <c r="F106" s="280">
        <v>21.033333333333335</v>
      </c>
      <c r="G106" s="280">
        <v>20.266666666666669</v>
      </c>
      <c r="H106" s="280">
        <v>22.666666666666668</v>
      </c>
      <c r="I106" s="280">
        <v>23.433333333333334</v>
      </c>
      <c r="J106" s="280">
        <v>23.866666666666667</v>
      </c>
      <c r="K106" s="278">
        <v>23</v>
      </c>
      <c r="L106" s="278">
        <v>21.8</v>
      </c>
      <c r="M106" s="278">
        <v>9.4503699999999995</v>
      </c>
    </row>
    <row r="107" spans="1:13">
      <c r="A107" s="302">
        <v>98</v>
      </c>
      <c r="B107" s="278" t="s">
        <v>110</v>
      </c>
      <c r="C107" s="278">
        <v>1689.7</v>
      </c>
      <c r="D107" s="280">
        <v>1705.5666666666666</v>
      </c>
      <c r="E107" s="280">
        <v>1669.1333333333332</v>
      </c>
      <c r="F107" s="280">
        <v>1648.5666666666666</v>
      </c>
      <c r="G107" s="280">
        <v>1612.1333333333332</v>
      </c>
      <c r="H107" s="280">
        <v>1726.1333333333332</v>
      </c>
      <c r="I107" s="280">
        <v>1762.5666666666666</v>
      </c>
      <c r="J107" s="280">
        <v>1783.1333333333332</v>
      </c>
      <c r="K107" s="278">
        <v>1742</v>
      </c>
      <c r="L107" s="278">
        <v>1685</v>
      </c>
      <c r="M107" s="278">
        <v>44.208309999999997</v>
      </c>
    </row>
    <row r="108" spans="1:13">
      <c r="A108" s="302">
        <v>99</v>
      </c>
      <c r="B108" s="278" t="s">
        <v>119</v>
      </c>
      <c r="C108" s="278">
        <v>337.7</v>
      </c>
      <c r="D108" s="280">
        <v>341.3</v>
      </c>
      <c r="E108" s="280">
        <v>330.1</v>
      </c>
      <c r="F108" s="280">
        <v>322.5</v>
      </c>
      <c r="G108" s="280">
        <v>311.3</v>
      </c>
      <c r="H108" s="280">
        <v>348.90000000000003</v>
      </c>
      <c r="I108" s="280">
        <v>360.09999999999997</v>
      </c>
      <c r="J108" s="280">
        <v>367.70000000000005</v>
      </c>
      <c r="K108" s="278">
        <v>352.5</v>
      </c>
      <c r="L108" s="278">
        <v>333.7</v>
      </c>
      <c r="M108" s="278">
        <v>429.70794000000001</v>
      </c>
    </row>
    <row r="109" spans="1:13">
      <c r="A109" s="302">
        <v>100</v>
      </c>
      <c r="B109" s="278" t="s">
        <v>257</v>
      </c>
      <c r="C109" s="278">
        <v>1235.1500000000001</v>
      </c>
      <c r="D109" s="280">
        <v>1231.3833333333334</v>
      </c>
      <c r="E109" s="280">
        <v>1213.8666666666668</v>
      </c>
      <c r="F109" s="280">
        <v>1192.5833333333333</v>
      </c>
      <c r="G109" s="280">
        <v>1175.0666666666666</v>
      </c>
      <c r="H109" s="280">
        <v>1252.666666666667</v>
      </c>
      <c r="I109" s="280">
        <v>1270.1833333333338</v>
      </c>
      <c r="J109" s="280">
        <v>1291.4666666666672</v>
      </c>
      <c r="K109" s="278">
        <v>1248.9000000000001</v>
      </c>
      <c r="L109" s="278">
        <v>1210.0999999999999</v>
      </c>
      <c r="M109" s="278">
        <v>4.0896999999999997</v>
      </c>
    </row>
    <row r="110" spans="1:13">
      <c r="A110" s="302">
        <v>101</v>
      </c>
      <c r="B110" s="278" t="s">
        <v>120</v>
      </c>
      <c r="C110" s="278">
        <v>400.1</v>
      </c>
      <c r="D110" s="280">
        <v>403.7</v>
      </c>
      <c r="E110" s="280">
        <v>394.4</v>
      </c>
      <c r="F110" s="280">
        <v>388.7</v>
      </c>
      <c r="G110" s="280">
        <v>379.4</v>
      </c>
      <c r="H110" s="280">
        <v>409.4</v>
      </c>
      <c r="I110" s="280">
        <v>418.70000000000005</v>
      </c>
      <c r="J110" s="280">
        <v>424.4</v>
      </c>
      <c r="K110" s="278">
        <v>413</v>
      </c>
      <c r="L110" s="278">
        <v>398</v>
      </c>
      <c r="M110" s="278">
        <v>28.413959999999999</v>
      </c>
    </row>
    <row r="111" spans="1:13">
      <c r="A111" s="302">
        <v>102</v>
      </c>
      <c r="B111" s="278" t="s">
        <v>258</v>
      </c>
      <c r="C111" s="278">
        <v>20.05</v>
      </c>
      <c r="D111" s="280">
        <v>20.216666666666669</v>
      </c>
      <c r="E111" s="280">
        <v>19.833333333333336</v>
      </c>
      <c r="F111" s="280">
        <v>19.616666666666667</v>
      </c>
      <c r="G111" s="280">
        <v>19.233333333333334</v>
      </c>
      <c r="H111" s="280">
        <v>20.433333333333337</v>
      </c>
      <c r="I111" s="280">
        <v>20.81666666666667</v>
      </c>
      <c r="J111" s="280">
        <v>21.033333333333339</v>
      </c>
      <c r="K111" s="278">
        <v>20.6</v>
      </c>
      <c r="L111" s="278">
        <v>20</v>
      </c>
      <c r="M111" s="278">
        <v>8.2108899999999991</v>
      </c>
    </row>
    <row r="112" spans="1:13">
      <c r="A112" s="302">
        <v>103</v>
      </c>
      <c r="B112" s="278" t="s">
        <v>122</v>
      </c>
      <c r="C112" s="278">
        <v>20.3</v>
      </c>
      <c r="D112" s="280">
        <v>20.533333333333335</v>
      </c>
      <c r="E112" s="280">
        <v>19.966666666666669</v>
      </c>
      <c r="F112" s="280">
        <v>19.633333333333333</v>
      </c>
      <c r="G112" s="280">
        <v>19.066666666666666</v>
      </c>
      <c r="H112" s="280">
        <v>20.866666666666671</v>
      </c>
      <c r="I112" s="280">
        <v>21.433333333333341</v>
      </c>
      <c r="J112" s="280">
        <v>21.766666666666673</v>
      </c>
      <c r="K112" s="278">
        <v>21.1</v>
      </c>
      <c r="L112" s="278">
        <v>20.2</v>
      </c>
      <c r="M112" s="278">
        <v>186.80446000000001</v>
      </c>
    </row>
    <row r="113" spans="1:13">
      <c r="A113" s="302">
        <v>104</v>
      </c>
      <c r="B113" s="278" t="s">
        <v>129</v>
      </c>
      <c r="C113" s="278">
        <v>158.25</v>
      </c>
      <c r="D113" s="280">
        <v>159.83333333333334</v>
      </c>
      <c r="E113" s="280">
        <v>155.51666666666668</v>
      </c>
      <c r="F113" s="280">
        <v>152.78333333333333</v>
      </c>
      <c r="G113" s="280">
        <v>148.46666666666667</v>
      </c>
      <c r="H113" s="280">
        <v>162.56666666666669</v>
      </c>
      <c r="I113" s="280">
        <v>166.88333333333335</v>
      </c>
      <c r="J113" s="280">
        <v>169.6166666666667</v>
      </c>
      <c r="K113" s="278">
        <v>164.15</v>
      </c>
      <c r="L113" s="278">
        <v>157.1</v>
      </c>
      <c r="M113" s="278">
        <v>253.07551000000001</v>
      </c>
    </row>
    <row r="114" spans="1:13">
      <c r="A114" s="302">
        <v>105</v>
      </c>
      <c r="B114" s="278" t="s">
        <v>118</v>
      </c>
      <c r="C114" s="278">
        <v>123.25</v>
      </c>
      <c r="D114" s="280">
        <v>125.48333333333333</v>
      </c>
      <c r="E114" s="280">
        <v>119.46666666666667</v>
      </c>
      <c r="F114" s="280">
        <v>115.68333333333334</v>
      </c>
      <c r="G114" s="280">
        <v>109.66666666666667</v>
      </c>
      <c r="H114" s="280">
        <v>129.26666666666665</v>
      </c>
      <c r="I114" s="280">
        <v>135.28333333333336</v>
      </c>
      <c r="J114" s="280">
        <v>139.06666666666666</v>
      </c>
      <c r="K114" s="278">
        <v>131.5</v>
      </c>
      <c r="L114" s="278">
        <v>121.7</v>
      </c>
      <c r="M114" s="278">
        <v>173.80354</v>
      </c>
    </row>
    <row r="115" spans="1:13">
      <c r="A115" s="302">
        <v>106</v>
      </c>
      <c r="B115" s="278" t="s">
        <v>259</v>
      </c>
      <c r="C115" s="278">
        <v>103.85</v>
      </c>
      <c r="D115" s="280">
        <v>105.55</v>
      </c>
      <c r="E115" s="280">
        <v>101.3</v>
      </c>
      <c r="F115" s="280">
        <v>98.75</v>
      </c>
      <c r="G115" s="280">
        <v>94.5</v>
      </c>
      <c r="H115" s="280">
        <v>108.1</v>
      </c>
      <c r="I115" s="280">
        <v>112.35</v>
      </c>
      <c r="J115" s="280">
        <v>114.89999999999999</v>
      </c>
      <c r="K115" s="278">
        <v>109.8</v>
      </c>
      <c r="L115" s="278">
        <v>103</v>
      </c>
      <c r="M115" s="278">
        <v>1.9785699999999999</v>
      </c>
    </row>
    <row r="116" spans="1:13">
      <c r="A116" s="302">
        <v>107</v>
      </c>
      <c r="B116" s="278" t="s">
        <v>260</v>
      </c>
      <c r="C116" s="278">
        <v>46.5</v>
      </c>
      <c r="D116" s="280">
        <v>46.616666666666674</v>
      </c>
      <c r="E116" s="280">
        <v>45.58333333333335</v>
      </c>
      <c r="F116" s="280">
        <v>44.666666666666679</v>
      </c>
      <c r="G116" s="280">
        <v>43.633333333333354</v>
      </c>
      <c r="H116" s="280">
        <v>47.533333333333346</v>
      </c>
      <c r="I116" s="280">
        <v>48.566666666666677</v>
      </c>
      <c r="J116" s="280">
        <v>49.483333333333341</v>
      </c>
      <c r="K116" s="278">
        <v>47.65</v>
      </c>
      <c r="L116" s="278">
        <v>45.7</v>
      </c>
      <c r="M116" s="278">
        <v>10.69472</v>
      </c>
    </row>
    <row r="117" spans="1:13">
      <c r="A117" s="302">
        <v>108</v>
      </c>
      <c r="B117" s="278" t="s">
        <v>261</v>
      </c>
      <c r="C117" s="278">
        <v>67.25</v>
      </c>
      <c r="D117" s="280">
        <v>68.216666666666654</v>
      </c>
      <c r="E117" s="280">
        <v>64.733333333333306</v>
      </c>
      <c r="F117" s="280">
        <v>62.216666666666654</v>
      </c>
      <c r="G117" s="280">
        <v>58.733333333333306</v>
      </c>
      <c r="H117" s="280">
        <v>70.733333333333306</v>
      </c>
      <c r="I117" s="280">
        <v>74.216666666666654</v>
      </c>
      <c r="J117" s="280">
        <v>76.733333333333306</v>
      </c>
      <c r="K117" s="278">
        <v>71.7</v>
      </c>
      <c r="L117" s="278">
        <v>65.7</v>
      </c>
      <c r="M117" s="278">
        <v>11.968540000000001</v>
      </c>
    </row>
    <row r="118" spans="1:13">
      <c r="A118" s="302">
        <v>109</v>
      </c>
      <c r="B118" s="278" t="s">
        <v>128</v>
      </c>
      <c r="C118" s="278">
        <v>74.349999999999994</v>
      </c>
      <c r="D118" s="280">
        <v>75.133333333333326</v>
      </c>
      <c r="E118" s="280">
        <v>73.266666666666652</v>
      </c>
      <c r="F118" s="280">
        <v>72.183333333333323</v>
      </c>
      <c r="G118" s="280">
        <v>70.316666666666649</v>
      </c>
      <c r="H118" s="280">
        <v>76.216666666666654</v>
      </c>
      <c r="I118" s="280">
        <v>78.083333333333329</v>
      </c>
      <c r="J118" s="280">
        <v>79.166666666666657</v>
      </c>
      <c r="K118" s="278">
        <v>77</v>
      </c>
      <c r="L118" s="278">
        <v>74.05</v>
      </c>
      <c r="M118" s="278">
        <v>145.34653</v>
      </c>
    </row>
    <row r="119" spans="1:13">
      <c r="A119" s="302">
        <v>110</v>
      </c>
      <c r="B119" s="278" t="s">
        <v>123</v>
      </c>
      <c r="C119" s="278">
        <v>472.3</v>
      </c>
      <c r="D119" s="280">
        <v>472.56666666666661</v>
      </c>
      <c r="E119" s="280">
        <v>468.13333333333321</v>
      </c>
      <c r="F119" s="280">
        <v>463.96666666666658</v>
      </c>
      <c r="G119" s="280">
        <v>459.53333333333319</v>
      </c>
      <c r="H119" s="280">
        <v>476.73333333333323</v>
      </c>
      <c r="I119" s="280">
        <v>481.16666666666663</v>
      </c>
      <c r="J119" s="280">
        <v>485.33333333333326</v>
      </c>
      <c r="K119" s="278">
        <v>477</v>
      </c>
      <c r="L119" s="278">
        <v>468.4</v>
      </c>
      <c r="M119" s="278">
        <v>18.24926</v>
      </c>
    </row>
    <row r="120" spans="1:13">
      <c r="A120" s="302">
        <v>111</v>
      </c>
      <c r="B120" s="278" t="s">
        <v>125</v>
      </c>
      <c r="C120" s="278">
        <v>440.35</v>
      </c>
      <c r="D120" s="280">
        <v>451.16666666666669</v>
      </c>
      <c r="E120" s="280">
        <v>424.63333333333338</v>
      </c>
      <c r="F120" s="280">
        <v>408.91666666666669</v>
      </c>
      <c r="G120" s="280">
        <v>382.38333333333338</v>
      </c>
      <c r="H120" s="280">
        <v>466.88333333333338</v>
      </c>
      <c r="I120" s="280">
        <v>493.41666666666669</v>
      </c>
      <c r="J120" s="280">
        <v>509.13333333333338</v>
      </c>
      <c r="K120" s="278">
        <v>477.7</v>
      </c>
      <c r="L120" s="278">
        <v>435.45</v>
      </c>
      <c r="M120" s="278">
        <v>290.96505000000002</v>
      </c>
    </row>
    <row r="121" spans="1:13">
      <c r="A121" s="302">
        <v>112</v>
      </c>
      <c r="B121" s="278" t="s">
        <v>262</v>
      </c>
      <c r="C121" s="278">
        <v>2697.95</v>
      </c>
      <c r="D121" s="280">
        <v>2674.4666666666667</v>
      </c>
      <c r="E121" s="280">
        <v>2606.7833333333333</v>
      </c>
      <c r="F121" s="280">
        <v>2515.6166666666668</v>
      </c>
      <c r="G121" s="280">
        <v>2447.9333333333334</v>
      </c>
      <c r="H121" s="280">
        <v>2765.6333333333332</v>
      </c>
      <c r="I121" s="280">
        <v>2833.3166666666666</v>
      </c>
      <c r="J121" s="280">
        <v>2924.4833333333331</v>
      </c>
      <c r="K121" s="278">
        <v>2742.15</v>
      </c>
      <c r="L121" s="278">
        <v>2583.3000000000002</v>
      </c>
      <c r="M121" s="278">
        <v>5.6387299999999998</v>
      </c>
    </row>
    <row r="122" spans="1:13">
      <c r="A122" s="302">
        <v>113</v>
      </c>
      <c r="B122" s="278" t="s">
        <v>127</v>
      </c>
      <c r="C122" s="278">
        <v>674.2</v>
      </c>
      <c r="D122" s="280">
        <v>674.5333333333333</v>
      </c>
      <c r="E122" s="280">
        <v>668.16666666666663</v>
      </c>
      <c r="F122" s="280">
        <v>662.13333333333333</v>
      </c>
      <c r="G122" s="280">
        <v>655.76666666666665</v>
      </c>
      <c r="H122" s="280">
        <v>680.56666666666661</v>
      </c>
      <c r="I122" s="280">
        <v>686.93333333333339</v>
      </c>
      <c r="J122" s="280">
        <v>692.96666666666658</v>
      </c>
      <c r="K122" s="278">
        <v>680.9</v>
      </c>
      <c r="L122" s="278">
        <v>668.5</v>
      </c>
      <c r="M122" s="278">
        <v>84.00376</v>
      </c>
    </row>
    <row r="123" spans="1:13">
      <c r="A123" s="302">
        <v>114</v>
      </c>
      <c r="B123" s="278" t="s">
        <v>124</v>
      </c>
      <c r="C123" s="278">
        <v>928.05</v>
      </c>
      <c r="D123" s="280">
        <v>931.38333333333333</v>
      </c>
      <c r="E123" s="280">
        <v>913.66666666666663</v>
      </c>
      <c r="F123" s="280">
        <v>899.2833333333333</v>
      </c>
      <c r="G123" s="280">
        <v>881.56666666666661</v>
      </c>
      <c r="H123" s="280">
        <v>945.76666666666665</v>
      </c>
      <c r="I123" s="280">
        <v>963.48333333333335</v>
      </c>
      <c r="J123" s="280">
        <v>977.86666666666667</v>
      </c>
      <c r="K123" s="278">
        <v>949.1</v>
      </c>
      <c r="L123" s="278">
        <v>917</v>
      </c>
      <c r="M123" s="278">
        <v>17.879740000000002</v>
      </c>
    </row>
    <row r="124" spans="1:13">
      <c r="A124" s="302">
        <v>115</v>
      </c>
      <c r="B124" s="278" t="s">
        <v>263</v>
      </c>
      <c r="C124" s="278">
        <v>1552.3</v>
      </c>
      <c r="D124" s="280">
        <v>1557.5333333333335</v>
      </c>
      <c r="E124" s="280">
        <v>1528.0666666666671</v>
      </c>
      <c r="F124" s="280">
        <v>1503.8333333333335</v>
      </c>
      <c r="G124" s="280">
        <v>1474.366666666667</v>
      </c>
      <c r="H124" s="280">
        <v>1581.7666666666671</v>
      </c>
      <c r="I124" s="280">
        <v>1611.2333333333338</v>
      </c>
      <c r="J124" s="280">
        <v>1635.4666666666672</v>
      </c>
      <c r="K124" s="278">
        <v>1587</v>
      </c>
      <c r="L124" s="278">
        <v>1533.3</v>
      </c>
      <c r="M124" s="278">
        <v>3.6769699999999998</v>
      </c>
    </row>
    <row r="125" spans="1:13">
      <c r="A125" s="302">
        <v>116</v>
      </c>
      <c r="B125" s="278" t="s">
        <v>264</v>
      </c>
      <c r="C125" s="278">
        <v>40.75</v>
      </c>
      <c r="D125" s="280">
        <v>40.583333333333336</v>
      </c>
      <c r="E125" s="280">
        <v>40.166666666666671</v>
      </c>
      <c r="F125" s="280">
        <v>39.583333333333336</v>
      </c>
      <c r="G125" s="280">
        <v>39.166666666666671</v>
      </c>
      <c r="H125" s="280">
        <v>41.166666666666671</v>
      </c>
      <c r="I125" s="280">
        <v>41.583333333333343</v>
      </c>
      <c r="J125" s="280">
        <v>42.166666666666671</v>
      </c>
      <c r="K125" s="278">
        <v>41</v>
      </c>
      <c r="L125" s="278">
        <v>40</v>
      </c>
      <c r="M125" s="278">
        <v>8.6851099999999999</v>
      </c>
    </row>
    <row r="126" spans="1:13">
      <c r="A126" s="302">
        <v>117</v>
      </c>
      <c r="B126" s="278" t="s">
        <v>131</v>
      </c>
      <c r="C126" s="278">
        <v>168.65</v>
      </c>
      <c r="D126" s="280">
        <v>170.91666666666666</v>
      </c>
      <c r="E126" s="280">
        <v>165.23333333333332</v>
      </c>
      <c r="F126" s="280">
        <v>161.81666666666666</v>
      </c>
      <c r="G126" s="280">
        <v>156.13333333333333</v>
      </c>
      <c r="H126" s="280">
        <v>174.33333333333331</v>
      </c>
      <c r="I126" s="280">
        <v>180.01666666666665</v>
      </c>
      <c r="J126" s="280">
        <v>183.43333333333331</v>
      </c>
      <c r="K126" s="278">
        <v>176.6</v>
      </c>
      <c r="L126" s="278">
        <v>167.5</v>
      </c>
      <c r="M126" s="278">
        <v>90.456059999999994</v>
      </c>
    </row>
    <row r="127" spans="1:13">
      <c r="A127" s="302">
        <v>118</v>
      </c>
      <c r="B127" s="278" t="s">
        <v>130</v>
      </c>
      <c r="C127" s="278">
        <v>89.1</v>
      </c>
      <c r="D127" s="280">
        <v>90.45</v>
      </c>
      <c r="E127" s="280">
        <v>86.9</v>
      </c>
      <c r="F127" s="280">
        <v>84.7</v>
      </c>
      <c r="G127" s="280">
        <v>81.150000000000006</v>
      </c>
      <c r="H127" s="280">
        <v>92.65</v>
      </c>
      <c r="I127" s="280">
        <v>96.199999999999989</v>
      </c>
      <c r="J127" s="280">
        <v>98.4</v>
      </c>
      <c r="K127" s="278">
        <v>94</v>
      </c>
      <c r="L127" s="278">
        <v>88.25</v>
      </c>
      <c r="M127" s="278">
        <v>164.45831000000001</v>
      </c>
    </row>
    <row r="128" spans="1:13">
      <c r="A128" s="302">
        <v>119</v>
      </c>
      <c r="B128" s="278" t="s">
        <v>132</v>
      </c>
      <c r="C128" s="278">
        <v>1566.75</v>
      </c>
      <c r="D128" s="280">
        <v>1573.9166666666667</v>
      </c>
      <c r="E128" s="280">
        <v>1539.8333333333335</v>
      </c>
      <c r="F128" s="280">
        <v>1512.9166666666667</v>
      </c>
      <c r="G128" s="280">
        <v>1478.8333333333335</v>
      </c>
      <c r="H128" s="280">
        <v>1600.8333333333335</v>
      </c>
      <c r="I128" s="280">
        <v>1634.916666666667</v>
      </c>
      <c r="J128" s="280">
        <v>1661.8333333333335</v>
      </c>
      <c r="K128" s="278">
        <v>1608</v>
      </c>
      <c r="L128" s="278">
        <v>1547</v>
      </c>
      <c r="M128" s="278">
        <v>11.282080000000001</v>
      </c>
    </row>
    <row r="129" spans="1:13">
      <c r="A129" s="302">
        <v>120</v>
      </c>
      <c r="B129" s="278" t="s">
        <v>265</v>
      </c>
      <c r="C129" s="278">
        <v>388.6</v>
      </c>
      <c r="D129" s="280">
        <v>387.86666666666662</v>
      </c>
      <c r="E129" s="280">
        <v>375.73333333333323</v>
      </c>
      <c r="F129" s="280">
        <v>362.86666666666662</v>
      </c>
      <c r="G129" s="280">
        <v>350.73333333333323</v>
      </c>
      <c r="H129" s="280">
        <v>400.73333333333323</v>
      </c>
      <c r="I129" s="280">
        <v>412.86666666666656</v>
      </c>
      <c r="J129" s="280">
        <v>425.73333333333323</v>
      </c>
      <c r="K129" s="278">
        <v>400</v>
      </c>
      <c r="L129" s="278">
        <v>375</v>
      </c>
      <c r="M129" s="278">
        <v>4.2180600000000004</v>
      </c>
    </row>
    <row r="130" spans="1:13">
      <c r="A130" s="302">
        <v>121</v>
      </c>
      <c r="B130" s="278" t="s">
        <v>134</v>
      </c>
      <c r="C130" s="278">
        <v>1217.45</v>
      </c>
      <c r="D130" s="280">
        <v>1223.8166666666666</v>
      </c>
      <c r="E130" s="280">
        <v>1204.6833333333332</v>
      </c>
      <c r="F130" s="280">
        <v>1191.9166666666665</v>
      </c>
      <c r="G130" s="280">
        <v>1172.7833333333331</v>
      </c>
      <c r="H130" s="280">
        <v>1236.5833333333333</v>
      </c>
      <c r="I130" s="280">
        <v>1255.7166666666665</v>
      </c>
      <c r="J130" s="280">
        <v>1268.4833333333333</v>
      </c>
      <c r="K130" s="278">
        <v>1242.95</v>
      </c>
      <c r="L130" s="278">
        <v>1211.05</v>
      </c>
      <c r="M130" s="278">
        <v>35.112439999999999</v>
      </c>
    </row>
    <row r="131" spans="1:13">
      <c r="A131" s="302">
        <v>122</v>
      </c>
      <c r="B131" s="278" t="s">
        <v>135</v>
      </c>
      <c r="C131" s="278">
        <v>56.75</v>
      </c>
      <c r="D131" s="280">
        <v>57.783333333333331</v>
      </c>
      <c r="E131" s="280">
        <v>55.466666666666661</v>
      </c>
      <c r="F131" s="280">
        <v>54.18333333333333</v>
      </c>
      <c r="G131" s="280">
        <v>51.86666666666666</v>
      </c>
      <c r="H131" s="280">
        <v>59.066666666666663</v>
      </c>
      <c r="I131" s="280">
        <v>61.383333333333326</v>
      </c>
      <c r="J131" s="280">
        <v>62.666666666666664</v>
      </c>
      <c r="K131" s="278">
        <v>60.1</v>
      </c>
      <c r="L131" s="278">
        <v>56.5</v>
      </c>
      <c r="M131" s="278">
        <v>105.23291</v>
      </c>
    </row>
    <row r="132" spans="1:13">
      <c r="A132" s="302">
        <v>123</v>
      </c>
      <c r="B132" s="278" t="s">
        <v>266</v>
      </c>
      <c r="C132" s="278">
        <v>1167.4000000000001</v>
      </c>
      <c r="D132" s="280">
        <v>1178.8166666666668</v>
      </c>
      <c r="E132" s="280">
        <v>1150.6833333333336</v>
      </c>
      <c r="F132" s="280">
        <v>1133.9666666666667</v>
      </c>
      <c r="G132" s="280">
        <v>1105.8333333333335</v>
      </c>
      <c r="H132" s="280">
        <v>1195.5333333333338</v>
      </c>
      <c r="I132" s="280">
        <v>1223.666666666667</v>
      </c>
      <c r="J132" s="280">
        <v>1240.3833333333339</v>
      </c>
      <c r="K132" s="278">
        <v>1206.95</v>
      </c>
      <c r="L132" s="278">
        <v>1162.0999999999999</v>
      </c>
      <c r="M132" s="278">
        <v>0.80776000000000003</v>
      </c>
    </row>
    <row r="133" spans="1:13">
      <c r="A133" s="302">
        <v>124</v>
      </c>
      <c r="B133" s="278" t="s">
        <v>136</v>
      </c>
      <c r="C133" s="278">
        <v>263.64999999999998</v>
      </c>
      <c r="D133" s="280">
        <v>266.21666666666664</v>
      </c>
      <c r="E133" s="280">
        <v>257.5333333333333</v>
      </c>
      <c r="F133" s="280">
        <v>251.41666666666669</v>
      </c>
      <c r="G133" s="280">
        <v>242.73333333333335</v>
      </c>
      <c r="H133" s="280">
        <v>272.33333333333326</v>
      </c>
      <c r="I133" s="280">
        <v>281.01666666666654</v>
      </c>
      <c r="J133" s="280">
        <v>287.13333333333321</v>
      </c>
      <c r="K133" s="278">
        <v>274.89999999999998</v>
      </c>
      <c r="L133" s="278">
        <v>260.10000000000002</v>
      </c>
      <c r="M133" s="278">
        <v>61.301830000000002</v>
      </c>
    </row>
    <row r="134" spans="1:13">
      <c r="A134" s="302">
        <v>125</v>
      </c>
      <c r="B134" s="278" t="s">
        <v>267</v>
      </c>
      <c r="C134" s="278">
        <v>1584.65</v>
      </c>
      <c r="D134" s="280">
        <v>1589.5833333333333</v>
      </c>
      <c r="E134" s="280">
        <v>1565.1666666666665</v>
      </c>
      <c r="F134" s="280">
        <v>1545.6833333333332</v>
      </c>
      <c r="G134" s="280">
        <v>1521.2666666666664</v>
      </c>
      <c r="H134" s="280">
        <v>1609.0666666666666</v>
      </c>
      <c r="I134" s="280">
        <v>1633.4833333333331</v>
      </c>
      <c r="J134" s="280">
        <v>1652.9666666666667</v>
      </c>
      <c r="K134" s="278">
        <v>1614</v>
      </c>
      <c r="L134" s="278">
        <v>1570.1</v>
      </c>
      <c r="M134" s="278">
        <v>0.84477000000000002</v>
      </c>
    </row>
    <row r="135" spans="1:13">
      <c r="A135" s="302">
        <v>126</v>
      </c>
      <c r="B135" s="278" t="s">
        <v>137</v>
      </c>
      <c r="C135" s="278">
        <v>815.95</v>
      </c>
      <c r="D135" s="280">
        <v>820.26666666666677</v>
      </c>
      <c r="E135" s="280">
        <v>805.68333333333351</v>
      </c>
      <c r="F135" s="280">
        <v>795.41666666666674</v>
      </c>
      <c r="G135" s="280">
        <v>780.83333333333348</v>
      </c>
      <c r="H135" s="280">
        <v>830.53333333333353</v>
      </c>
      <c r="I135" s="280">
        <v>845.11666666666679</v>
      </c>
      <c r="J135" s="280">
        <v>855.38333333333355</v>
      </c>
      <c r="K135" s="278">
        <v>834.85</v>
      </c>
      <c r="L135" s="278">
        <v>810</v>
      </c>
      <c r="M135" s="278">
        <v>43.945340000000002</v>
      </c>
    </row>
    <row r="136" spans="1:13">
      <c r="A136" s="302">
        <v>127</v>
      </c>
      <c r="B136" s="278" t="s">
        <v>138</v>
      </c>
      <c r="C136" s="278">
        <v>835</v>
      </c>
      <c r="D136" s="280">
        <v>830.65</v>
      </c>
      <c r="E136" s="280">
        <v>821.65</v>
      </c>
      <c r="F136" s="280">
        <v>808.3</v>
      </c>
      <c r="G136" s="280">
        <v>799.3</v>
      </c>
      <c r="H136" s="280">
        <v>844</v>
      </c>
      <c r="I136" s="280">
        <v>853</v>
      </c>
      <c r="J136" s="280">
        <v>866.35</v>
      </c>
      <c r="K136" s="278">
        <v>839.65</v>
      </c>
      <c r="L136" s="278">
        <v>817.3</v>
      </c>
      <c r="M136" s="278">
        <v>26.35472</v>
      </c>
    </row>
    <row r="137" spans="1:13">
      <c r="A137" s="302">
        <v>128</v>
      </c>
      <c r="B137" s="278" t="s">
        <v>149</v>
      </c>
      <c r="C137" s="278">
        <v>58874.9</v>
      </c>
      <c r="D137" s="280">
        <v>59035.983333333337</v>
      </c>
      <c r="E137" s="280">
        <v>58288.916666666672</v>
      </c>
      <c r="F137" s="280">
        <v>57702.933333333334</v>
      </c>
      <c r="G137" s="280">
        <v>56955.866666666669</v>
      </c>
      <c r="H137" s="280">
        <v>59621.966666666674</v>
      </c>
      <c r="I137" s="280">
        <v>60369.03333333334</v>
      </c>
      <c r="J137" s="280">
        <v>60955.016666666677</v>
      </c>
      <c r="K137" s="278">
        <v>59783.05</v>
      </c>
      <c r="L137" s="278">
        <v>58450</v>
      </c>
      <c r="M137" s="278">
        <v>9.7519999999999996E-2</v>
      </c>
    </row>
    <row r="138" spans="1:13">
      <c r="A138" s="302">
        <v>129</v>
      </c>
      <c r="B138" s="278" t="s">
        <v>146</v>
      </c>
      <c r="C138" s="278">
        <v>859.45</v>
      </c>
      <c r="D138" s="280">
        <v>869.68333333333339</v>
      </c>
      <c r="E138" s="280">
        <v>845.36666666666679</v>
      </c>
      <c r="F138" s="280">
        <v>831.28333333333342</v>
      </c>
      <c r="G138" s="280">
        <v>806.96666666666681</v>
      </c>
      <c r="H138" s="280">
        <v>883.76666666666677</v>
      </c>
      <c r="I138" s="280">
        <v>908.08333333333337</v>
      </c>
      <c r="J138" s="280">
        <v>922.16666666666674</v>
      </c>
      <c r="K138" s="278">
        <v>894</v>
      </c>
      <c r="L138" s="278">
        <v>855.6</v>
      </c>
      <c r="M138" s="278">
        <v>7.0873499999999998</v>
      </c>
    </row>
    <row r="139" spans="1:13">
      <c r="A139" s="302">
        <v>130</v>
      </c>
      <c r="B139" s="278" t="s">
        <v>140</v>
      </c>
      <c r="C139" s="278">
        <v>165.35</v>
      </c>
      <c r="D139" s="280">
        <v>168.49999999999997</v>
      </c>
      <c r="E139" s="280">
        <v>160.29999999999995</v>
      </c>
      <c r="F139" s="280">
        <v>155.24999999999997</v>
      </c>
      <c r="G139" s="280">
        <v>147.04999999999995</v>
      </c>
      <c r="H139" s="280">
        <v>173.54999999999995</v>
      </c>
      <c r="I139" s="280">
        <v>181.74999999999994</v>
      </c>
      <c r="J139" s="280">
        <v>186.79999999999995</v>
      </c>
      <c r="K139" s="278">
        <v>176.7</v>
      </c>
      <c r="L139" s="278">
        <v>163.44999999999999</v>
      </c>
      <c r="M139" s="278">
        <v>94.533159999999995</v>
      </c>
    </row>
    <row r="140" spans="1:13">
      <c r="A140" s="302">
        <v>131</v>
      </c>
      <c r="B140" s="278" t="s">
        <v>139</v>
      </c>
      <c r="C140" s="278">
        <v>386.7</v>
      </c>
      <c r="D140" s="280">
        <v>391.76666666666665</v>
      </c>
      <c r="E140" s="280">
        <v>375.63333333333333</v>
      </c>
      <c r="F140" s="280">
        <v>364.56666666666666</v>
      </c>
      <c r="G140" s="280">
        <v>348.43333333333334</v>
      </c>
      <c r="H140" s="280">
        <v>402.83333333333331</v>
      </c>
      <c r="I140" s="280">
        <v>418.96666666666664</v>
      </c>
      <c r="J140" s="280">
        <v>430.0333333333333</v>
      </c>
      <c r="K140" s="278">
        <v>407.9</v>
      </c>
      <c r="L140" s="278">
        <v>380.7</v>
      </c>
      <c r="M140" s="278">
        <v>94.456559999999996</v>
      </c>
    </row>
    <row r="141" spans="1:13">
      <c r="A141" s="302">
        <v>132</v>
      </c>
      <c r="B141" s="278" t="s">
        <v>141</v>
      </c>
      <c r="C141" s="278">
        <v>118.95</v>
      </c>
      <c r="D141" s="280">
        <v>121.48333333333333</v>
      </c>
      <c r="E141" s="280">
        <v>115.96666666666667</v>
      </c>
      <c r="F141" s="280">
        <v>112.98333333333333</v>
      </c>
      <c r="G141" s="280">
        <v>107.46666666666667</v>
      </c>
      <c r="H141" s="280">
        <v>124.46666666666667</v>
      </c>
      <c r="I141" s="280">
        <v>129.98333333333335</v>
      </c>
      <c r="J141" s="280">
        <v>132.96666666666667</v>
      </c>
      <c r="K141" s="278">
        <v>127</v>
      </c>
      <c r="L141" s="278">
        <v>118.5</v>
      </c>
      <c r="M141" s="278">
        <v>72.330799999999996</v>
      </c>
    </row>
    <row r="142" spans="1:13">
      <c r="A142" s="302">
        <v>133</v>
      </c>
      <c r="B142" s="278" t="s">
        <v>268</v>
      </c>
      <c r="C142" s="278">
        <v>29.7</v>
      </c>
      <c r="D142" s="280">
        <v>30.05</v>
      </c>
      <c r="E142" s="280">
        <v>29.05</v>
      </c>
      <c r="F142" s="280">
        <v>28.4</v>
      </c>
      <c r="G142" s="280">
        <v>27.4</v>
      </c>
      <c r="H142" s="280">
        <v>30.700000000000003</v>
      </c>
      <c r="I142" s="280">
        <v>31.700000000000003</v>
      </c>
      <c r="J142" s="280">
        <v>32.350000000000009</v>
      </c>
      <c r="K142" s="278">
        <v>31.05</v>
      </c>
      <c r="L142" s="278">
        <v>29.4</v>
      </c>
      <c r="M142" s="278">
        <v>2.6365099999999999</v>
      </c>
    </row>
    <row r="143" spans="1:13">
      <c r="A143" s="302">
        <v>134</v>
      </c>
      <c r="B143" s="278" t="s">
        <v>142</v>
      </c>
      <c r="C143" s="278">
        <v>300.25</v>
      </c>
      <c r="D143" s="280">
        <v>300.83333333333331</v>
      </c>
      <c r="E143" s="280">
        <v>297.66666666666663</v>
      </c>
      <c r="F143" s="280">
        <v>295.08333333333331</v>
      </c>
      <c r="G143" s="280">
        <v>291.91666666666663</v>
      </c>
      <c r="H143" s="280">
        <v>303.41666666666663</v>
      </c>
      <c r="I143" s="280">
        <v>306.58333333333326</v>
      </c>
      <c r="J143" s="280">
        <v>309.16666666666663</v>
      </c>
      <c r="K143" s="278">
        <v>304</v>
      </c>
      <c r="L143" s="278">
        <v>298.25</v>
      </c>
      <c r="M143" s="278">
        <v>44.15728</v>
      </c>
    </row>
    <row r="144" spans="1:13">
      <c r="A144" s="302">
        <v>135</v>
      </c>
      <c r="B144" s="278" t="s">
        <v>143</v>
      </c>
      <c r="C144" s="278">
        <v>4654.1499999999996</v>
      </c>
      <c r="D144" s="280">
        <v>4723.55</v>
      </c>
      <c r="E144" s="280">
        <v>4568.1000000000004</v>
      </c>
      <c r="F144" s="280">
        <v>4482.05</v>
      </c>
      <c r="G144" s="280">
        <v>4326.6000000000004</v>
      </c>
      <c r="H144" s="280">
        <v>4809.6000000000004</v>
      </c>
      <c r="I144" s="280">
        <v>4965.0499999999993</v>
      </c>
      <c r="J144" s="280">
        <v>5051.1000000000004</v>
      </c>
      <c r="K144" s="278">
        <v>4879</v>
      </c>
      <c r="L144" s="278">
        <v>4637.5</v>
      </c>
      <c r="M144" s="278">
        <v>18.281459999999999</v>
      </c>
    </row>
    <row r="145" spans="1:13">
      <c r="A145" s="302">
        <v>136</v>
      </c>
      <c r="B145" s="278" t="s">
        <v>145</v>
      </c>
      <c r="C145" s="278">
        <v>450.95</v>
      </c>
      <c r="D145" s="280">
        <v>451.48333333333329</v>
      </c>
      <c r="E145" s="280">
        <v>442.81666666666661</v>
      </c>
      <c r="F145" s="280">
        <v>434.68333333333334</v>
      </c>
      <c r="G145" s="280">
        <v>426.01666666666665</v>
      </c>
      <c r="H145" s="280">
        <v>459.61666666666656</v>
      </c>
      <c r="I145" s="280">
        <v>468.28333333333319</v>
      </c>
      <c r="J145" s="280">
        <v>476.41666666666652</v>
      </c>
      <c r="K145" s="278">
        <v>460.15</v>
      </c>
      <c r="L145" s="278">
        <v>443.35</v>
      </c>
      <c r="M145" s="278">
        <v>25.86205</v>
      </c>
    </row>
    <row r="146" spans="1:13">
      <c r="A146" s="302">
        <v>137</v>
      </c>
      <c r="B146" s="278" t="s">
        <v>147</v>
      </c>
      <c r="C146" s="278">
        <v>891.1</v>
      </c>
      <c r="D146" s="280">
        <v>891.69999999999993</v>
      </c>
      <c r="E146" s="280">
        <v>879.39999999999986</v>
      </c>
      <c r="F146" s="280">
        <v>867.69999999999993</v>
      </c>
      <c r="G146" s="280">
        <v>855.39999999999986</v>
      </c>
      <c r="H146" s="280">
        <v>903.39999999999986</v>
      </c>
      <c r="I146" s="280">
        <v>915.69999999999982</v>
      </c>
      <c r="J146" s="280">
        <v>927.39999999999986</v>
      </c>
      <c r="K146" s="278">
        <v>904</v>
      </c>
      <c r="L146" s="278">
        <v>880</v>
      </c>
      <c r="M146" s="278">
        <v>4.1218000000000004</v>
      </c>
    </row>
    <row r="147" spans="1:13">
      <c r="A147" s="302">
        <v>138</v>
      </c>
      <c r="B147" s="278" t="s">
        <v>148</v>
      </c>
      <c r="C147" s="278">
        <v>77</v>
      </c>
      <c r="D147" s="280">
        <v>77.45</v>
      </c>
      <c r="E147" s="280">
        <v>76.150000000000006</v>
      </c>
      <c r="F147" s="280">
        <v>75.3</v>
      </c>
      <c r="G147" s="280">
        <v>74</v>
      </c>
      <c r="H147" s="280">
        <v>78.300000000000011</v>
      </c>
      <c r="I147" s="280">
        <v>79.599999999999994</v>
      </c>
      <c r="J147" s="280">
        <v>80.450000000000017</v>
      </c>
      <c r="K147" s="278">
        <v>78.75</v>
      </c>
      <c r="L147" s="278">
        <v>76.599999999999994</v>
      </c>
      <c r="M147" s="278">
        <v>228.62532999999999</v>
      </c>
    </row>
    <row r="148" spans="1:13">
      <c r="A148" s="302">
        <v>139</v>
      </c>
      <c r="B148" s="278" t="s">
        <v>269</v>
      </c>
      <c r="C148" s="278">
        <v>739.9</v>
      </c>
      <c r="D148" s="280">
        <v>746.01666666666677</v>
      </c>
      <c r="E148" s="280">
        <v>728.88333333333355</v>
      </c>
      <c r="F148" s="280">
        <v>717.86666666666679</v>
      </c>
      <c r="G148" s="280">
        <v>700.73333333333358</v>
      </c>
      <c r="H148" s="280">
        <v>757.03333333333353</v>
      </c>
      <c r="I148" s="280">
        <v>774.16666666666674</v>
      </c>
      <c r="J148" s="280">
        <v>785.18333333333351</v>
      </c>
      <c r="K148" s="278">
        <v>763.15</v>
      </c>
      <c r="L148" s="278">
        <v>735</v>
      </c>
      <c r="M148" s="278">
        <v>0.91859000000000002</v>
      </c>
    </row>
    <row r="149" spans="1:13">
      <c r="A149" s="302">
        <v>140</v>
      </c>
      <c r="B149" s="278" t="s">
        <v>150</v>
      </c>
      <c r="C149" s="278">
        <v>809.65</v>
      </c>
      <c r="D149" s="280">
        <v>820.61666666666667</v>
      </c>
      <c r="E149" s="280">
        <v>792.5333333333333</v>
      </c>
      <c r="F149" s="280">
        <v>775.41666666666663</v>
      </c>
      <c r="G149" s="280">
        <v>747.33333333333326</v>
      </c>
      <c r="H149" s="280">
        <v>837.73333333333335</v>
      </c>
      <c r="I149" s="280">
        <v>865.81666666666661</v>
      </c>
      <c r="J149" s="280">
        <v>882.93333333333339</v>
      </c>
      <c r="K149" s="278">
        <v>848.7</v>
      </c>
      <c r="L149" s="278">
        <v>803.5</v>
      </c>
      <c r="M149" s="278">
        <v>16.05273</v>
      </c>
    </row>
    <row r="150" spans="1:13">
      <c r="A150" s="302">
        <v>141</v>
      </c>
      <c r="B150" s="278" t="s">
        <v>270</v>
      </c>
      <c r="C150" s="278">
        <v>614.6</v>
      </c>
      <c r="D150" s="280">
        <v>618.86666666666667</v>
      </c>
      <c r="E150" s="280">
        <v>604.73333333333335</v>
      </c>
      <c r="F150" s="280">
        <v>594.86666666666667</v>
      </c>
      <c r="G150" s="280">
        <v>580.73333333333335</v>
      </c>
      <c r="H150" s="280">
        <v>628.73333333333335</v>
      </c>
      <c r="I150" s="280">
        <v>642.86666666666679</v>
      </c>
      <c r="J150" s="280">
        <v>652.73333333333335</v>
      </c>
      <c r="K150" s="278">
        <v>633</v>
      </c>
      <c r="L150" s="278">
        <v>609</v>
      </c>
      <c r="M150" s="278">
        <v>3.1542599999999998</v>
      </c>
    </row>
    <row r="151" spans="1:13">
      <c r="A151" s="302">
        <v>142</v>
      </c>
      <c r="B151" s="278" t="s">
        <v>152</v>
      </c>
      <c r="C151" s="278">
        <v>18.25</v>
      </c>
      <c r="D151" s="280">
        <v>18.516666666666666</v>
      </c>
      <c r="E151" s="280">
        <v>17.93333333333333</v>
      </c>
      <c r="F151" s="280">
        <v>17.616666666666664</v>
      </c>
      <c r="G151" s="280">
        <v>17.033333333333328</v>
      </c>
      <c r="H151" s="280">
        <v>18.833333333333332</v>
      </c>
      <c r="I151" s="280">
        <v>19.416666666666668</v>
      </c>
      <c r="J151" s="280">
        <v>19.733333333333334</v>
      </c>
      <c r="K151" s="278">
        <v>19.100000000000001</v>
      </c>
      <c r="L151" s="278">
        <v>18.2</v>
      </c>
      <c r="M151" s="278">
        <v>31.018650000000001</v>
      </c>
    </row>
    <row r="152" spans="1:13">
      <c r="A152" s="302">
        <v>143</v>
      </c>
      <c r="B152" s="278" t="s">
        <v>271</v>
      </c>
      <c r="C152" s="278">
        <v>19.95</v>
      </c>
      <c r="D152" s="280">
        <v>20.116666666666667</v>
      </c>
      <c r="E152" s="280">
        <v>19.733333333333334</v>
      </c>
      <c r="F152" s="280">
        <v>19.516666666666666</v>
      </c>
      <c r="G152" s="280">
        <v>19.133333333333333</v>
      </c>
      <c r="H152" s="280">
        <v>20.333333333333336</v>
      </c>
      <c r="I152" s="280">
        <v>20.716666666666669</v>
      </c>
      <c r="J152" s="280">
        <v>20.933333333333337</v>
      </c>
      <c r="K152" s="278">
        <v>20.5</v>
      </c>
      <c r="L152" s="278">
        <v>19.899999999999999</v>
      </c>
      <c r="M152" s="278">
        <v>33.576210000000003</v>
      </c>
    </row>
    <row r="153" spans="1:13">
      <c r="A153" s="302">
        <v>144</v>
      </c>
      <c r="B153" s="278" t="s">
        <v>156</v>
      </c>
      <c r="C153" s="278">
        <v>73.150000000000006</v>
      </c>
      <c r="D153" s="280">
        <v>73.416666666666671</v>
      </c>
      <c r="E153" s="280">
        <v>72.333333333333343</v>
      </c>
      <c r="F153" s="280">
        <v>71.516666666666666</v>
      </c>
      <c r="G153" s="280">
        <v>70.433333333333337</v>
      </c>
      <c r="H153" s="280">
        <v>74.233333333333348</v>
      </c>
      <c r="I153" s="280">
        <v>75.316666666666691</v>
      </c>
      <c r="J153" s="280">
        <v>76.133333333333354</v>
      </c>
      <c r="K153" s="278">
        <v>74.5</v>
      </c>
      <c r="L153" s="278">
        <v>72.599999999999994</v>
      </c>
      <c r="M153" s="278">
        <v>29.093039999999998</v>
      </c>
    </row>
    <row r="154" spans="1:13">
      <c r="A154" s="302">
        <v>145</v>
      </c>
      <c r="B154" s="278" t="s">
        <v>157</v>
      </c>
      <c r="C154" s="278">
        <v>87</v>
      </c>
      <c r="D154" s="280">
        <v>88.399999999999991</v>
      </c>
      <c r="E154" s="280">
        <v>84.34999999999998</v>
      </c>
      <c r="F154" s="280">
        <v>81.699999999999989</v>
      </c>
      <c r="G154" s="280">
        <v>77.649999999999977</v>
      </c>
      <c r="H154" s="280">
        <v>91.049999999999983</v>
      </c>
      <c r="I154" s="280">
        <v>95.1</v>
      </c>
      <c r="J154" s="280">
        <v>97.749999999999986</v>
      </c>
      <c r="K154" s="278">
        <v>92.45</v>
      </c>
      <c r="L154" s="278">
        <v>85.75</v>
      </c>
      <c r="M154" s="278">
        <v>281.75317000000001</v>
      </c>
    </row>
    <row r="155" spans="1:13">
      <c r="A155" s="302">
        <v>146</v>
      </c>
      <c r="B155" s="278" t="s">
        <v>151</v>
      </c>
      <c r="C155" s="278">
        <v>28.35</v>
      </c>
      <c r="D155" s="280">
        <v>28.583333333333332</v>
      </c>
      <c r="E155" s="280">
        <v>27.816666666666663</v>
      </c>
      <c r="F155" s="280">
        <v>27.283333333333331</v>
      </c>
      <c r="G155" s="280">
        <v>26.516666666666662</v>
      </c>
      <c r="H155" s="280">
        <v>29.116666666666664</v>
      </c>
      <c r="I155" s="280">
        <v>29.883333333333336</v>
      </c>
      <c r="J155" s="280">
        <v>30.416666666666664</v>
      </c>
      <c r="K155" s="278">
        <v>29.35</v>
      </c>
      <c r="L155" s="278">
        <v>28.05</v>
      </c>
      <c r="M155" s="278">
        <v>73.103819999999999</v>
      </c>
    </row>
    <row r="156" spans="1:13">
      <c r="A156" s="302">
        <v>147</v>
      </c>
      <c r="B156" s="278" t="s">
        <v>154</v>
      </c>
      <c r="C156" s="278">
        <v>17802.95</v>
      </c>
      <c r="D156" s="280">
        <v>17608.149999999998</v>
      </c>
      <c r="E156" s="280">
        <v>17396.299999999996</v>
      </c>
      <c r="F156" s="280">
        <v>16989.649999999998</v>
      </c>
      <c r="G156" s="280">
        <v>16777.799999999996</v>
      </c>
      <c r="H156" s="280">
        <v>18014.799999999996</v>
      </c>
      <c r="I156" s="280">
        <v>18226.649999999994</v>
      </c>
      <c r="J156" s="280">
        <v>18633.299999999996</v>
      </c>
      <c r="K156" s="278">
        <v>17820</v>
      </c>
      <c r="L156" s="278">
        <v>17201.5</v>
      </c>
      <c r="M156" s="278">
        <v>1.792</v>
      </c>
    </row>
    <row r="157" spans="1:13">
      <c r="A157" s="302">
        <v>148</v>
      </c>
      <c r="B157" s="278" t="s">
        <v>3163</v>
      </c>
      <c r="C157" s="278">
        <v>240.7</v>
      </c>
      <c r="D157" s="280">
        <v>242.18333333333331</v>
      </c>
      <c r="E157" s="280">
        <v>234.46666666666661</v>
      </c>
      <c r="F157" s="280">
        <v>228.23333333333329</v>
      </c>
      <c r="G157" s="280">
        <v>220.51666666666659</v>
      </c>
      <c r="H157" s="280">
        <v>248.41666666666663</v>
      </c>
      <c r="I157" s="280">
        <v>256.13333333333333</v>
      </c>
      <c r="J157" s="280">
        <v>262.36666666666667</v>
      </c>
      <c r="K157" s="278">
        <v>249.9</v>
      </c>
      <c r="L157" s="278">
        <v>235.95</v>
      </c>
      <c r="M157" s="278">
        <v>30.706769999999999</v>
      </c>
    </row>
    <row r="158" spans="1:13">
      <c r="A158" s="302">
        <v>149</v>
      </c>
      <c r="B158" s="278" t="s">
        <v>272</v>
      </c>
      <c r="C158" s="278">
        <v>324.25</v>
      </c>
      <c r="D158" s="280">
        <v>330.45</v>
      </c>
      <c r="E158" s="280">
        <v>314.95</v>
      </c>
      <c r="F158" s="280">
        <v>305.64999999999998</v>
      </c>
      <c r="G158" s="280">
        <v>290.14999999999998</v>
      </c>
      <c r="H158" s="280">
        <v>339.75</v>
      </c>
      <c r="I158" s="280">
        <v>355.25</v>
      </c>
      <c r="J158" s="280">
        <v>364.55</v>
      </c>
      <c r="K158" s="278">
        <v>345.95</v>
      </c>
      <c r="L158" s="278">
        <v>321.14999999999998</v>
      </c>
      <c r="M158" s="278">
        <v>2.6480800000000002</v>
      </c>
    </row>
    <row r="159" spans="1:13">
      <c r="A159" s="302">
        <v>150</v>
      </c>
      <c r="B159" s="278" t="s">
        <v>159</v>
      </c>
      <c r="C159" s="278">
        <v>76</v>
      </c>
      <c r="D159" s="280">
        <v>75.983333333333334</v>
      </c>
      <c r="E159" s="280">
        <v>74.766666666666666</v>
      </c>
      <c r="F159" s="280">
        <v>73.533333333333331</v>
      </c>
      <c r="G159" s="280">
        <v>72.316666666666663</v>
      </c>
      <c r="H159" s="280">
        <v>77.216666666666669</v>
      </c>
      <c r="I159" s="280">
        <v>78.433333333333337</v>
      </c>
      <c r="J159" s="280">
        <v>79.666666666666671</v>
      </c>
      <c r="K159" s="278">
        <v>77.2</v>
      </c>
      <c r="L159" s="278">
        <v>74.75</v>
      </c>
      <c r="M159" s="278">
        <v>185.23905999999999</v>
      </c>
    </row>
    <row r="160" spans="1:13">
      <c r="A160" s="302">
        <v>151</v>
      </c>
      <c r="B160" s="278" t="s">
        <v>158</v>
      </c>
      <c r="C160" s="278">
        <v>88.55</v>
      </c>
      <c r="D160" s="280">
        <v>89.616666666666674</v>
      </c>
      <c r="E160" s="280">
        <v>87.033333333333346</v>
      </c>
      <c r="F160" s="280">
        <v>85.516666666666666</v>
      </c>
      <c r="G160" s="280">
        <v>82.933333333333337</v>
      </c>
      <c r="H160" s="280">
        <v>91.133333333333354</v>
      </c>
      <c r="I160" s="280">
        <v>93.716666666666669</v>
      </c>
      <c r="J160" s="280">
        <v>95.233333333333363</v>
      </c>
      <c r="K160" s="278">
        <v>92.2</v>
      </c>
      <c r="L160" s="278">
        <v>88.1</v>
      </c>
      <c r="M160" s="278">
        <v>6.4863400000000002</v>
      </c>
    </row>
    <row r="161" spans="1:13">
      <c r="A161" s="302">
        <v>152</v>
      </c>
      <c r="B161" s="278" t="s">
        <v>273</v>
      </c>
      <c r="C161" s="278">
        <v>2452.15</v>
      </c>
      <c r="D161" s="280">
        <v>2489.0333333333333</v>
      </c>
      <c r="E161" s="280">
        <v>2393.1166666666668</v>
      </c>
      <c r="F161" s="280">
        <v>2334.0833333333335</v>
      </c>
      <c r="G161" s="280">
        <v>2238.166666666667</v>
      </c>
      <c r="H161" s="280">
        <v>2548.0666666666666</v>
      </c>
      <c r="I161" s="280">
        <v>2643.9833333333336</v>
      </c>
      <c r="J161" s="280">
        <v>2703.0166666666664</v>
      </c>
      <c r="K161" s="278">
        <v>2584.9499999999998</v>
      </c>
      <c r="L161" s="278">
        <v>2430</v>
      </c>
      <c r="M161" s="278">
        <v>0.80764000000000002</v>
      </c>
    </row>
    <row r="162" spans="1:13">
      <c r="A162" s="302">
        <v>153</v>
      </c>
      <c r="B162" s="278" t="s">
        <v>274</v>
      </c>
      <c r="C162" s="278">
        <v>1532.1</v>
      </c>
      <c r="D162" s="280">
        <v>1539.0666666666666</v>
      </c>
      <c r="E162" s="280">
        <v>1520.5833333333333</v>
      </c>
      <c r="F162" s="280">
        <v>1509.0666666666666</v>
      </c>
      <c r="G162" s="280">
        <v>1490.5833333333333</v>
      </c>
      <c r="H162" s="280">
        <v>1550.5833333333333</v>
      </c>
      <c r="I162" s="280">
        <v>1569.0666666666668</v>
      </c>
      <c r="J162" s="280">
        <v>1580.5833333333333</v>
      </c>
      <c r="K162" s="278">
        <v>1557.55</v>
      </c>
      <c r="L162" s="278">
        <v>1527.55</v>
      </c>
      <c r="M162" s="278">
        <v>1.1386400000000001</v>
      </c>
    </row>
    <row r="163" spans="1:13">
      <c r="A163" s="302">
        <v>154</v>
      </c>
      <c r="B163" s="278" t="s">
        <v>275</v>
      </c>
      <c r="C163" s="278">
        <v>179.45</v>
      </c>
      <c r="D163" s="280">
        <v>179.93333333333331</v>
      </c>
      <c r="E163" s="280">
        <v>177.16666666666663</v>
      </c>
      <c r="F163" s="280">
        <v>174.88333333333333</v>
      </c>
      <c r="G163" s="280">
        <v>172.11666666666665</v>
      </c>
      <c r="H163" s="280">
        <v>182.21666666666661</v>
      </c>
      <c r="I163" s="280">
        <v>184.98333333333332</v>
      </c>
      <c r="J163" s="280">
        <v>187.26666666666659</v>
      </c>
      <c r="K163" s="278">
        <v>182.7</v>
      </c>
      <c r="L163" s="278">
        <v>177.65</v>
      </c>
      <c r="M163" s="278">
        <v>3.7213799999999999</v>
      </c>
    </row>
    <row r="164" spans="1:13">
      <c r="A164" s="302">
        <v>155</v>
      </c>
      <c r="B164" s="278" t="s">
        <v>160</v>
      </c>
      <c r="C164" s="278">
        <v>16982.900000000001</v>
      </c>
      <c r="D164" s="280">
        <v>17037.633333333335</v>
      </c>
      <c r="E164" s="280">
        <v>16795.26666666667</v>
      </c>
      <c r="F164" s="280">
        <v>16607.633333333335</v>
      </c>
      <c r="G164" s="280">
        <v>16365.26666666667</v>
      </c>
      <c r="H164" s="280">
        <v>17225.26666666667</v>
      </c>
      <c r="I164" s="280">
        <v>17467.633333333331</v>
      </c>
      <c r="J164" s="280">
        <v>17655.26666666667</v>
      </c>
      <c r="K164" s="278">
        <v>17280</v>
      </c>
      <c r="L164" s="278">
        <v>16850</v>
      </c>
      <c r="M164" s="278">
        <v>0.24428</v>
      </c>
    </row>
    <row r="165" spans="1:13">
      <c r="A165" s="302">
        <v>156</v>
      </c>
      <c r="B165" s="278" t="s">
        <v>162</v>
      </c>
      <c r="C165" s="278">
        <v>224.65</v>
      </c>
      <c r="D165" s="280">
        <v>226.76666666666665</v>
      </c>
      <c r="E165" s="280">
        <v>221.68333333333331</v>
      </c>
      <c r="F165" s="280">
        <v>218.71666666666667</v>
      </c>
      <c r="G165" s="280">
        <v>213.63333333333333</v>
      </c>
      <c r="H165" s="280">
        <v>229.73333333333329</v>
      </c>
      <c r="I165" s="280">
        <v>234.81666666666666</v>
      </c>
      <c r="J165" s="280">
        <v>237.78333333333327</v>
      </c>
      <c r="K165" s="278">
        <v>231.85</v>
      </c>
      <c r="L165" s="278">
        <v>223.8</v>
      </c>
      <c r="M165" s="278">
        <v>50.279780000000002</v>
      </c>
    </row>
    <row r="166" spans="1:13">
      <c r="A166" s="302">
        <v>157</v>
      </c>
      <c r="B166" s="278" t="s">
        <v>276</v>
      </c>
      <c r="C166" s="278">
        <v>4604.75</v>
      </c>
      <c r="D166" s="280">
        <v>4620.2666666666673</v>
      </c>
      <c r="E166" s="280">
        <v>4565.5833333333348</v>
      </c>
      <c r="F166" s="280">
        <v>4526.4166666666679</v>
      </c>
      <c r="G166" s="280">
        <v>4471.7333333333354</v>
      </c>
      <c r="H166" s="280">
        <v>4659.4333333333343</v>
      </c>
      <c r="I166" s="280">
        <v>4714.1166666666668</v>
      </c>
      <c r="J166" s="280">
        <v>4753.2833333333338</v>
      </c>
      <c r="K166" s="278">
        <v>4674.95</v>
      </c>
      <c r="L166" s="278">
        <v>4581.1000000000004</v>
      </c>
      <c r="M166" s="278">
        <v>0.44408999999999998</v>
      </c>
    </row>
    <row r="167" spans="1:13">
      <c r="A167" s="302">
        <v>158</v>
      </c>
      <c r="B167" s="278" t="s">
        <v>164</v>
      </c>
      <c r="C167" s="278">
        <v>1368.35</v>
      </c>
      <c r="D167" s="280">
        <v>1369.7166666666665</v>
      </c>
      <c r="E167" s="280">
        <v>1350.4333333333329</v>
      </c>
      <c r="F167" s="280">
        <v>1332.5166666666664</v>
      </c>
      <c r="G167" s="280">
        <v>1313.2333333333329</v>
      </c>
      <c r="H167" s="280">
        <v>1387.633333333333</v>
      </c>
      <c r="I167" s="280">
        <v>1406.9166666666663</v>
      </c>
      <c r="J167" s="280">
        <v>1424.833333333333</v>
      </c>
      <c r="K167" s="278">
        <v>1389</v>
      </c>
      <c r="L167" s="278">
        <v>1351.8</v>
      </c>
      <c r="M167" s="278">
        <v>9.4441199999999998</v>
      </c>
    </row>
    <row r="168" spans="1:13">
      <c r="A168" s="302">
        <v>159</v>
      </c>
      <c r="B168" s="278" t="s">
        <v>161</v>
      </c>
      <c r="C168" s="278">
        <v>885.8</v>
      </c>
      <c r="D168" s="280">
        <v>901.26666666666677</v>
      </c>
      <c r="E168" s="280">
        <v>867.53333333333353</v>
      </c>
      <c r="F168" s="280">
        <v>849.26666666666677</v>
      </c>
      <c r="G168" s="280">
        <v>815.53333333333353</v>
      </c>
      <c r="H168" s="280">
        <v>919.53333333333353</v>
      </c>
      <c r="I168" s="280">
        <v>953.26666666666688</v>
      </c>
      <c r="J168" s="280">
        <v>971.53333333333353</v>
      </c>
      <c r="K168" s="278">
        <v>935</v>
      </c>
      <c r="L168" s="278">
        <v>883</v>
      </c>
      <c r="M168" s="278">
        <v>15.91872</v>
      </c>
    </row>
    <row r="169" spans="1:13">
      <c r="A169" s="302">
        <v>160</v>
      </c>
      <c r="B169" s="278" t="s">
        <v>163</v>
      </c>
      <c r="C169" s="278">
        <v>84.05</v>
      </c>
      <c r="D169" s="280">
        <v>85.416666666666671</v>
      </c>
      <c r="E169" s="280">
        <v>81.983333333333348</v>
      </c>
      <c r="F169" s="280">
        <v>79.916666666666671</v>
      </c>
      <c r="G169" s="280">
        <v>76.483333333333348</v>
      </c>
      <c r="H169" s="280">
        <v>87.483333333333348</v>
      </c>
      <c r="I169" s="280">
        <v>90.916666666666657</v>
      </c>
      <c r="J169" s="280">
        <v>92.983333333333348</v>
      </c>
      <c r="K169" s="278">
        <v>88.85</v>
      </c>
      <c r="L169" s="278">
        <v>83.35</v>
      </c>
      <c r="M169" s="278">
        <v>73.139030000000005</v>
      </c>
    </row>
    <row r="170" spans="1:13">
      <c r="A170" s="302">
        <v>161</v>
      </c>
      <c r="B170" s="278" t="s">
        <v>166</v>
      </c>
      <c r="C170" s="278">
        <v>159</v>
      </c>
      <c r="D170" s="280">
        <v>159.9</v>
      </c>
      <c r="E170" s="280">
        <v>157.20000000000002</v>
      </c>
      <c r="F170" s="280">
        <v>155.4</v>
      </c>
      <c r="G170" s="280">
        <v>152.70000000000002</v>
      </c>
      <c r="H170" s="280">
        <v>161.70000000000002</v>
      </c>
      <c r="I170" s="280">
        <v>164.4</v>
      </c>
      <c r="J170" s="280">
        <v>166.20000000000002</v>
      </c>
      <c r="K170" s="278">
        <v>162.6</v>
      </c>
      <c r="L170" s="278">
        <v>158.1</v>
      </c>
      <c r="M170" s="278">
        <v>173.80561</v>
      </c>
    </row>
    <row r="171" spans="1:13">
      <c r="A171" s="302">
        <v>162</v>
      </c>
      <c r="B171" s="278" t="s">
        <v>277</v>
      </c>
      <c r="C171" s="278">
        <v>160.15</v>
      </c>
      <c r="D171" s="280">
        <v>161.31666666666669</v>
      </c>
      <c r="E171" s="280">
        <v>153.48333333333338</v>
      </c>
      <c r="F171" s="280">
        <v>146.81666666666669</v>
      </c>
      <c r="G171" s="280">
        <v>138.98333333333338</v>
      </c>
      <c r="H171" s="280">
        <v>167.98333333333338</v>
      </c>
      <c r="I171" s="280">
        <v>175.81666666666669</v>
      </c>
      <c r="J171" s="280">
        <v>182.48333333333338</v>
      </c>
      <c r="K171" s="278">
        <v>169.15</v>
      </c>
      <c r="L171" s="278">
        <v>154.65</v>
      </c>
      <c r="M171" s="278">
        <v>7.6633599999999999</v>
      </c>
    </row>
    <row r="172" spans="1:13">
      <c r="A172" s="302">
        <v>163</v>
      </c>
      <c r="B172" s="278" t="s">
        <v>278</v>
      </c>
      <c r="C172" s="278">
        <v>10027.950000000001</v>
      </c>
      <c r="D172" s="280">
        <v>10125.616666666667</v>
      </c>
      <c r="E172" s="280">
        <v>9902.2333333333336</v>
      </c>
      <c r="F172" s="280">
        <v>9776.5166666666664</v>
      </c>
      <c r="G172" s="280">
        <v>9553.1333333333332</v>
      </c>
      <c r="H172" s="280">
        <v>10251.333333333334</v>
      </c>
      <c r="I172" s="280">
        <v>10474.716666666669</v>
      </c>
      <c r="J172" s="280">
        <v>10600.433333333334</v>
      </c>
      <c r="K172" s="278">
        <v>10349</v>
      </c>
      <c r="L172" s="278">
        <v>9999.9</v>
      </c>
      <c r="M172" s="278">
        <v>6.3149999999999998E-2</v>
      </c>
    </row>
    <row r="173" spans="1:13">
      <c r="A173" s="302">
        <v>164</v>
      </c>
      <c r="B173" s="278" t="s">
        <v>165</v>
      </c>
      <c r="C173" s="278">
        <v>29.2</v>
      </c>
      <c r="D173" s="280">
        <v>29.483333333333334</v>
      </c>
      <c r="E173" s="280">
        <v>28.766666666666669</v>
      </c>
      <c r="F173" s="280">
        <v>28.333333333333336</v>
      </c>
      <c r="G173" s="280">
        <v>27.616666666666671</v>
      </c>
      <c r="H173" s="280">
        <v>29.916666666666668</v>
      </c>
      <c r="I173" s="280">
        <v>30.633333333333336</v>
      </c>
      <c r="J173" s="280">
        <v>31.066666666666666</v>
      </c>
      <c r="K173" s="278">
        <v>30.2</v>
      </c>
      <c r="L173" s="278">
        <v>29.05</v>
      </c>
      <c r="M173" s="278">
        <v>143.58404999999999</v>
      </c>
    </row>
    <row r="174" spans="1:13">
      <c r="A174" s="302">
        <v>165</v>
      </c>
      <c r="B174" s="278" t="s">
        <v>279</v>
      </c>
      <c r="C174" s="278">
        <v>182.5</v>
      </c>
      <c r="D174" s="280">
        <v>184.53333333333333</v>
      </c>
      <c r="E174" s="280">
        <v>179.06666666666666</v>
      </c>
      <c r="F174" s="280">
        <v>175.63333333333333</v>
      </c>
      <c r="G174" s="280">
        <v>170.16666666666666</v>
      </c>
      <c r="H174" s="280">
        <v>187.96666666666667</v>
      </c>
      <c r="I174" s="280">
        <v>193.43333333333331</v>
      </c>
      <c r="J174" s="280">
        <v>196.86666666666667</v>
      </c>
      <c r="K174" s="278">
        <v>190</v>
      </c>
      <c r="L174" s="278">
        <v>181.1</v>
      </c>
      <c r="M174" s="278">
        <v>3.01966</v>
      </c>
    </row>
    <row r="175" spans="1:13">
      <c r="A175" s="302">
        <v>166</v>
      </c>
      <c r="B175" s="278" t="s">
        <v>169</v>
      </c>
      <c r="C175" s="278">
        <v>119.35</v>
      </c>
      <c r="D175" s="280">
        <v>123.60000000000001</v>
      </c>
      <c r="E175" s="280">
        <v>113.30000000000001</v>
      </c>
      <c r="F175" s="280">
        <v>107.25</v>
      </c>
      <c r="G175" s="280">
        <v>96.95</v>
      </c>
      <c r="H175" s="280">
        <v>129.65000000000003</v>
      </c>
      <c r="I175" s="280">
        <v>139.94999999999999</v>
      </c>
      <c r="J175" s="280">
        <v>146.00000000000003</v>
      </c>
      <c r="K175" s="278">
        <v>133.9</v>
      </c>
      <c r="L175" s="278">
        <v>117.55</v>
      </c>
      <c r="M175" s="278">
        <v>754.17016999999998</v>
      </c>
    </row>
    <row r="176" spans="1:13">
      <c r="A176" s="302">
        <v>167</v>
      </c>
      <c r="B176" s="278" t="s">
        <v>170</v>
      </c>
      <c r="C176" s="278">
        <v>87.55</v>
      </c>
      <c r="D176" s="280">
        <v>89.083333333333329</v>
      </c>
      <c r="E176" s="280">
        <v>85.36666666666666</v>
      </c>
      <c r="F176" s="280">
        <v>83.183333333333337</v>
      </c>
      <c r="G176" s="280">
        <v>79.466666666666669</v>
      </c>
      <c r="H176" s="280">
        <v>91.266666666666652</v>
      </c>
      <c r="I176" s="280">
        <v>94.98333333333332</v>
      </c>
      <c r="J176" s="280">
        <v>97.166666666666643</v>
      </c>
      <c r="K176" s="278">
        <v>92.8</v>
      </c>
      <c r="L176" s="278">
        <v>86.9</v>
      </c>
      <c r="M176" s="278">
        <v>56.906120000000001</v>
      </c>
    </row>
    <row r="177" spans="1:13">
      <c r="A177" s="302">
        <v>168</v>
      </c>
      <c r="B177" s="278" t="s">
        <v>280</v>
      </c>
      <c r="C177" s="278">
        <v>527.79999999999995</v>
      </c>
      <c r="D177" s="280">
        <v>537.93333333333328</v>
      </c>
      <c r="E177" s="280">
        <v>515.86666666666656</v>
      </c>
      <c r="F177" s="280">
        <v>503.93333333333328</v>
      </c>
      <c r="G177" s="280">
        <v>481.86666666666656</v>
      </c>
      <c r="H177" s="280">
        <v>549.86666666666656</v>
      </c>
      <c r="I177" s="280">
        <v>571.93333333333339</v>
      </c>
      <c r="J177" s="280">
        <v>583.86666666666656</v>
      </c>
      <c r="K177" s="278">
        <v>560</v>
      </c>
      <c r="L177" s="278">
        <v>526</v>
      </c>
      <c r="M177" s="278">
        <v>1.02813</v>
      </c>
    </row>
    <row r="178" spans="1:13">
      <c r="A178" s="302">
        <v>169</v>
      </c>
      <c r="B178" s="278" t="s">
        <v>171</v>
      </c>
      <c r="C178" s="278">
        <v>1561.8</v>
      </c>
      <c r="D178" s="280">
        <v>1559.5999999999997</v>
      </c>
      <c r="E178" s="280">
        <v>1539.2999999999993</v>
      </c>
      <c r="F178" s="280">
        <v>1516.7999999999995</v>
      </c>
      <c r="G178" s="280">
        <v>1496.4999999999991</v>
      </c>
      <c r="H178" s="280">
        <v>1582.0999999999995</v>
      </c>
      <c r="I178" s="280">
        <v>1602.4</v>
      </c>
      <c r="J178" s="280">
        <v>1624.8999999999996</v>
      </c>
      <c r="K178" s="278">
        <v>1579.9</v>
      </c>
      <c r="L178" s="278">
        <v>1537.1</v>
      </c>
      <c r="M178" s="278">
        <v>385.22385000000003</v>
      </c>
    </row>
    <row r="179" spans="1:13">
      <c r="A179" s="302">
        <v>170</v>
      </c>
      <c r="B179" s="278" t="s">
        <v>281</v>
      </c>
      <c r="C179" s="278">
        <v>760.05</v>
      </c>
      <c r="D179" s="280">
        <v>755.80000000000007</v>
      </c>
      <c r="E179" s="280">
        <v>742.75000000000011</v>
      </c>
      <c r="F179" s="280">
        <v>725.45</v>
      </c>
      <c r="G179" s="280">
        <v>712.40000000000009</v>
      </c>
      <c r="H179" s="280">
        <v>773.10000000000014</v>
      </c>
      <c r="I179" s="280">
        <v>786.15000000000009</v>
      </c>
      <c r="J179" s="280">
        <v>803.45000000000016</v>
      </c>
      <c r="K179" s="278">
        <v>768.85</v>
      </c>
      <c r="L179" s="278">
        <v>738.5</v>
      </c>
      <c r="M179" s="278">
        <v>23.49887</v>
      </c>
    </row>
    <row r="180" spans="1:13">
      <c r="A180" s="302">
        <v>171</v>
      </c>
      <c r="B180" s="278" t="s">
        <v>176</v>
      </c>
      <c r="C180" s="278">
        <v>3595.1</v>
      </c>
      <c r="D180" s="280">
        <v>3612.3833333333337</v>
      </c>
      <c r="E180" s="280">
        <v>3564.7666666666673</v>
      </c>
      <c r="F180" s="280">
        <v>3534.4333333333338</v>
      </c>
      <c r="G180" s="280">
        <v>3486.8166666666675</v>
      </c>
      <c r="H180" s="280">
        <v>3642.7166666666672</v>
      </c>
      <c r="I180" s="280">
        <v>3690.333333333333</v>
      </c>
      <c r="J180" s="280">
        <v>3720.666666666667</v>
      </c>
      <c r="K180" s="278">
        <v>3660</v>
      </c>
      <c r="L180" s="278">
        <v>3582.05</v>
      </c>
      <c r="M180" s="278">
        <v>1.1295999999999999</v>
      </c>
    </row>
    <row r="181" spans="1:13">
      <c r="A181" s="302">
        <v>172</v>
      </c>
      <c r="B181" s="278" t="s">
        <v>174</v>
      </c>
      <c r="C181" s="278">
        <v>18732.75</v>
      </c>
      <c r="D181" s="280">
        <v>18687.433333333331</v>
      </c>
      <c r="E181" s="280">
        <v>18495.416666666661</v>
      </c>
      <c r="F181" s="280">
        <v>18258.083333333328</v>
      </c>
      <c r="G181" s="280">
        <v>18066.066666666658</v>
      </c>
      <c r="H181" s="280">
        <v>18924.766666666663</v>
      </c>
      <c r="I181" s="280">
        <v>19116.783333333333</v>
      </c>
      <c r="J181" s="280">
        <v>19354.116666666665</v>
      </c>
      <c r="K181" s="278">
        <v>18879.45</v>
      </c>
      <c r="L181" s="278">
        <v>18450.099999999999</v>
      </c>
      <c r="M181" s="278">
        <v>0.37689</v>
      </c>
    </row>
    <row r="182" spans="1:13">
      <c r="A182" s="302">
        <v>173</v>
      </c>
      <c r="B182" s="278" t="s">
        <v>177</v>
      </c>
      <c r="C182" s="278">
        <v>744.4</v>
      </c>
      <c r="D182" s="280">
        <v>755.58333333333337</v>
      </c>
      <c r="E182" s="280">
        <v>722.16666666666674</v>
      </c>
      <c r="F182" s="280">
        <v>699.93333333333339</v>
      </c>
      <c r="G182" s="280">
        <v>666.51666666666677</v>
      </c>
      <c r="H182" s="280">
        <v>777.81666666666672</v>
      </c>
      <c r="I182" s="280">
        <v>811.23333333333346</v>
      </c>
      <c r="J182" s="280">
        <v>833.4666666666667</v>
      </c>
      <c r="K182" s="278">
        <v>789</v>
      </c>
      <c r="L182" s="278">
        <v>733.35</v>
      </c>
      <c r="M182" s="278">
        <v>30.343060000000001</v>
      </c>
    </row>
    <row r="183" spans="1:13">
      <c r="A183" s="302">
        <v>174</v>
      </c>
      <c r="B183" s="278" t="s">
        <v>175</v>
      </c>
      <c r="C183" s="278">
        <v>1043.3499999999999</v>
      </c>
      <c r="D183" s="280">
        <v>1050.6000000000001</v>
      </c>
      <c r="E183" s="280">
        <v>1028.9500000000003</v>
      </c>
      <c r="F183" s="280">
        <v>1014.5500000000002</v>
      </c>
      <c r="G183" s="280">
        <v>992.90000000000032</v>
      </c>
      <c r="H183" s="280">
        <v>1065.0000000000002</v>
      </c>
      <c r="I183" s="280">
        <v>1086.6500000000003</v>
      </c>
      <c r="J183" s="280">
        <v>1101.0500000000002</v>
      </c>
      <c r="K183" s="278">
        <v>1072.25</v>
      </c>
      <c r="L183" s="278">
        <v>1036.2</v>
      </c>
      <c r="M183" s="278">
        <v>3.15523</v>
      </c>
    </row>
    <row r="184" spans="1:13">
      <c r="A184" s="302">
        <v>175</v>
      </c>
      <c r="B184" s="278" t="s">
        <v>173</v>
      </c>
      <c r="C184" s="278">
        <v>166.65</v>
      </c>
      <c r="D184" s="280">
        <v>168.85000000000002</v>
      </c>
      <c r="E184" s="280">
        <v>163.90000000000003</v>
      </c>
      <c r="F184" s="280">
        <v>161.15</v>
      </c>
      <c r="G184" s="280">
        <v>156.20000000000002</v>
      </c>
      <c r="H184" s="280">
        <v>171.60000000000005</v>
      </c>
      <c r="I184" s="280">
        <v>176.55000000000004</v>
      </c>
      <c r="J184" s="280">
        <v>179.30000000000007</v>
      </c>
      <c r="K184" s="278">
        <v>173.8</v>
      </c>
      <c r="L184" s="278">
        <v>166.1</v>
      </c>
      <c r="M184" s="278">
        <v>559.35527000000002</v>
      </c>
    </row>
    <row r="185" spans="1:13">
      <c r="A185" s="302">
        <v>176</v>
      </c>
      <c r="B185" s="278" t="s">
        <v>172</v>
      </c>
      <c r="C185" s="278">
        <v>28.4</v>
      </c>
      <c r="D185" s="280">
        <v>28.633333333333336</v>
      </c>
      <c r="E185" s="280">
        <v>28.016666666666673</v>
      </c>
      <c r="F185" s="280">
        <v>27.633333333333336</v>
      </c>
      <c r="G185" s="280">
        <v>27.016666666666673</v>
      </c>
      <c r="H185" s="280">
        <v>29.016666666666673</v>
      </c>
      <c r="I185" s="280">
        <v>29.63333333333334</v>
      </c>
      <c r="J185" s="280">
        <v>30.016666666666673</v>
      </c>
      <c r="K185" s="278">
        <v>29.25</v>
      </c>
      <c r="L185" s="278">
        <v>28.25</v>
      </c>
      <c r="M185" s="278">
        <v>99.099059999999994</v>
      </c>
    </row>
    <row r="186" spans="1:13">
      <c r="A186" s="302">
        <v>177</v>
      </c>
      <c r="B186" s="278" t="s">
        <v>282</v>
      </c>
      <c r="C186" s="278">
        <v>93.6</v>
      </c>
      <c r="D186" s="280">
        <v>93.95</v>
      </c>
      <c r="E186" s="280">
        <v>92</v>
      </c>
      <c r="F186" s="280">
        <v>90.399999999999991</v>
      </c>
      <c r="G186" s="280">
        <v>88.449999999999989</v>
      </c>
      <c r="H186" s="280">
        <v>95.550000000000011</v>
      </c>
      <c r="I186" s="280">
        <v>97.500000000000028</v>
      </c>
      <c r="J186" s="280">
        <v>99.100000000000023</v>
      </c>
      <c r="K186" s="278">
        <v>95.9</v>
      </c>
      <c r="L186" s="278">
        <v>92.35</v>
      </c>
      <c r="M186" s="278">
        <v>17.635090000000002</v>
      </c>
    </row>
    <row r="187" spans="1:13">
      <c r="A187" s="302">
        <v>178</v>
      </c>
      <c r="B187" s="278" t="s">
        <v>179</v>
      </c>
      <c r="C187" s="278">
        <v>469</v>
      </c>
      <c r="D187" s="280">
        <v>464.81666666666666</v>
      </c>
      <c r="E187" s="280">
        <v>458.23333333333335</v>
      </c>
      <c r="F187" s="280">
        <v>447.4666666666667</v>
      </c>
      <c r="G187" s="280">
        <v>440.88333333333338</v>
      </c>
      <c r="H187" s="280">
        <v>475.58333333333331</v>
      </c>
      <c r="I187" s="280">
        <v>482.16666666666669</v>
      </c>
      <c r="J187" s="280">
        <v>492.93333333333328</v>
      </c>
      <c r="K187" s="278">
        <v>471.4</v>
      </c>
      <c r="L187" s="278">
        <v>454.05</v>
      </c>
      <c r="M187" s="278">
        <v>136.93934999999999</v>
      </c>
    </row>
    <row r="188" spans="1:13">
      <c r="A188" s="302">
        <v>179</v>
      </c>
      <c r="B188" s="278" t="s">
        <v>180</v>
      </c>
      <c r="C188" s="278">
        <v>378.75</v>
      </c>
      <c r="D188" s="280">
        <v>388.31666666666666</v>
      </c>
      <c r="E188" s="280">
        <v>365.63333333333333</v>
      </c>
      <c r="F188" s="280">
        <v>352.51666666666665</v>
      </c>
      <c r="G188" s="280">
        <v>329.83333333333331</v>
      </c>
      <c r="H188" s="280">
        <v>401.43333333333334</v>
      </c>
      <c r="I188" s="280">
        <v>424.11666666666662</v>
      </c>
      <c r="J188" s="280">
        <v>437.23333333333335</v>
      </c>
      <c r="K188" s="278">
        <v>411</v>
      </c>
      <c r="L188" s="278">
        <v>375.2</v>
      </c>
      <c r="M188" s="278">
        <v>85.093379999999996</v>
      </c>
    </row>
    <row r="189" spans="1:13">
      <c r="A189" s="302">
        <v>180</v>
      </c>
      <c r="B189" s="278" t="s">
        <v>283</v>
      </c>
      <c r="C189" s="278">
        <v>315.55</v>
      </c>
      <c r="D189" s="280">
        <v>316.41666666666669</v>
      </c>
      <c r="E189" s="280">
        <v>311.63333333333338</v>
      </c>
      <c r="F189" s="280">
        <v>307.7166666666667</v>
      </c>
      <c r="G189" s="280">
        <v>302.93333333333339</v>
      </c>
      <c r="H189" s="280">
        <v>320.33333333333337</v>
      </c>
      <c r="I189" s="280">
        <v>325.11666666666667</v>
      </c>
      <c r="J189" s="280">
        <v>329.03333333333336</v>
      </c>
      <c r="K189" s="278">
        <v>321.2</v>
      </c>
      <c r="L189" s="278">
        <v>312.5</v>
      </c>
      <c r="M189" s="278">
        <v>1.57599</v>
      </c>
    </row>
    <row r="190" spans="1:13">
      <c r="A190" s="302">
        <v>181</v>
      </c>
      <c r="B190" s="278" t="s">
        <v>193</v>
      </c>
      <c r="C190" s="278">
        <v>313.45</v>
      </c>
      <c r="D190" s="280">
        <v>316.75</v>
      </c>
      <c r="E190" s="280">
        <v>306.8</v>
      </c>
      <c r="F190" s="280">
        <v>300.15000000000003</v>
      </c>
      <c r="G190" s="280">
        <v>290.20000000000005</v>
      </c>
      <c r="H190" s="280">
        <v>323.39999999999998</v>
      </c>
      <c r="I190" s="280">
        <v>333.35</v>
      </c>
      <c r="J190" s="280">
        <v>339.99999999999994</v>
      </c>
      <c r="K190" s="278">
        <v>326.7</v>
      </c>
      <c r="L190" s="278">
        <v>310.10000000000002</v>
      </c>
      <c r="M190" s="278">
        <v>24.2559</v>
      </c>
    </row>
    <row r="191" spans="1:13">
      <c r="A191" s="302">
        <v>182</v>
      </c>
      <c r="B191" s="278" t="s">
        <v>188</v>
      </c>
      <c r="C191" s="278">
        <v>1893.4</v>
      </c>
      <c r="D191" s="280">
        <v>1906.3833333333332</v>
      </c>
      <c r="E191" s="280">
        <v>1873.2666666666664</v>
      </c>
      <c r="F191" s="280">
        <v>1853.1333333333332</v>
      </c>
      <c r="G191" s="280">
        <v>1820.0166666666664</v>
      </c>
      <c r="H191" s="280">
        <v>1926.5166666666664</v>
      </c>
      <c r="I191" s="280">
        <v>1959.6333333333332</v>
      </c>
      <c r="J191" s="280">
        <v>1979.7666666666664</v>
      </c>
      <c r="K191" s="278">
        <v>1939.5</v>
      </c>
      <c r="L191" s="278">
        <v>1886.25</v>
      </c>
      <c r="M191" s="278">
        <v>26.865359999999999</v>
      </c>
    </row>
    <row r="192" spans="1:13">
      <c r="A192" s="302">
        <v>183</v>
      </c>
      <c r="B192" s="278" t="s">
        <v>3466</v>
      </c>
      <c r="C192" s="278">
        <v>348.75</v>
      </c>
      <c r="D192" s="280">
        <v>349.45</v>
      </c>
      <c r="E192" s="280">
        <v>343.4</v>
      </c>
      <c r="F192" s="280">
        <v>338.05</v>
      </c>
      <c r="G192" s="280">
        <v>332</v>
      </c>
      <c r="H192" s="280">
        <v>354.79999999999995</v>
      </c>
      <c r="I192" s="280">
        <v>360.85</v>
      </c>
      <c r="J192" s="280">
        <v>366.19999999999993</v>
      </c>
      <c r="K192" s="278">
        <v>355.5</v>
      </c>
      <c r="L192" s="278">
        <v>344.1</v>
      </c>
      <c r="M192" s="278">
        <v>32.478029999999997</v>
      </c>
    </row>
    <row r="193" spans="1:13">
      <c r="A193" s="302">
        <v>184</v>
      </c>
      <c r="B193" s="278" t="s">
        <v>185</v>
      </c>
      <c r="C193" s="278">
        <v>34.950000000000003</v>
      </c>
      <c r="D193" s="280">
        <v>35.333333333333336</v>
      </c>
      <c r="E193" s="280">
        <v>34.416666666666671</v>
      </c>
      <c r="F193" s="280">
        <v>33.883333333333333</v>
      </c>
      <c r="G193" s="280">
        <v>32.966666666666669</v>
      </c>
      <c r="H193" s="280">
        <v>35.866666666666674</v>
      </c>
      <c r="I193" s="280">
        <v>36.783333333333346</v>
      </c>
      <c r="J193" s="280">
        <v>37.316666666666677</v>
      </c>
      <c r="K193" s="278">
        <v>36.25</v>
      </c>
      <c r="L193" s="278">
        <v>34.799999999999997</v>
      </c>
      <c r="M193" s="278">
        <v>16.467030000000001</v>
      </c>
    </row>
    <row r="194" spans="1:13">
      <c r="A194" s="302">
        <v>185</v>
      </c>
      <c r="B194" s="278" t="s">
        <v>184</v>
      </c>
      <c r="C194" s="278">
        <v>81.05</v>
      </c>
      <c r="D194" s="280">
        <v>82.183333333333337</v>
      </c>
      <c r="E194" s="280">
        <v>79.416666666666671</v>
      </c>
      <c r="F194" s="280">
        <v>77.783333333333331</v>
      </c>
      <c r="G194" s="280">
        <v>75.016666666666666</v>
      </c>
      <c r="H194" s="280">
        <v>83.816666666666677</v>
      </c>
      <c r="I194" s="280">
        <v>86.583333333333329</v>
      </c>
      <c r="J194" s="280">
        <v>88.216666666666683</v>
      </c>
      <c r="K194" s="278">
        <v>84.95</v>
      </c>
      <c r="L194" s="278">
        <v>80.55</v>
      </c>
      <c r="M194" s="278">
        <v>353.63225999999997</v>
      </c>
    </row>
    <row r="195" spans="1:13">
      <c r="A195" s="302">
        <v>186</v>
      </c>
      <c r="B195" s="278" t="s">
        <v>186</v>
      </c>
      <c r="C195" s="278">
        <v>28.5</v>
      </c>
      <c r="D195" s="280">
        <v>28.649999999999995</v>
      </c>
      <c r="E195" s="280">
        <v>27.499999999999989</v>
      </c>
      <c r="F195" s="280">
        <v>26.499999999999993</v>
      </c>
      <c r="G195" s="280">
        <v>25.349999999999987</v>
      </c>
      <c r="H195" s="280">
        <v>29.649999999999991</v>
      </c>
      <c r="I195" s="280">
        <v>30.799999999999997</v>
      </c>
      <c r="J195" s="280">
        <v>31.799999999999994</v>
      </c>
      <c r="K195" s="278">
        <v>29.8</v>
      </c>
      <c r="L195" s="278">
        <v>27.65</v>
      </c>
      <c r="M195" s="278">
        <v>203.81903</v>
      </c>
    </row>
    <row r="196" spans="1:13">
      <c r="A196" s="302">
        <v>187</v>
      </c>
      <c r="B196" s="278" t="s">
        <v>187</v>
      </c>
      <c r="C196" s="278">
        <v>272.89999999999998</v>
      </c>
      <c r="D196" s="280">
        <v>276.3</v>
      </c>
      <c r="E196" s="280">
        <v>268.60000000000002</v>
      </c>
      <c r="F196" s="280">
        <v>264.3</v>
      </c>
      <c r="G196" s="280">
        <v>256.60000000000002</v>
      </c>
      <c r="H196" s="280">
        <v>280.60000000000002</v>
      </c>
      <c r="I196" s="280">
        <v>288.29999999999995</v>
      </c>
      <c r="J196" s="280">
        <v>292.60000000000002</v>
      </c>
      <c r="K196" s="278">
        <v>284</v>
      </c>
      <c r="L196" s="278">
        <v>272</v>
      </c>
      <c r="M196" s="278">
        <v>98.782129999999995</v>
      </c>
    </row>
    <row r="197" spans="1:13">
      <c r="A197" s="302">
        <v>188</v>
      </c>
      <c r="B197" s="269" t="s">
        <v>189</v>
      </c>
      <c r="C197" s="269">
        <v>536.20000000000005</v>
      </c>
      <c r="D197" s="309">
        <v>531.33333333333337</v>
      </c>
      <c r="E197" s="309">
        <v>524.06666666666672</v>
      </c>
      <c r="F197" s="309">
        <v>511.93333333333339</v>
      </c>
      <c r="G197" s="309">
        <v>504.66666666666674</v>
      </c>
      <c r="H197" s="309">
        <v>543.4666666666667</v>
      </c>
      <c r="I197" s="309">
        <v>550.73333333333335</v>
      </c>
      <c r="J197" s="309">
        <v>562.86666666666667</v>
      </c>
      <c r="K197" s="269">
        <v>538.6</v>
      </c>
      <c r="L197" s="269">
        <v>519.20000000000005</v>
      </c>
      <c r="M197" s="269">
        <v>60.16245</v>
      </c>
    </row>
    <row r="198" spans="1:13">
      <c r="A198" s="302">
        <v>189</v>
      </c>
      <c r="B198" s="269" t="s">
        <v>284</v>
      </c>
      <c r="C198" s="269">
        <v>117.45</v>
      </c>
      <c r="D198" s="309">
        <v>119.28333333333335</v>
      </c>
      <c r="E198" s="309">
        <v>114.26666666666669</v>
      </c>
      <c r="F198" s="309">
        <v>111.08333333333334</v>
      </c>
      <c r="G198" s="309">
        <v>106.06666666666669</v>
      </c>
      <c r="H198" s="309">
        <v>122.4666666666667</v>
      </c>
      <c r="I198" s="309">
        <v>127.48333333333335</v>
      </c>
      <c r="J198" s="309">
        <v>130.66666666666669</v>
      </c>
      <c r="K198" s="269">
        <v>124.3</v>
      </c>
      <c r="L198" s="269">
        <v>116.1</v>
      </c>
      <c r="M198" s="269">
        <v>1.8985700000000001</v>
      </c>
    </row>
    <row r="199" spans="1:13">
      <c r="A199" s="302">
        <v>190</v>
      </c>
      <c r="B199" s="269" t="s">
        <v>168</v>
      </c>
      <c r="C199" s="269">
        <v>518.20000000000005</v>
      </c>
      <c r="D199" s="309">
        <v>523.7833333333333</v>
      </c>
      <c r="E199" s="309">
        <v>508.66666666666663</v>
      </c>
      <c r="F199" s="309">
        <v>499.13333333333333</v>
      </c>
      <c r="G199" s="309">
        <v>484.01666666666665</v>
      </c>
      <c r="H199" s="309">
        <v>533.31666666666661</v>
      </c>
      <c r="I199" s="309">
        <v>548.43333333333339</v>
      </c>
      <c r="J199" s="309">
        <v>557.96666666666658</v>
      </c>
      <c r="K199" s="269">
        <v>538.9</v>
      </c>
      <c r="L199" s="269">
        <v>514.25</v>
      </c>
      <c r="M199" s="269">
        <v>7.1221199999999998</v>
      </c>
    </row>
    <row r="200" spans="1:13">
      <c r="A200" s="302">
        <v>191</v>
      </c>
      <c r="B200" s="269" t="s">
        <v>190</v>
      </c>
      <c r="C200" s="269">
        <v>832.85</v>
      </c>
      <c r="D200" s="309">
        <v>841.88333333333321</v>
      </c>
      <c r="E200" s="309">
        <v>821.26666666666642</v>
      </c>
      <c r="F200" s="309">
        <v>809.68333333333317</v>
      </c>
      <c r="G200" s="309">
        <v>789.06666666666638</v>
      </c>
      <c r="H200" s="309">
        <v>853.46666666666647</v>
      </c>
      <c r="I200" s="309">
        <v>874.08333333333326</v>
      </c>
      <c r="J200" s="309">
        <v>885.66666666666652</v>
      </c>
      <c r="K200" s="269">
        <v>862.5</v>
      </c>
      <c r="L200" s="269">
        <v>830.3</v>
      </c>
      <c r="M200" s="269">
        <v>47.519199999999998</v>
      </c>
    </row>
    <row r="201" spans="1:13">
      <c r="A201" s="302">
        <v>192</v>
      </c>
      <c r="B201" s="269" t="s">
        <v>191</v>
      </c>
      <c r="C201" s="269">
        <v>2438.6</v>
      </c>
      <c r="D201" s="309">
        <v>2411.6</v>
      </c>
      <c r="E201" s="309">
        <v>2373.1999999999998</v>
      </c>
      <c r="F201" s="309">
        <v>2307.7999999999997</v>
      </c>
      <c r="G201" s="309">
        <v>2269.3999999999996</v>
      </c>
      <c r="H201" s="309">
        <v>2477</v>
      </c>
      <c r="I201" s="309">
        <v>2515.4000000000005</v>
      </c>
      <c r="J201" s="309">
        <v>2580.8000000000002</v>
      </c>
      <c r="K201" s="269">
        <v>2450</v>
      </c>
      <c r="L201" s="269">
        <v>2346.1999999999998</v>
      </c>
      <c r="M201" s="269">
        <v>6.0655400000000004</v>
      </c>
    </row>
    <row r="202" spans="1:13">
      <c r="A202" s="302">
        <v>193</v>
      </c>
      <c r="B202" s="269" t="s">
        <v>192</v>
      </c>
      <c r="C202" s="269">
        <v>301.75</v>
      </c>
      <c r="D202" s="309">
        <v>309.76666666666665</v>
      </c>
      <c r="E202" s="309">
        <v>291.98333333333329</v>
      </c>
      <c r="F202" s="309">
        <v>282.21666666666664</v>
      </c>
      <c r="G202" s="309">
        <v>264.43333333333328</v>
      </c>
      <c r="H202" s="309">
        <v>319.5333333333333</v>
      </c>
      <c r="I202" s="309">
        <v>337.31666666666661</v>
      </c>
      <c r="J202" s="309">
        <v>347.08333333333331</v>
      </c>
      <c r="K202" s="269">
        <v>327.55</v>
      </c>
      <c r="L202" s="269">
        <v>300</v>
      </c>
      <c r="M202" s="269">
        <v>34.460529999999999</v>
      </c>
    </row>
    <row r="203" spans="1:13">
      <c r="A203" s="302">
        <v>194</v>
      </c>
      <c r="B203" s="269" t="s">
        <v>198</v>
      </c>
      <c r="C203" s="269">
        <v>364.6</v>
      </c>
      <c r="D203" s="309">
        <v>367.8</v>
      </c>
      <c r="E203" s="309">
        <v>359.8</v>
      </c>
      <c r="F203" s="309">
        <v>355</v>
      </c>
      <c r="G203" s="309">
        <v>347</v>
      </c>
      <c r="H203" s="309">
        <v>372.6</v>
      </c>
      <c r="I203" s="309">
        <v>380.6</v>
      </c>
      <c r="J203" s="309">
        <v>385.40000000000003</v>
      </c>
      <c r="K203" s="269">
        <v>375.8</v>
      </c>
      <c r="L203" s="269">
        <v>363</v>
      </c>
      <c r="M203" s="269">
        <v>32.821669999999997</v>
      </c>
    </row>
    <row r="204" spans="1:13">
      <c r="A204" s="302">
        <v>195</v>
      </c>
      <c r="B204" s="269" t="s">
        <v>196</v>
      </c>
      <c r="C204" s="269">
        <v>3305.8</v>
      </c>
      <c r="D204" s="309">
        <v>3300.6166666666668</v>
      </c>
      <c r="E204" s="309">
        <v>3276.2333333333336</v>
      </c>
      <c r="F204" s="309">
        <v>3246.666666666667</v>
      </c>
      <c r="G204" s="309">
        <v>3222.2833333333338</v>
      </c>
      <c r="H204" s="309">
        <v>3330.1833333333334</v>
      </c>
      <c r="I204" s="309">
        <v>3354.5666666666666</v>
      </c>
      <c r="J204" s="309">
        <v>3384.1333333333332</v>
      </c>
      <c r="K204" s="269">
        <v>3325</v>
      </c>
      <c r="L204" s="269">
        <v>3271.05</v>
      </c>
      <c r="M204" s="269">
        <v>4.2162300000000004</v>
      </c>
    </row>
    <row r="205" spans="1:13">
      <c r="A205" s="302">
        <v>196</v>
      </c>
      <c r="B205" s="269" t="s">
        <v>197</v>
      </c>
      <c r="C205" s="269">
        <v>23.8</v>
      </c>
      <c r="D205" s="309">
        <v>23.95</v>
      </c>
      <c r="E205" s="309">
        <v>23.45</v>
      </c>
      <c r="F205" s="309">
        <v>23.1</v>
      </c>
      <c r="G205" s="309">
        <v>22.6</v>
      </c>
      <c r="H205" s="309">
        <v>24.299999999999997</v>
      </c>
      <c r="I205" s="309">
        <v>24.799999999999997</v>
      </c>
      <c r="J205" s="309">
        <v>25.149999999999995</v>
      </c>
      <c r="K205" s="269">
        <v>24.45</v>
      </c>
      <c r="L205" s="269">
        <v>23.6</v>
      </c>
      <c r="M205" s="269">
        <v>29.012789999999999</v>
      </c>
    </row>
    <row r="206" spans="1:13">
      <c r="A206" s="302">
        <v>197</v>
      </c>
      <c r="B206" s="269" t="s">
        <v>194</v>
      </c>
      <c r="C206" s="269">
        <v>890.1</v>
      </c>
      <c r="D206" s="309">
        <v>886.55000000000007</v>
      </c>
      <c r="E206" s="309">
        <v>870.65000000000009</v>
      </c>
      <c r="F206" s="309">
        <v>851.2</v>
      </c>
      <c r="G206" s="309">
        <v>835.30000000000007</v>
      </c>
      <c r="H206" s="309">
        <v>906.00000000000011</v>
      </c>
      <c r="I206" s="309">
        <v>921.9</v>
      </c>
      <c r="J206" s="309">
        <v>941.35000000000014</v>
      </c>
      <c r="K206" s="269">
        <v>902.45</v>
      </c>
      <c r="L206" s="269">
        <v>867.1</v>
      </c>
      <c r="M206" s="269">
        <v>9.5340500000000006</v>
      </c>
    </row>
    <row r="207" spans="1:13">
      <c r="A207" s="302">
        <v>198</v>
      </c>
      <c r="B207" s="269" t="s">
        <v>144</v>
      </c>
      <c r="C207" s="269">
        <v>501.35</v>
      </c>
      <c r="D207" s="309">
        <v>505.08333333333331</v>
      </c>
      <c r="E207" s="309">
        <v>495.46666666666658</v>
      </c>
      <c r="F207" s="309">
        <v>489.58333333333326</v>
      </c>
      <c r="G207" s="309">
        <v>479.96666666666653</v>
      </c>
      <c r="H207" s="309">
        <v>510.96666666666664</v>
      </c>
      <c r="I207" s="309">
        <v>520.58333333333326</v>
      </c>
      <c r="J207" s="309">
        <v>526.4666666666667</v>
      </c>
      <c r="K207" s="269">
        <v>514.70000000000005</v>
      </c>
      <c r="L207" s="269">
        <v>499.2</v>
      </c>
      <c r="M207" s="269">
        <v>45.376660000000001</v>
      </c>
    </row>
    <row r="208" spans="1:13">
      <c r="A208" s="302">
        <v>199</v>
      </c>
      <c r="B208" s="269" t="s">
        <v>285</v>
      </c>
      <c r="C208" s="269">
        <v>169.85</v>
      </c>
      <c r="D208" s="309">
        <v>170.66666666666666</v>
      </c>
      <c r="E208" s="309">
        <v>168.38333333333333</v>
      </c>
      <c r="F208" s="309">
        <v>166.91666666666666</v>
      </c>
      <c r="G208" s="309">
        <v>164.63333333333333</v>
      </c>
      <c r="H208" s="309">
        <v>172.13333333333333</v>
      </c>
      <c r="I208" s="309">
        <v>174.41666666666669</v>
      </c>
      <c r="J208" s="309">
        <v>175.88333333333333</v>
      </c>
      <c r="K208" s="269">
        <v>172.95</v>
      </c>
      <c r="L208" s="269">
        <v>169.2</v>
      </c>
      <c r="M208" s="269">
        <v>1.49899</v>
      </c>
    </row>
    <row r="209" spans="1:13">
      <c r="A209" s="302">
        <v>200</v>
      </c>
      <c r="B209" s="269" t="s">
        <v>286</v>
      </c>
      <c r="C209" s="269">
        <v>145.85</v>
      </c>
      <c r="D209" s="309">
        <v>149.1</v>
      </c>
      <c r="E209" s="309">
        <v>141.19999999999999</v>
      </c>
      <c r="F209" s="309">
        <v>136.54999999999998</v>
      </c>
      <c r="G209" s="309">
        <v>128.64999999999998</v>
      </c>
      <c r="H209" s="309">
        <v>153.75</v>
      </c>
      <c r="I209" s="309">
        <v>161.65000000000003</v>
      </c>
      <c r="J209" s="309">
        <v>166.3</v>
      </c>
      <c r="K209" s="269">
        <v>157</v>
      </c>
      <c r="L209" s="269">
        <v>144.44999999999999</v>
      </c>
      <c r="M209" s="269">
        <v>1.2846500000000001</v>
      </c>
    </row>
    <row r="210" spans="1:13">
      <c r="A210" s="302">
        <v>201</v>
      </c>
      <c r="B210" s="269" t="s">
        <v>564</v>
      </c>
      <c r="C210" s="269">
        <v>620.4</v>
      </c>
      <c r="D210" s="309">
        <v>616.38333333333333</v>
      </c>
      <c r="E210" s="309">
        <v>608.01666666666665</v>
      </c>
      <c r="F210" s="309">
        <v>595.63333333333333</v>
      </c>
      <c r="G210" s="309">
        <v>587.26666666666665</v>
      </c>
      <c r="H210" s="309">
        <v>628.76666666666665</v>
      </c>
      <c r="I210" s="309">
        <v>637.13333333333321</v>
      </c>
      <c r="J210" s="309">
        <v>649.51666666666665</v>
      </c>
      <c r="K210" s="269">
        <v>624.75</v>
      </c>
      <c r="L210" s="269">
        <v>604</v>
      </c>
      <c r="M210" s="269">
        <v>2.23698</v>
      </c>
    </row>
    <row r="211" spans="1:13">
      <c r="A211" s="302">
        <v>202</v>
      </c>
      <c r="B211" s="269" t="s">
        <v>199</v>
      </c>
      <c r="C211" s="269">
        <v>77.400000000000006</v>
      </c>
      <c r="D211" s="309">
        <v>78.416666666666671</v>
      </c>
      <c r="E211" s="309">
        <v>76.033333333333346</v>
      </c>
      <c r="F211" s="309">
        <v>74.666666666666671</v>
      </c>
      <c r="G211" s="309">
        <v>72.283333333333346</v>
      </c>
      <c r="H211" s="309">
        <v>79.783333333333346</v>
      </c>
      <c r="I211" s="309">
        <v>82.166666666666671</v>
      </c>
      <c r="J211" s="309">
        <v>83.533333333333346</v>
      </c>
      <c r="K211" s="269">
        <v>80.8</v>
      </c>
      <c r="L211" s="269">
        <v>77.05</v>
      </c>
      <c r="M211" s="269">
        <v>159.98934</v>
      </c>
    </row>
    <row r="212" spans="1:13">
      <c r="A212" s="302">
        <v>203</v>
      </c>
      <c r="B212" s="269" t="s">
        <v>121</v>
      </c>
      <c r="C212" s="269">
        <v>4.2</v>
      </c>
      <c r="D212" s="309">
        <v>4.2166666666666668</v>
      </c>
      <c r="E212" s="309">
        <v>4.1333333333333337</v>
      </c>
      <c r="F212" s="309">
        <v>4.0666666666666673</v>
      </c>
      <c r="G212" s="309">
        <v>3.9833333333333343</v>
      </c>
      <c r="H212" s="309">
        <v>4.2833333333333332</v>
      </c>
      <c r="I212" s="309">
        <v>4.3666666666666654</v>
      </c>
      <c r="J212" s="309">
        <v>4.4333333333333327</v>
      </c>
      <c r="K212" s="269">
        <v>4.3</v>
      </c>
      <c r="L212" s="269">
        <v>4.1500000000000004</v>
      </c>
      <c r="M212" s="269">
        <v>1721.46612</v>
      </c>
    </row>
    <row r="213" spans="1:13">
      <c r="A213" s="302">
        <v>204</v>
      </c>
      <c r="B213" s="269" t="s">
        <v>200</v>
      </c>
      <c r="C213" s="269">
        <v>456.4</v>
      </c>
      <c r="D213" s="309">
        <v>453.84999999999997</v>
      </c>
      <c r="E213" s="309">
        <v>447.74999999999994</v>
      </c>
      <c r="F213" s="309">
        <v>439.09999999999997</v>
      </c>
      <c r="G213" s="309">
        <v>432.99999999999994</v>
      </c>
      <c r="H213" s="309">
        <v>462.49999999999994</v>
      </c>
      <c r="I213" s="309">
        <v>468.59999999999997</v>
      </c>
      <c r="J213" s="309">
        <v>477.24999999999994</v>
      </c>
      <c r="K213" s="269">
        <v>459.95</v>
      </c>
      <c r="L213" s="269">
        <v>445.2</v>
      </c>
      <c r="M213" s="269">
        <v>39.642989999999998</v>
      </c>
    </row>
    <row r="214" spans="1:13">
      <c r="A214" s="302">
        <v>205</v>
      </c>
      <c r="B214" s="269" t="s">
        <v>570</v>
      </c>
      <c r="C214" s="269">
        <v>1887.2</v>
      </c>
      <c r="D214" s="309">
        <v>1911.05</v>
      </c>
      <c r="E214" s="309">
        <v>1848.1499999999999</v>
      </c>
      <c r="F214" s="309">
        <v>1809.1</v>
      </c>
      <c r="G214" s="309">
        <v>1746.1999999999998</v>
      </c>
      <c r="H214" s="309">
        <v>1950.1</v>
      </c>
      <c r="I214" s="309">
        <v>2013</v>
      </c>
      <c r="J214" s="309">
        <v>2052.0500000000002</v>
      </c>
      <c r="K214" s="269">
        <v>1973.95</v>
      </c>
      <c r="L214" s="269">
        <v>1872</v>
      </c>
      <c r="M214" s="269">
        <v>0.29454999999999998</v>
      </c>
    </row>
    <row r="215" spans="1:13">
      <c r="A215" s="302">
        <v>206</v>
      </c>
      <c r="B215" s="269" t="s">
        <v>201</v>
      </c>
      <c r="C215" s="309">
        <v>184</v>
      </c>
      <c r="D215" s="309">
        <v>184.18333333333331</v>
      </c>
      <c r="E215" s="309">
        <v>182.36666666666662</v>
      </c>
      <c r="F215" s="309">
        <v>180.73333333333332</v>
      </c>
      <c r="G215" s="309">
        <v>178.91666666666663</v>
      </c>
      <c r="H215" s="309">
        <v>185.81666666666661</v>
      </c>
      <c r="I215" s="309">
        <v>187.63333333333327</v>
      </c>
      <c r="J215" s="309">
        <v>189.26666666666659</v>
      </c>
      <c r="K215" s="309">
        <v>186</v>
      </c>
      <c r="L215" s="309">
        <v>182.55</v>
      </c>
      <c r="M215" s="309">
        <v>41.13747</v>
      </c>
    </row>
    <row r="216" spans="1:13">
      <c r="A216" s="302">
        <v>207</v>
      </c>
      <c r="B216" s="269" t="s">
        <v>202</v>
      </c>
      <c r="C216" s="309">
        <v>27.05</v>
      </c>
      <c r="D216" s="309">
        <v>27.5</v>
      </c>
      <c r="E216" s="309">
        <v>26.2</v>
      </c>
      <c r="F216" s="309">
        <v>25.349999999999998</v>
      </c>
      <c r="G216" s="309">
        <v>24.049999999999997</v>
      </c>
      <c r="H216" s="309">
        <v>28.35</v>
      </c>
      <c r="I216" s="309">
        <v>29.65</v>
      </c>
      <c r="J216" s="309">
        <v>30.500000000000004</v>
      </c>
      <c r="K216" s="309">
        <v>28.8</v>
      </c>
      <c r="L216" s="309">
        <v>26.65</v>
      </c>
      <c r="M216" s="309">
        <v>287.14693999999997</v>
      </c>
    </row>
    <row r="217" spans="1:13">
      <c r="A217" s="302">
        <v>208</v>
      </c>
      <c r="B217" s="269" t="s">
        <v>203</v>
      </c>
      <c r="C217" s="309">
        <v>150.65</v>
      </c>
      <c r="D217" s="309">
        <v>152.5</v>
      </c>
      <c r="E217" s="309">
        <v>146.25</v>
      </c>
      <c r="F217" s="309">
        <v>141.85</v>
      </c>
      <c r="G217" s="309">
        <v>135.6</v>
      </c>
      <c r="H217" s="309">
        <v>156.9</v>
      </c>
      <c r="I217" s="309">
        <v>163.15</v>
      </c>
      <c r="J217" s="309">
        <v>167.55</v>
      </c>
      <c r="K217" s="309">
        <v>158.75</v>
      </c>
      <c r="L217" s="309">
        <v>148.1</v>
      </c>
      <c r="M217" s="309">
        <v>305.17484999999999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4" sqref="D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04"/>
      <c r="B1" s="504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43962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01" t="s">
        <v>16</v>
      </c>
      <c r="B9" s="502" t="s">
        <v>18</v>
      </c>
      <c r="C9" s="500" t="s">
        <v>19</v>
      </c>
      <c r="D9" s="500" t="s">
        <v>20</v>
      </c>
      <c r="E9" s="500" t="s">
        <v>21</v>
      </c>
      <c r="F9" s="500"/>
      <c r="G9" s="500"/>
      <c r="H9" s="500" t="s">
        <v>22</v>
      </c>
      <c r="I9" s="500"/>
      <c r="J9" s="500"/>
      <c r="K9" s="275"/>
      <c r="L9" s="282"/>
      <c r="M9" s="283"/>
    </row>
    <row r="10" spans="1:15" ht="42.75" customHeight="1">
      <c r="A10" s="496"/>
      <c r="B10" s="498"/>
      <c r="C10" s="503" t="s">
        <v>23</v>
      </c>
      <c r="D10" s="503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18618.7</v>
      </c>
      <c r="D11" s="280">
        <v>18739.883333333335</v>
      </c>
      <c r="E11" s="280">
        <v>18379.816666666669</v>
      </c>
      <c r="F11" s="280">
        <v>18140.933333333334</v>
      </c>
      <c r="G11" s="280">
        <v>17780.866666666669</v>
      </c>
      <c r="H11" s="280">
        <v>18978.76666666667</v>
      </c>
      <c r="I11" s="280">
        <v>19338.833333333336</v>
      </c>
      <c r="J11" s="280">
        <v>19577.716666666671</v>
      </c>
      <c r="K11" s="278">
        <v>19099.95</v>
      </c>
      <c r="L11" s="278">
        <v>18501</v>
      </c>
      <c r="M11" s="278">
        <v>2.1749999999999999E-2</v>
      </c>
    </row>
    <row r="12" spans="1:15" ht="12" customHeight="1">
      <c r="A12" s="269">
        <v>2</v>
      </c>
      <c r="B12" s="278" t="s">
        <v>804</v>
      </c>
      <c r="C12" s="279">
        <v>1064.8499999999999</v>
      </c>
      <c r="D12" s="280">
        <v>1076.8</v>
      </c>
      <c r="E12" s="280">
        <v>1038.0999999999999</v>
      </c>
      <c r="F12" s="280">
        <v>1011.3499999999999</v>
      </c>
      <c r="G12" s="280">
        <v>972.64999999999986</v>
      </c>
      <c r="H12" s="280">
        <v>1103.55</v>
      </c>
      <c r="I12" s="280">
        <v>1142.2500000000002</v>
      </c>
      <c r="J12" s="280">
        <v>1169</v>
      </c>
      <c r="K12" s="278">
        <v>1115.5</v>
      </c>
      <c r="L12" s="278">
        <v>1050.05</v>
      </c>
      <c r="M12" s="278">
        <v>2.9735299999999998</v>
      </c>
    </row>
    <row r="13" spans="1:15" ht="12" customHeight="1">
      <c r="A13" s="269">
        <v>3</v>
      </c>
      <c r="B13" s="278" t="s">
        <v>295</v>
      </c>
      <c r="C13" s="279">
        <v>1081.55</v>
      </c>
      <c r="D13" s="280">
        <v>1099.8500000000001</v>
      </c>
      <c r="E13" s="280">
        <v>1060.7000000000003</v>
      </c>
      <c r="F13" s="280">
        <v>1039.8500000000001</v>
      </c>
      <c r="G13" s="280">
        <v>1000.7000000000003</v>
      </c>
      <c r="H13" s="280">
        <v>1120.7000000000003</v>
      </c>
      <c r="I13" s="280">
        <v>1159.8500000000004</v>
      </c>
      <c r="J13" s="280">
        <v>1180.7000000000003</v>
      </c>
      <c r="K13" s="278">
        <v>1139</v>
      </c>
      <c r="L13" s="278">
        <v>1079</v>
      </c>
      <c r="M13" s="278">
        <v>6.6680000000000003E-2</v>
      </c>
    </row>
    <row r="14" spans="1:15" ht="12" customHeight="1">
      <c r="A14" s="269">
        <v>4</v>
      </c>
      <c r="B14" s="278" t="s">
        <v>296</v>
      </c>
      <c r="C14" s="279">
        <v>17704.75</v>
      </c>
      <c r="D14" s="280">
        <v>17786.25</v>
      </c>
      <c r="E14" s="280">
        <v>17528.5</v>
      </c>
      <c r="F14" s="280">
        <v>17352.25</v>
      </c>
      <c r="G14" s="280">
        <v>17094.5</v>
      </c>
      <c r="H14" s="280">
        <v>17962.5</v>
      </c>
      <c r="I14" s="280">
        <v>18220.25</v>
      </c>
      <c r="J14" s="280">
        <v>18396.5</v>
      </c>
      <c r="K14" s="278">
        <v>18044</v>
      </c>
      <c r="L14" s="278">
        <v>17610</v>
      </c>
      <c r="M14" s="278">
        <v>0.12631000000000001</v>
      </c>
    </row>
    <row r="15" spans="1:15" ht="12" customHeight="1">
      <c r="A15" s="269">
        <v>5</v>
      </c>
      <c r="B15" s="278" t="s">
        <v>228</v>
      </c>
      <c r="C15" s="279">
        <v>43.1</v>
      </c>
      <c r="D15" s="280">
        <v>43.566666666666663</v>
      </c>
      <c r="E15" s="280">
        <v>42.383333333333326</v>
      </c>
      <c r="F15" s="280">
        <v>41.666666666666664</v>
      </c>
      <c r="G15" s="280">
        <v>40.483333333333327</v>
      </c>
      <c r="H15" s="280">
        <v>44.283333333333324</v>
      </c>
      <c r="I15" s="280">
        <v>45.466666666666661</v>
      </c>
      <c r="J15" s="280">
        <v>46.183333333333323</v>
      </c>
      <c r="K15" s="278">
        <v>44.75</v>
      </c>
      <c r="L15" s="278">
        <v>42.85</v>
      </c>
      <c r="M15" s="278">
        <v>14.87426</v>
      </c>
    </row>
    <row r="16" spans="1:15" ht="12" customHeight="1">
      <c r="A16" s="269">
        <v>6</v>
      </c>
      <c r="B16" s="278" t="s">
        <v>229</v>
      </c>
      <c r="C16" s="279">
        <v>106.85</v>
      </c>
      <c r="D16" s="280">
        <v>108.39999999999999</v>
      </c>
      <c r="E16" s="280">
        <v>103.94999999999999</v>
      </c>
      <c r="F16" s="280">
        <v>101.05</v>
      </c>
      <c r="G16" s="280">
        <v>96.6</v>
      </c>
      <c r="H16" s="280">
        <v>111.29999999999998</v>
      </c>
      <c r="I16" s="280">
        <v>115.75</v>
      </c>
      <c r="J16" s="280">
        <v>118.64999999999998</v>
      </c>
      <c r="K16" s="278">
        <v>112.85</v>
      </c>
      <c r="L16" s="278">
        <v>105.5</v>
      </c>
      <c r="M16" s="278">
        <v>7.6108799999999999</v>
      </c>
    </row>
    <row r="17" spans="1:13" ht="12" customHeight="1">
      <c r="A17" s="269">
        <v>7</v>
      </c>
      <c r="B17" s="278" t="s">
        <v>39</v>
      </c>
      <c r="C17" s="279">
        <v>1153.8</v>
      </c>
      <c r="D17" s="280">
        <v>1159.3833333333334</v>
      </c>
      <c r="E17" s="280">
        <v>1139.7666666666669</v>
      </c>
      <c r="F17" s="280">
        <v>1125.7333333333333</v>
      </c>
      <c r="G17" s="280">
        <v>1106.1166666666668</v>
      </c>
      <c r="H17" s="280">
        <v>1173.416666666667</v>
      </c>
      <c r="I17" s="280">
        <v>1193.0333333333333</v>
      </c>
      <c r="J17" s="280">
        <v>1207.0666666666671</v>
      </c>
      <c r="K17" s="278">
        <v>1179</v>
      </c>
      <c r="L17" s="278">
        <v>1145.3499999999999</v>
      </c>
      <c r="M17" s="278">
        <v>9.9347600000000007</v>
      </c>
    </row>
    <row r="18" spans="1:13" ht="12" customHeight="1">
      <c r="A18" s="269">
        <v>8</v>
      </c>
      <c r="B18" s="278" t="s">
        <v>297</v>
      </c>
      <c r="C18" s="279">
        <v>107.3</v>
      </c>
      <c r="D18" s="280">
        <v>108.60000000000001</v>
      </c>
      <c r="E18" s="280">
        <v>103.20000000000002</v>
      </c>
      <c r="F18" s="280">
        <v>99.100000000000009</v>
      </c>
      <c r="G18" s="280">
        <v>93.700000000000017</v>
      </c>
      <c r="H18" s="280">
        <v>112.70000000000002</v>
      </c>
      <c r="I18" s="280">
        <v>118.10000000000002</v>
      </c>
      <c r="J18" s="280">
        <v>122.20000000000002</v>
      </c>
      <c r="K18" s="278">
        <v>114</v>
      </c>
      <c r="L18" s="278">
        <v>104.5</v>
      </c>
      <c r="M18" s="278">
        <v>113.66869</v>
      </c>
    </row>
    <row r="19" spans="1:13" ht="12" customHeight="1">
      <c r="A19" s="269">
        <v>9</v>
      </c>
      <c r="B19" s="278" t="s">
        <v>298</v>
      </c>
      <c r="C19" s="279">
        <v>212.25</v>
      </c>
      <c r="D19" s="280">
        <v>211.25</v>
      </c>
      <c r="E19" s="280">
        <v>209</v>
      </c>
      <c r="F19" s="280">
        <v>205.75</v>
      </c>
      <c r="G19" s="280">
        <v>203.5</v>
      </c>
      <c r="H19" s="280">
        <v>214.5</v>
      </c>
      <c r="I19" s="280">
        <v>216.75</v>
      </c>
      <c r="J19" s="280">
        <v>220</v>
      </c>
      <c r="K19" s="278">
        <v>213.5</v>
      </c>
      <c r="L19" s="278">
        <v>208</v>
      </c>
      <c r="M19" s="278">
        <v>2.8941599999999998</v>
      </c>
    </row>
    <row r="20" spans="1:13" ht="12" customHeight="1">
      <c r="A20" s="269">
        <v>10</v>
      </c>
      <c r="B20" s="278" t="s">
        <v>42</v>
      </c>
      <c r="C20" s="279">
        <v>285.05</v>
      </c>
      <c r="D20" s="280">
        <v>284.15000000000003</v>
      </c>
      <c r="E20" s="280">
        <v>281.45000000000005</v>
      </c>
      <c r="F20" s="280">
        <v>277.85000000000002</v>
      </c>
      <c r="G20" s="280">
        <v>275.15000000000003</v>
      </c>
      <c r="H20" s="280">
        <v>287.75000000000006</v>
      </c>
      <c r="I20" s="280">
        <v>290.45</v>
      </c>
      <c r="J20" s="280">
        <v>294.05000000000007</v>
      </c>
      <c r="K20" s="278">
        <v>286.85000000000002</v>
      </c>
      <c r="L20" s="278">
        <v>280.55</v>
      </c>
      <c r="M20" s="278">
        <v>25.940670000000001</v>
      </c>
    </row>
    <row r="21" spans="1:13" ht="12" customHeight="1">
      <c r="A21" s="269">
        <v>11</v>
      </c>
      <c r="B21" s="278" t="s">
        <v>44</v>
      </c>
      <c r="C21" s="279">
        <v>29.9</v>
      </c>
      <c r="D21" s="280">
        <v>30.266666666666666</v>
      </c>
      <c r="E21" s="280">
        <v>29.333333333333332</v>
      </c>
      <c r="F21" s="280">
        <v>28.766666666666666</v>
      </c>
      <c r="G21" s="280">
        <v>27.833333333333332</v>
      </c>
      <c r="H21" s="280">
        <v>30.833333333333332</v>
      </c>
      <c r="I21" s="280">
        <v>31.766666666666669</v>
      </c>
      <c r="J21" s="280">
        <v>32.333333333333329</v>
      </c>
      <c r="K21" s="278">
        <v>31.2</v>
      </c>
      <c r="L21" s="278">
        <v>29.7</v>
      </c>
      <c r="M21" s="278">
        <v>57.897329999999997</v>
      </c>
    </row>
    <row r="22" spans="1:13" ht="12" customHeight="1">
      <c r="A22" s="269">
        <v>12</v>
      </c>
      <c r="B22" s="278" t="s">
        <v>299</v>
      </c>
      <c r="C22" s="279">
        <v>196.3</v>
      </c>
      <c r="D22" s="280">
        <v>196.53333333333333</v>
      </c>
      <c r="E22" s="280">
        <v>193.26666666666665</v>
      </c>
      <c r="F22" s="280">
        <v>190.23333333333332</v>
      </c>
      <c r="G22" s="280">
        <v>186.96666666666664</v>
      </c>
      <c r="H22" s="280">
        <v>199.56666666666666</v>
      </c>
      <c r="I22" s="280">
        <v>202.83333333333337</v>
      </c>
      <c r="J22" s="280">
        <v>205.86666666666667</v>
      </c>
      <c r="K22" s="278">
        <v>199.8</v>
      </c>
      <c r="L22" s="278">
        <v>193.5</v>
      </c>
      <c r="M22" s="278">
        <v>1.2815099999999999</v>
      </c>
    </row>
    <row r="23" spans="1:13">
      <c r="A23" s="269">
        <v>13</v>
      </c>
      <c r="B23" s="278" t="s">
        <v>300</v>
      </c>
      <c r="C23" s="279">
        <v>140.05000000000001</v>
      </c>
      <c r="D23" s="280">
        <v>139.70000000000002</v>
      </c>
      <c r="E23" s="280">
        <v>135.40000000000003</v>
      </c>
      <c r="F23" s="280">
        <v>130.75000000000003</v>
      </c>
      <c r="G23" s="280">
        <v>126.45000000000005</v>
      </c>
      <c r="H23" s="280">
        <v>144.35000000000002</v>
      </c>
      <c r="I23" s="280">
        <v>148.65000000000003</v>
      </c>
      <c r="J23" s="280">
        <v>153.30000000000001</v>
      </c>
      <c r="K23" s="278">
        <v>144</v>
      </c>
      <c r="L23" s="278">
        <v>135.05000000000001</v>
      </c>
      <c r="M23" s="278">
        <v>0.44701999999999997</v>
      </c>
    </row>
    <row r="24" spans="1:13">
      <c r="A24" s="269">
        <v>14</v>
      </c>
      <c r="B24" s="278" t="s">
        <v>301</v>
      </c>
      <c r="C24" s="279">
        <v>175.9</v>
      </c>
      <c r="D24" s="280">
        <v>174.6</v>
      </c>
      <c r="E24" s="280">
        <v>170.2</v>
      </c>
      <c r="F24" s="280">
        <v>164.5</v>
      </c>
      <c r="G24" s="280">
        <v>160.1</v>
      </c>
      <c r="H24" s="280">
        <v>180.29999999999998</v>
      </c>
      <c r="I24" s="280">
        <v>184.70000000000002</v>
      </c>
      <c r="J24" s="280">
        <v>190.39999999999998</v>
      </c>
      <c r="K24" s="278">
        <v>179</v>
      </c>
      <c r="L24" s="278">
        <v>168.9</v>
      </c>
      <c r="M24" s="278">
        <v>2.3066599999999999</v>
      </c>
    </row>
    <row r="25" spans="1:13">
      <c r="A25" s="269">
        <v>15</v>
      </c>
      <c r="B25" s="278" t="s">
        <v>834</v>
      </c>
      <c r="C25" s="279">
        <v>1319.8</v>
      </c>
      <c r="D25" s="280">
        <v>1327.9333333333334</v>
      </c>
      <c r="E25" s="280">
        <v>1276.8666666666668</v>
      </c>
      <c r="F25" s="280">
        <v>1233.9333333333334</v>
      </c>
      <c r="G25" s="280">
        <v>1182.8666666666668</v>
      </c>
      <c r="H25" s="280">
        <v>1370.8666666666668</v>
      </c>
      <c r="I25" s="280">
        <v>1421.9333333333334</v>
      </c>
      <c r="J25" s="280">
        <v>1464.8666666666668</v>
      </c>
      <c r="K25" s="278">
        <v>1379</v>
      </c>
      <c r="L25" s="278">
        <v>1285</v>
      </c>
      <c r="M25" s="278">
        <v>0.15842999999999999</v>
      </c>
    </row>
    <row r="26" spans="1:13">
      <c r="A26" s="269">
        <v>16</v>
      </c>
      <c r="B26" s="278" t="s">
        <v>293</v>
      </c>
      <c r="C26" s="279">
        <v>1565.4</v>
      </c>
      <c r="D26" s="280">
        <v>1576.7666666666667</v>
      </c>
      <c r="E26" s="280">
        <v>1538.6333333333332</v>
      </c>
      <c r="F26" s="280">
        <v>1511.8666666666666</v>
      </c>
      <c r="G26" s="280">
        <v>1473.7333333333331</v>
      </c>
      <c r="H26" s="280">
        <v>1603.5333333333333</v>
      </c>
      <c r="I26" s="280">
        <v>1641.666666666667</v>
      </c>
      <c r="J26" s="280">
        <v>1668.4333333333334</v>
      </c>
      <c r="K26" s="278">
        <v>1614.9</v>
      </c>
      <c r="L26" s="278">
        <v>1550</v>
      </c>
      <c r="M26" s="278">
        <v>0.13431000000000001</v>
      </c>
    </row>
    <row r="27" spans="1:13">
      <c r="A27" s="269">
        <v>17</v>
      </c>
      <c r="B27" s="278" t="s">
        <v>230</v>
      </c>
      <c r="C27" s="279">
        <v>1454</v>
      </c>
      <c r="D27" s="280">
        <v>1473.6833333333334</v>
      </c>
      <c r="E27" s="280">
        <v>1429.3666666666668</v>
      </c>
      <c r="F27" s="280">
        <v>1404.7333333333333</v>
      </c>
      <c r="G27" s="280">
        <v>1360.4166666666667</v>
      </c>
      <c r="H27" s="280">
        <v>1498.3166666666668</v>
      </c>
      <c r="I27" s="280">
        <v>1542.6333333333334</v>
      </c>
      <c r="J27" s="280">
        <v>1567.2666666666669</v>
      </c>
      <c r="K27" s="278">
        <v>1518</v>
      </c>
      <c r="L27" s="278">
        <v>1449.05</v>
      </c>
      <c r="M27" s="278">
        <v>1.6331199999999999</v>
      </c>
    </row>
    <row r="28" spans="1:13">
      <c r="A28" s="269">
        <v>18</v>
      </c>
      <c r="B28" s="278" t="s">
        <v>302</v>
      </c>
      <c r="C28" s="279">
        <v>1930.05</v>
      </c>
      <c r="D28" s="280">
        <v>1936.7</v>
      </c>
      <c r="E28" s="280">
        <v>1898.45</v>
      </c>
      <c r="F28" s="280">
        <v>1866.85</v>
      </c>
      <c r="G28" s="280">
        <v>1828.6</v>
      </c>
      <c r="H28" s="280">
        <v>1968.3000000000002</v>
      </c>
      <c r="I28" s="280">
        <v>2006.5500000000002</v>
      </c>
      <c r="J28" s="280">
        <v>2038.1500000000003</v>
      </c>
      <c r="K28" s="278">
        <v>1974.95</v>
      </c>
      <c r="L28" s="278">
        <v>1905.1</v>
      </c>
      <c r="M28" s="278">
        <v>6.2859999999999999E-2</v>
      </c>
    </row>
    <row r="29" spans="1:13">
      <c r="A29" s="269">
        <v>19</v>
      </c>
      <c r="B29" s="278" t="s">
        <v>231</v>
      </c>
      <c r="C29" s="279">
        <v>2587.9499999999998</v>
      </c>
      <c r="D29" s="280">
        <v>2579.65</v>
      </c>
      <c r="E29" s="280">
        <v>2559.3000000000002</v>
      </c>
      <c r="F29" s="280">
        <v>2530.65</v>
      </c>
      <c r="G29" s="280">
        <v>2510.3000000000002</v>
      </c>
      <c r="H29" s="280">
        <v>2608.3000000000002</v>
      </c>
      <c r="I29" s="280">
        <v>2628.6499999999996</v>
      </c>
      <c r="J29" s="280">
        <v>2657.3</v>
      </c>
      <c r="K29" s="278">
        <v>2600</v>
      </c>
      <c r="L29" s="278">
        <v>2551</v>
      </c>
      <c r="M29" s="278">
        <v>1.8526</v>
      </c>
    </row>
    <row r="30" spans="1:13">
      <c r="A30" s="269">
        <v>20</v>
      </c>
      <c r="B30" s="278" t="s">
        <v>304</v>
      </c>
      <c r="C30" s="279">
        <v>68.95</v>
      </c>
      <c r="D30" s="280">
        <v>69.583333333333329</v>
      </c>
      <c r="E30" s="280">
        <v>66.566666666666663</v>
      </c>
      <c r="F30" s="280">
        <v>64.183333333333337</v>
      </c>
      <c r="G30" s="280">
        <v>61.166666666666671</v>
      </c>
      <c r="H30" s="280">
        <v>71.966666666666654</v>
      </c>
      <c r="I30" s="280">
        <v>74.983333333333334</v>
      </c>
      <c r="J30" s="280">
        <v>77.366666666666646</v>
      </c>
      <c r="K30" s="278">
        <v>72.599999999999994</v>
      </c>
      <c r="L30" s="278">
        <v>67.2</v>
      </c>
      <c r="M30" s="278">
        <v>0.69018000000000002</v>
      </c>
    </row>
    <row r="31" spans="1:13">
      <c r="A31" s="269">
        <v>21</v>
      </c>
      <c r="B31" s="278" t="s">
        <v>46</v>
      </c>
      <c r="C31" s="279">
        <v>544.29999999999995</v>
      </c>
      <c r="D31" s="280">
        <v>552.5333333333333</v>
      </c>
      <c r="E31" s="280">
        <v>531.06666666666661</v>
      </c>
      <c r="F31" s="280">
        <v>517.83333333333326</v>
      </c>
      <c r="G31" s="280">
        <v>496.36666666666656</v>
      </c>
      <c r="H31" s="280">
        <v>565.76666666666665</v>
      </c>
      <c r="I31" s="280">
        <v>587.23333333333335</v>
      </c>
      <c r="J31" s="280">
        <v>600.4666666666667</v>
      </c>
      <c r="K31" s="278">
        <v>574</v>
      </c>
      <c r="L31" s="278">
        <v>539.29999999999995</v>
      </c>
      <c r="M31" s="278">
        <v>20.4876</v>
      </c>
    </row>
    <row r="32" spans="1:13">
      <c r="A32" s="269">
        <v>22</v>
      </c>
      <c r="B32" s="278" t="s">
        <v>305</v>
      </c>
      <c r="C32" s="279">
        <v>1091.3499999999999</v>
      </c>
      <c r="D32" s="280">
        <v>1099.8166666666666</v>
      </c>
      <c r="E32" s="280">
        <v>1075.6333333333332</v>
      </c>
      <c r="F32" s="280">
        <v>1059.9166666666665</v>
      </c>
      <c r="G32" s="280">
        <v>1035.7333333333331</v>
      </c>
      <c r="H32" s="280">
        <v>1115.5333333333333</v>
      </c>
      <c r="I32" s="280">
        <v>1139.7166666666667</v>
      </c>
      <c r="J32" s="280">
        <v>1155.4333333333334</v>
      </c>
      <c r="K32" s="278">
        <v>1124</v>
      </c>
      <c r="L32" s="278">
        <v>1084.0999999999999</v>
      </c>
      <c r="M32" s="278">
        <v>0.36259000000000002</v>
      </c>
    </row>
    <row r="33" spans="1:13">
      <c r="A33" s="269">
        <v>23</v>
      </c>
      <c r="B33" s="278" t="s">
        <v>47</v>
      </c>
      <c r="C33" s="279">
        <v>169.35</v>
      </c>
      <c r="D33" s="280">
        <v>170.35</v>
      </c>
      <c r="E33" s="280">
        <v>167.75</v>
      </c>
      <c r="F33" s="280">
        <v>166.15</v>
      </c>
      <c r="G33" s="280">
        <v>163.55000000000001</v>
      </c>
      <c r="H33" s="280">
        <v>171.95</v>
      </c>
      <c r="I33" s="280">
        <v>174.54999999999995</v>
      </c>
      <c r="J33" s="280">
        <v>176.14999999999998</v>
      </c>
      <c r="K33" s="278">
        <v>172.95</v>
      </c>
      <c r="L33" s="278">
        <v>168.75</v>
      </c>
      <c r="M33" s="278">
        <v>38.7498</v>
      </c>
    </row>
    <row r="34" spans="1:13">
      <c r="A34" s="269">
        <v>24</v>
      </c>
      <c r="B34" s="278" t="s">
        <v>294</v>
      </c>
      <c r="C34" s="279">
        <v>1238.5999999999999</v>
      </c>
      <c r="D34" s="280">
        <v>1245.2</v>
      </c>
      <c r="E34" s="280">
        <v>1210.4000000000001</v>
      </c>
      <c r="F34" s="280">
        <v>1182.2</v>
      </c>
      <c r="G34" s="280">
        <v>1147.4000000000001</v>
      </c>
      <c r="H34" s="280">
        <v>1273.4000000000001</v>
      </c>
      <c r="I34" s="280">
        <v>1308.1999999999998</v>
      </c>
      <c r="J34" s="280">
        <v>1336.4</v>
      </c>
      <c r="K34" s="278">
        <v>1280</v>
      </c>
      <c r="L34" s="278">
        <v>1217</v>
      </c>
      <c r="M34" s="278">
        <v>1.4123399999999999</v>
      </c>
    </row>
    <row r="35" spans="1:13">
      <c r="A35" s="269">
        <v>25</v>
      </c>
      <c r="B35" s="278" t="s">
        <v>303</v>
      </c>
      <c r="C35" s="279">
        <v>767.3</v>
      </c>
      <c r="D35" s="280">
        <v>780.9</v>
      </c>
      <c r="E35" s="280">
        <v>747.4</v>
      </c>
      <c r="F35" s="280">
        <v>727.5</v>
      </c>
      <c r="G35" s="280">
        <v>694</v>
      </c>
      <c r="H35" s="280">
        <v>800.8</v>
      </c>
      <c r="I35" s="280">
        <v>834.3</v>
      </c>
      <c r="J35" s="280">
        <v>854.19999999999993</v>
      </c>
      <c r="K35" s="278">
        <v>814.4</v>
      </c>
      <c r="L35" s="278">
        <v>761</v>
      </c>
      <c r="M35" s="278">
        <v>3.1253700000000002</v>
      </c>
    </row>
    <row r="36" spans="1:13">
      <c r="A36" s="269">
        <v>26</v>
      </c>
      <c r="B36" s="278" t="s">
        <v>48</v>
      </c>
      <c r="C36" s="279">
        <v>1314.8</v>
      </c>
      <c r="D36" s="280">
        <v>1306.1666666666667</v>
      </c>
      <c r="E36" s="280">
        <v>1284.8333333333335</v>
      </c>
      <c r="F36" s="280">
        <v>1254.8666666666668</v>
      </c>
      <c r="G36" s="280">
        <v>1233.5333333333335</v>
      </c>
      <c r="H36" s="280">
        <v>1336.1333333333334</v>
      </c>
      <c r="I36" s="280">
        <v>1357.4666666666669</v>
      </c>
      <c r="J36" s="280">
        <v>1387.4333333333334</v>
      </c>
      <c r="K36" s="278">
        <v>1327.5</v>
      </c>
      <c r="L36" s="278">
        <v>1276.2</v>
      </c>
      <c r="M36" s="278">
        <v>12.50587</v>
      </c>
    </row>
    <row r="37" spans="1:13">
      <c r="A37" s="269">
        <v>27</v>
      </c>
      <c r="B37" s="278" t="s">
        <v>49</v>
      </c>
      <c r="C37" s="279">
        <v>90.1</v>
      </c>
      <c r="D37" s="280">
        <v>90.600000000000009</v>
      </c>
      <c r="E37" s="280">
        <v>88.300000000000011</v>
      </c>
      <c r="F37" s="280">
        <v>86.5</v>
      </c>
      <c r="G37" s="280">
        <v>84.2</v>
      </c>
      <c r="H37" s="280">
        <v>92.40000000000002</v>
      </c>
      <c r="I37" s="280">
        <v>94.7</v>
      </c>
      <c r="J37" s="280">
        <v>96.500000000000028</v>
      </c>
      <c r="K37" s="278">
        <v>92.9</v>
      </c>
      <c r="L37" s="278">
        <v>88.8</v>
      </c>
      <c r="M37" s="278">
        <v>91.660120000000006</v>
      </c>
    </row>
    <row r="38" spans="1:13">
      <c r="A38" s="269">
        <v>28</v>
      </c>
      <c r="B38" s="278" t="s">
        <v>306</v>
      </c>
      <c r="C38" s="279">
        <v>131.75</v>
      </c>
      <c r="D38" s="280">
        <v>132.53333333333333</v>
      </c>
      <c r="E38" s="280">
        <v>130.21666666666667</v>
      </c>
      <c r="F38" s="280">
        <v>128.68333333333334</v>
      </c>
      <c r="G38" s="280">
        <v>126.36666666666667</v>
      </c>
      <c r="H38" s="280">
        <v>134.06666666666666</v>
      </c>
      <c r="I38" s="280">
        <v>136.38333333333333</v>
      </c>
      <c r="J38" s="280">
        <v>137.91666666666666</v>
      </c>
      <c r="K38" s="278">
        <v>134.85</v>
      </c>
      <c r="L38" s="278">
        <v>131</v>
      </c>
      <c r="M38" s="278">
        <v>0.10934000000000001</v>
      </c>
    </row>
    <row r="39" spans="1:13">
      <c r="A39" s="269">
        <v>29</v>
      </c>
      <c r="B39" s="278" t="s">
        <v>939</v>
      </c>
      <c r="C39" s="279">
        <v>156.80000000000001</v>
      </c>
      <c r="D39" s="280">
        <v>158.15</v>
      </c>
      <c r="E39" s="280">
        <v>153.65</v>
      </c>
      <c r="F39" s="280">
        <v>150.5</v>
      </c>
      <c r="G39" s="280">
        <v>146</v>
      </c>
      <c r="H39" s="280">
        <v>161.30000000000001</v>
      </c>
      <c r="I39" s="280">
        <v>165.8</v>
      </c>
      <c r="J39" s="280">
        <v>168.95000000000002</v>
      </c>
      <c r="K39" s="278">
        <v>162.65</v>
      </c>
      <c r="L39" s="278">
        <v>155</v>
      </c>
      <c r="M39" s="278">
        <v>6.7199999999999996E-2</v>
      </c>
    </row>
    <row r="40" spans="1:13">
      <c r="A40" s="269">
        <v>30</v>
      </c>
      <c r="B40" s="278" t="s">
        <v>307</v>
      </c>
      <c r="C40" s="279">
        <v>59.8</v>
      </c>
      <c r="D40" s="280">
        <v>60.550000000000004</v>
      </c>
      <c r="E40" s="280">
        <v>58.100000000000009</v>
      </c>
      <c r="F40" s="280">
        <v>56.400000000000006</v>
      </c>
      <c r="G40" s="280">
        <v>53.95000000000001</v>
      </c>
      <c r="H40" s="280">
        <v>62.250000000000007</v>
      </c>
      <c r="I40" s="280">
        <v>64.700000000000017</v>
      </c>
      <c r="J40" s="280">
        <v>66.400000000000006</v>
      </c>
      <c r="K40" s="278">
        <v>63</v>
      </c>
      <c r="L40" s="278">
        <v>58.85</v>
      </c>
      <c r="M40" s="278">
        <v>10.33797</v>
      </c>
    </row>
    <row r="41" spans="1:13">
      <c r="A41" s="269">
        <v>31</v>
      </c>
      <c r="B41" s="278" t="s">
        <v>50</v>
      </c>
      <c r="C41" s="279">
        <v>47.05</v>
      </c>
      <c r="D41" s="280">
        <v>47.466666666666669</v>
      </c>
      <c r="E41" s="280">
        <v>45.683333333333337</v>
      </c>
      <c r="F41" s="280">
        <v>44.31666666666667</v>
      </c>
      <c r="G41" s="280">
        <v>42.533333333333339</v>
      </c>
      <c r="H41" s="280">
        <v>48.833333333333336</v>
      </c>
      <c r="I41" s="280">
        <v>50.616666666666667</v>
      </c>
      <c r="J41" s="280">
        <v>51.983333333333334</v>
      </c>
      <c r="K41" s="278">
        <v>49.25</v>
      </c>
      <c r="L41" s="278">
        <v>46.1</v>
      </c>
      <c r="M41" s="278">
        <v>309.12957999999998</v>
      </c>
    </row>
    <row r="42" spans="1:13">
      <c r="A42" s="269">
        <v>32</v>
      </c>
      <c r="B42" s="278" t="s">
        <v>52</v>
      </c>
      <c r="C42" s="279">
        <v>1578.4</v>
      </c>
      <c r="D42" s="280">
        <v>1595.4666666666665</v>
      </c>
      <c r="E42" s="280">
        <v>1552.9333333333329</v>
      </c>
      <c r="F42" s="280">
        <v>1527.4666666666665</v>
      </c>
      <c r="G42" s="280">
        <v>1484.9333333333329</v>
      </c>
      <c r="H42" s="280">
        <v>1620.9333333333329</v>
      </c>
      <c r="I42" s="280">
        <v>1663.4666666666662</v>
      </c>
      <c r="J42" s="280">
        <v>1688.9333333333329</v>
      </c>
      <c r="K42" s="278">
        <v>1638</v>
      </c>
      <c r="L42" s="278">
        <v>1570</v>
      </c>
      <c r="M42" s="278">
        <v>56.444569999999999</v>
      </c>
    </row>
    <row r="43" spans="1:13">
      <c r="A43" s="269">
        <v>33</v>
      </c>
      <c r="B43" s="278" t="s">
        <v>308</v>
      </c>
      <c r="C43" s="279">
        <v>96.3</v>
      </c>
      <c r="D43" s="280">
        <v>97.733333333333334</v>
      </c>
      <c r="E43" s="280">
        <v>94.666666666666671</v>
      </c>
      <c r="F43" s="280">
        <v>93.033333333333331</v>
      </c>
      <c r="G43" s="280">
        <v>89.966666666666669</v>
      </c>
      <c r="H43" s="280">
        <v>99.366666666666674</v>
      </c>
      <c r="I43" s="280">
        <v>102.43333333333334</v>
      </c>
      <c r="J43" s="280">
        <v>104.06666666666668</v>
      </c>
      <c r="K43" s="278">
        <v>100.8</v>
      </c>
      <c r="L43" s="278">
        <v>96.1</v>
      </c>
      <c r="M43" s="278">
        <v>0.85153999999999996</v>
      </c>
    </row>
    <row r="44" spans="1:13">
      <c r="A44" s="269">
        <v>34</v>
      </c>
      <c r="B44" s="278" t="s">
        <v>310</v>
      </c>
      <c r="C44" s="279">
        <v>915.05</v>
      </c>
      <c r="D44" s="280">
        <v>927.5333333333333</v>
      </c>
      <c r="E44" s="280">
        <v>898.06666666666661</v>
      </c>
      <c r="F44" s="280">
        <v>881.08333333333326</v>
      </c>
      <c r="G44" s="280">
        <v>851.61666666666656</v>
      </c>
      <c r="H44" s="280">
        <v>944.51666666666665</v>
      </c>
      <c r="I44" s="280">
        <v>973.98333333333335</v>
      </c>
      <c r="J44" s="280">
        <v>990.9666666666667</v>
      </c>
      <c r="K44" s="278">
        <v>957</v>
      </c>
      <c r="L44" s="278">
        <v>910.55</v>
      </c>
      <c r="M44" s="278">
        <v>0.44403999999999999</v>
      </c>
    </row>
    <row r="45" spans="1:13">
      <c r="A45" s="269">
        <v>35</v>
      </c>
      <c r="B45" s="278" t="s">
        <v>309</v>
      </c>
      <c r="C45" s="279">
        <v>3122.95</v>
      </c>
      <c r="D45" s="280">
        <v>3136.85</v>
      </c>
      <c r="E45" s="280">
        <v>3061.1</v>
      </c>
      <c r="F45" s="280">
        <v>2999.25</v>
      </c>
      <c r="G45" s="280">
        <v>2923.5</v>
      </c>
      <c r="H45" s="280">
        <v>3198.7</v>
      </c>
      <c r="I45" s="280">
        <v>3274.45</v>
      </c>
      <c r="J45" s="280">
        <v>3336.2999999999997</v>
      </c>
      <c r="K45" s="278">
        <v>3212.6</v>
      </c>
      <c r="L45" s="278">
        <v>3075</v>
      </c>
      <c r="M45" s="278">
        <v>0.36085</v>
      </c>
    </row>
    <row r="46" spans="1:13">
      <c r="A46" s="269">
        <v>36</v>
      </c>
      <c r="B46" s="278" t="s">
        <v>311</v>
      </c>
      <c r="C46" s="279">
        <v>4670.8</v>
      </c>
      <c r="D46" s="280">
        <v>4672.916666666667</v>
      </c>
      <c r="E46" s="280">
        <v>4597.8833333333341</v>
      </c>
      <c r="F46" s="280">
        <v>4524.9666666666672</v>
      </c>
      <c r="G46" s="280">
        <v>4449.9333333333343</v>
      </c>
      <c r="H46" s="280">
        <v>4745.8333333333339</v>
      </c>
      <c r="I46" s="280">
        <v>4820.8666666666668</v>
      </c>
      <c r="J46" s="280">
        <v>4893.7833333333338</v>
      </c>
      <c r="K46" s="278">
        <v>4747.95</v>
      </c>
      <c r="L46" s="278">
        <v>4600</v>
      </c>
      <c r="M46" s="278">
        <v>0.18232000000000001</v>
      </c>
    </row>
    <row r="47" spans="1:13">
      <c r="A47" s="269">
        <v>37</v>
      </c>
      <c r="B47" s="278" t="s">
        <v>227</v>
      </c>
      <c r="C47" s="279">
        <v>421.2</v>
      </c>
      <c r="D47" s="280">
        <v>425.36666666666662</v>
      </c>
      <c r="E47" s="280">
        <v>417.03333333333325</v>
      </c>
      <c r="F47" s="280">
        <v>412.86666666666662</v>
      </c>
      <c r="G47" s="280">
        <v>404.53333333333325</v>
      </c>
      <c r="H47" s="280">
        <v>429.53333333333325</v>
      </c>
      <c r="I47" s="280">
        <v>437.86666666666662</v>
      </c>
      <c r="J47" s="280">
        <v>442.03333333333325</v>
      </c>
      <c r="K47" s="278">
        <v>433.7</v>
      </c>
      <c r="L47" s="278">
        <v>421.2</v>
      </c>
      <c r="M47" s="278">
        <v>18.240210000000001</v>
      </c>
    </row>
    <row r="48" spans="1:13">
      <c r="A48" s="269">
        <v>38</v>
      </c>
      <c r="B48" s="278" t="s">
        <v>54</v>
      </c>
      <c r="C48" s="279">
        <v>652.65</v>
      </c>
      <c r="D48" s="280">
        <v>652.2166666666667</v>
      </c>
      <c r="E48" s="280">
        <v>640.03333333333342</v>
      </c>
      <c r="F48" s="280">
        <v>627.41666666666674</v>
      </c>
      <c r="G48" s="280">
        <v>615.23333333333346</v>
      </c>
      <c r="H48" s="280">
        <v>664.83333333333337</v>
      </c>
      <c r="I48" s="280">
        <v>677.01666666666677</v>
      </c>
      <c r="J48" s="280">
        <v>689.63333333333333</v>
      </c>
      <c r="K48" s="278">
        <v>664.4</v>
      </c>
      <c r="L48" s="278">
        <v>639.6</v>
      </c>
      <c r="M48" s="278">
        <v>49.313189999999999</v>
      </c>
    </row>
    <row r="49" spans="1:13">
      <c r="A49" s="269">
        <v>39</v>
      </c>
      <c r="B49" s="278" t="s">
        <v>312</v>
      </c>
      <c r="C49" s="279">
        <v>400.25</v>
      </c>
      <c r="D49" s="280">
        <v>405</v>
      </c>
      <c r="E49" s="280">
        <v>392.3</v>
      </c>
      <c r="F49" s="280">
        <v>384.35</v>
      </c>
      <c r="G49" s="280">
        <v>371.65000000000003</v>
      </c>
      <c r="H49" s="280">
        <v>412.95</v>
      </c>
      <c r="I49" s="280">
        <v>425.65000000000003</v>
      </c>
      <c r="J49" s="280">
        <v>433.59999999999997</v>
      </c>
      <c r="K49" s="278">
        <v>417.7</v>
      </c>
      <c r="L49" s="278">
        <v>397.05</v>
      </c>
      <c r="M49" s="278">
        <v>5.4766000000000004</v>
      </c>
    </row>
    <row r="50" spans="1:13">
      <c r="A50" s="269">
        <v>40</v>
      </c>
      <c r="B50" s="278" t="s">
        <v>56</v>
      </c>
      <c r="C50" s="279">
        <v>382.05</v>
      </c>
      <c r="D50" s="280">
        <v>390.38333333333338</v>
      </c>
      <c r="E50" s="280">
        <v>371.31666666666678</v>
      </c>
      <c r="F50" s="280">
        <v>360.58333333333337</v>
      </c>
      <c r="G50" s="280">
        <v>341.51666666666677</v>
      </c>
      <c r="H50" s="280">
        <v>401.11666666666679</v>
      </c>
      <c r="I50" s="280">
        <v>420.18333333333339</v>
      </c>
      <c r="J50" s="280">
        <v>430.9166666666668</v>
      </c>
      <c r="K50" s="278">
        <v>409.45</v>
      </c>
      <c r="L50" s="278">
        <v>379.65</v>
      </c>
      <c r="M50" s="278">
        <v>335.06610000000001</v>
      </c>
    </row>
    <row r="51" spans="1:13">
      <c r="A51" s="269">
        <v>41</v>
      </c>
      <c r="B51" s="278" t="s">
        <v>57</v>
      </c>
      <c r="C51" s="279">
        <v>2419.0500000000002</v>
      </c>
      <c r="D51" s="280">
        <v>2423.3666666666668</v>
      </c>
      <c r="E51" s="280">
        <v>2396.7333333333336</v>
      </c>
      <c r="F51" s="280">
        <v>2374.416666666667</v>
      </c>
      <c r="G51" s="280">
        <v>2347.7833333333338</v>
      </c>
      <c r="H51" s="280">
        <v>2445.6833333333334</v>
      </c>
      <c r="I51" s="280">
        <v>2472.3166666666666</v>
      </c>
      <c r="J51" s="280">
        <v>2494.6333333333332</v>
      </c>
      <c r="K51" s="278">
        <v>2450</v>
      </c>
      <c r="L51" s="278">
        <v>2401.0500000000002</v>
      </c>
      <c r="M51" s="278">
        <v>4.5583600000000004</v>
      </c>
    </row>
    <row r="52" spans="1:13">
      <c r="A52" s="269">
        <v>42</v>
      </c>
      <c r="B52" s="278" t="s">
        <v>316</v>
      </c>
      <c r="C52" s="279">
        <v>139.55000000000001</v>
      </c>
      <c r="D52" s="280">
        <v>141.03333333333333</v>
      </c>
      <c r="E52" s="280">
        <v>137.51666666666665</v>
      </c>
      <c r="F52" s="280">
        <v>135.48333333333332</v>
      </c>
      <c r="G52" s="280">
        <v>131.96666666666664</v>
      </c>
      <c r="H52" s="280">
        <v>143.06666666666666</v>
      </c>
      <c r="I52" s="280">
        <v>146.58333333333337</v>
      </c>
      <c r="J52" s="280">
        <v>148.61666666666667</v>
      </c>
      <c r="K52" s="278">
        <v>144.55000000000001</v>
      </c>
      <c r="L52" s="278">
        <v>139</v>
      </c>
      <c r="M52" s="278">
        <v>1.51433</v>
      </c>
    </row>
    <row r="53" spans="1:13">
      <c r="A53" s="269">
        <v>43</v>
      </c>
      <c r="B53" s="278" t="s">
        <v>317</v>
      </c>
      <c r="C53" s="279">
        <v>355.6</v>
      </c>
      <c r="D53" s="280">
        <v>356.86666666666662</v>
      </c>
      <c r="E53" s="280">
        <v>339.23333333333323</v>
      </c>
      <c r="F53" s="280">
        <v>322.86666666666662</v>
      </c>
      <c r="G53" s="280">
        <v>305.23333333333323</v>
      </c>
      <c r="H53" s="280">
        <v>373.23333333333323</v>
      </c>
      <c r="I53" s="280">
        <v>390.86666666666656</v>
      </c>
      <c r="J53" s="280">
        <v>407.23333333333323</v>
      </c>
      <c r="K53" s="278">
        <v>374.5</v>
      </c>
      <c r="L53" s="278">
        <v>340.5</v>
      </c>
      <c r="M53" s="278">
        <v>7.5443899999999999</v>
      </c>
    </row>
    <row r="54" spans="1:13">
      <c r="A54" s="269">
        <v>44</v>
      </c>
      <c r="B54" s="278" t="s">
        <v>59</v>
      </c>
      <c r="C54" s="279">
        <v>4601</v>
      </c>
      <c r="D54" s="280">
        <v>4652.25</v>
      </c>
      <c r="E54" s="280">
        <v>4526.1000000000004</v>
      </c>
      <c r="F54" s="280">
        <v>4451.2000000000007</v>
      </c>
      <c r="G54" s="280">
        <v>4325.0500000000011</v>
      </c>
      <c r="H54" s="280">
        <v>4727.1499999999996</v>
      </c>
      <c r="I54" s="280">
        <v>4853.2999999999993</v>
      </c>
      <c r="J54" s="280">
        <v>4928.1999999999989</v>
      </c>
      <c r="K54" s="278">
        <v>4778.3999999999996</v>
      </c>
      <c r="L54" s="278">
        <v>4577.3500000000004</v>
      </c>
      <c r="M54" s="278">
        <v>4.8858699999999997</v>
      </c>
    </row>
    <row r="55" spans="1:13">
      <c r="A55" s="269">
        <v>45</v>
      </c>
      <c r="B55" s="278" t="s">
        <v>233</v>
      </c>
      <c r="C55" s="279">
        <v>1876.95</v>
      </c>
      <c r="D55" s="280">
        <v>1896.3</v>
      </c>
      <c r="E55" s="280">
        <v>1853.6499999999999</v>
      </c>
      <c r="F55" s="280">
        <v>1830.35</v>
      </c>
      <c r="G55" s="280">
        <v>1787.6999999999998</v>
      </c>
      <c r="H55" s="280">
        <v>1919.6</v>
      </c>
      <c r="I55" s="280">
        <v>1962.25</v>
      </c>
      <c r="J55" s="280">
        <v>1985.55</v>
      </c>
      <c r="K55" s="278">
        <v>1938.95</v>
      </c>
      <c r="L55" s="278">
        <v>1873</v>
      </c>
      <c r="M55" s="278">
        <v>0.20724000000000001</v>
      </c>
    </row>
    <row r="56" spans="1:13">
      <c r="A56" s="269">
        <v>46</v>
      </c>
      <c r="B56" s="278" t="s">
        <v>60</v>
      </c>
      <c r="C56" s="279">
        <v>2024.15</v>
      </c>
      <c r="D56" s="280">
        <v>2056.3833333333332</v>
      </c>
      <c r="E56" s="280">
        <v>1982.7666666666664</v>
      </c>
      <c r="F56" s="280">
        <v>1941.3833333333332</v>
      </c>
      <c r="G56" s="280">
        <v>1867.7666666666664</v>
      </c>
      <c r="H56" s="280">
        <v>2097.7666666666664</v>
      </c>
      <c r="I56" s="280">
        <v>2171.3833333333332</v>
      </c>
      <c r="J56" s="280">
        <v>2212.7666666666664</v>
      </c>
      <c r="K56" s="278">
        <v>2130</v>
      </c>
      <c r="L56" s="278">
        <v>2015</v>
      </c>
      <c r="M56" s="278">
        <v>69.664050000000003</v>
      </c>
    </row>
    <row r="57" spans="1:13">
      <c r="A57" s="269">
        <v>47</v>
      </c>
      <c r="B57" s="278" t="s">
        <v>61</v>
      </c>
      <c r="C57" s="279">
        <v>893.6</v>
      </c>
      <c r="D57" s="280">
        <v>898.30000000000007</v>
      </c>
      <c r="E57" s="280">
        <v>882.40000000000009</v>
      </c>
      <c r="F57" s="280">
        <v>871.2</v>
      </c>
      <c r="G57" s="280">
        <v>855.30000000000007</v>
      </c>
      <c r="H57" s="280">
        <v>909.50000000000011</v>
      </c>
      <c r="I57" s="280">
        <v>925.4</v>
      </c>
      <c r="J57" s="280">
        <v>936.60000000000014</v>
      </c>
      <c r="K57" s="278">
        <v>914.2</v>
      </c>
      <c r="L57" s="278">
        <v>887.1</v>
      </c>
      <c r="M57" s="278">
        <v>4.2817800000000004</v>
      </c>
    </row>
    <row r="58" spans="1:13">
      <c r="A58" s="269">
        <v>48</v>
      </c>
      <c r="B58" s="278" t="s">
        <v>318</v>
      </c>
      <c r="C58" s="279">
        <v>94.25</v>
      </c>
      <c r="D58" s="280">
        <v>94.783333333333346</v>
      </c>
      <c r="E58" s="280">
        <v>93.016666666666694</v>
      </c>
      <c r="F58" s="280">
        <v>91.783333333333346</v>
      </c>
      <c r="G58" s="280">
        <v>90.016666666666694</v>
      </c>
      <c r="H58" s="280">
        <v>96.016666666666694</v>
      </c>
      <c r="I58" s="280">
        <v>97.783333333333346</v>
      </c>
      <c r="J58" s="280">
        <v>99.016666666666694</v>
      </c>
      <c r="K58" s="278">
        <v>96.55</v>
      </c>
      <c r="L58" s="278">
        <v>93.55</v>
      </c>
      <c r="M58" s="278">
        <v>0.66279999999999994</v>
      </c>
    </row>
    <row r="59" spans="1:13">
      <c r="A59" s="269">
        <v>49</v>
      </c>
      <c r="B59" s="278" t="s">
        <v>319</v>
      </c>
      <c r="C59" s="279">
        <v>95.65</v>
      </c>
      <c r="D59" s="280">
        <v>97.166666666666671</v>
      </c>
      <c r="E59" s="280">
        <v>93.483333333333348</v>
      </c>
      <c r="F59" s="280">
        <v>91.316666666666677</v>
      </c>
      <c r="G59" s="280">
        <v>87.633333333333354</v>
      </c>
      <c r="H59" s="280">
        <v>99.333333333333343</v>
      </c>
      <c r="I59" s="280">
        <v>103.01666666666665</v>
      </c>
      <c r="J59" s="280">
        <v>105.18333333333334</v>
      </c>
      <c r="K59" s="278">
        <v>100.85</v>
      </c>
      <c r="L59" s="278">
        <v>95</v>
      </c>
      <c r="M59" s="278">
        <v>2.81833</v>
      </c>
    </row>
    <row r="60" spans="1:13" ht="12" customHeight="1">
      <c r="A60" s="269">
        <v>50</v>
      </c>
      <c r="B60" s="278" t="s">
        <v>234</v>
      </c>
      <c r="C60" s="279">
        <v>240</v>
      </c>
      <c r="D60" s="280">
        <v>245.80000000000004</v>
      </c>
      <c r="E60" s="280">
        <v>228.75000000000006</v>
      </c>
      <c r="F60" s="280">
        <v>217.50000000000003</v>
      </c>
      <c r="G60" s="280">
        <v>200.45000000000005</v>
      </c>
      <c r="H60" s="280">
        <v>257.05000000000007</v>
      </c>
      <c r="I60" s="280">
        <v>274.10000000000008</v>
      </c>
      <c r="J60" s="280">
        <v>285.35000000000008</v>
      </c>
      <c r="K60" s="278">
        <v>262.85000000000002</v>
      </c>
      <c r="L60" s="278">
        <v>234.55</v>
      </c>
      <c r="M60" s="278">
        <v>124.40913999999999</v>
      </c>
    </row>
    <row r="61" spans="1:13">
      <c r="A61" s="269">
        <v>51</v>
      </c>
      <c r="B61" s="278" t="s">
        <v>62</v>
      </c>
      <c r="C61" s="279">
        <v>41.1</v>
      </c>
      <c r="D61" s="280">
        <v>41.81666666666667</v>
      </c>
      <c r="E61" s="280">
        <v>40.283333333333339</v>
      </c>
      <c r="F61" s="280">
        <v>39.466666666666669</v>
      </c>
      <c r="G61" s="280">
        <v>37.933333333333337</v>
      </c>
      <c r="H61" s="280">
        <v>42.63333333333334</v>
      </c>
      <c r="I61" s="280">
        <v>44.166666666666671</v>
      </c>
      <c r="J61" s="280">
        <v>44.983333333333341</v>
      </c>
      <c r="K61" s="278">
        <v>43.35</v>
      </c>
      <c r="L61" s="278">
        <v>41</v>
      </c>
      <c r="M61" s="278">
        <v>193.19628</v>
      </c>
    </row>
    <row r="62" spans="1:13">
      <c r="A62" s="269">
        <v>52</v>
      </c>
      <c r="B62" s="278" t="s">
        <v>63</v>
      </c>
      <c r="C62" s="279">
        <v>32.15</v>
      </c>
      <c r="D62" s="280">
        <v>32.449999999999996</v>
      </c>
      <c r="E62" s="280">
        <v>31.699999999999989</v>
      </c>
      <c r="F62" s="280">
        <v>31.249999999999993</v>
      </c>
      <c r="G62" s="280">
        <v>30.499999999999986</v>
      </c>
      <c r="H62" s="280">
        <v>32.899999999999991</v>
      </c>
      <c r="I62" s="280">
        <v>33.650000000000006</v>
      </c>
      <c r="J62" s="280">
        <v>34.099999999999994</v>
      </c>
      <c r="K62" s="278">
        <v>33.200000000000003</v>
      </c>
      <c r="L62" s="278">
        <v>32</v>
      </c>
      <c r="M62" s="278">
        <v>15.13945</v>
      </c>
    </row>
    <row r="63" spans="1:13">
      <c r="A63" s="269">
        <v>53</v>
      </c>
      <c r="B63" s="278" t="s">
        <v>313</v>
      </c>
      <c r="C63" s="279">
        <v>1000.45</v>
      </c>
      <c r="D63" s="280">
        <v>993.53333333333342</v>
      </c>
      <c r="E63" s="280">
        <v>979.11666666666679</v>
      </c>
      <c r="F63" s="280">
        <v>957.78333333333342</v>
      </c>
      <c r="G63" s="280">
        <v>943.36666666666679</v>
      </c>
      <c r="H63" s="280">
        <v>1014.8666666666668</v>
      </c>
      <c r="I63" s="280">
        <v>1029.2833333333335</v>
      </c>
      <c r="J63" s="280">
        <v>1050.6166666666668</v>
      </c>
      <c r="K63" s="278">
        <v>1007.95</v>
      </c>
      <c r="L63" s="278">
        <v>972.2</v>
      </c>
      <c r="M63" s="278">
        <v>0.25341000000000002</v>
      </c>
    </row>
    <row r="64" spans="1:13">
      <c r="A64" s="269">
        <v>54</v>
      </c>
      <c r="B64" s="278" t="s">
        <v>64</v>
      </c>
      <c r="C64" s="279">
        <v>1293.0999999999999</v>
      </c>
      <c r="D64" s="280">
        <v>1298.0666666666666</v>
      </c>
      <c r="E64" s="280">
        <v>1281.5333333333333</v>
      </c>
      <c r="F64" s="280">
        <v>1269.9666666666667</v>
      </c>
      <c r="G64" s="280">
        <v>1253.4333333333334</v>
      </c>
      <c r="H64" s="280">
        <v>1309.6333333333332</v>
      </c>
      <c r="I64" s="280">
        <v>1326.1666666666665</v>
      </c>
      <c r="J64" s="280">
        <v>1337.7333333333331</v>
      </c>
      <c r="K64" s="278">
        <v>1314.6</v>
      </c>
      <c r="L64" s="278">
        <v>1286.5</v>
      </c>
      <c r="M64" s="278">
        <v>7.4051099999999996</v>
      </c>
    </row>
    <row r="65" spans="1:13">
      <c r="A65" s="269">
        <v>55</v>
      </c>
      <c r="B65" s="278" t="s">
        <v>321</v>
      </c>
      <c r="C65" s="279">
        <v>4623.45</v>
      </c>
      <c r="D65" s="280">
        <v>4604.5</v>
      </c>
      <c r="E65" s="280">
        <v>4560</v>
      </c>
      <c r="F65" s="280">
        <v>4496.55</v>
      </c>
      <c r="G65" s="280">
        <v>4452.05</v>
      </c>
      <c r="H65" s="280">
        <v>4667.95</v>
      </c>
      <c r="I65" s="280">
        <v>4712.45</v>
      </c>
      <c r="J65" s="280">
        <v>4775.8999999999996</v>
      </c>
      <c r="K65" s="278">
        <v>4649</v>
      </c>
      <c r="L65" s="278">
        <v>4541.05</v>
      </c>
      <c r="M65" s="278">
        <v>0.13189999999999999</v>
      </c>
    </row>
    <row r="66" spans="1:13">
      <c r="A66" s="269">
        <v>56</v>
      </c>
      <c r="B66" s="278" t="s">
        <v>235</v>
      </c>
      <c r="C66" s="279">
        <v>844.7</v>
      </c>
      <c r="D66" s="280">
        <v>844.0333333333333</v>
      </c>
      <c r="E66" s="280">
        <v>830.06666666666661</v>
      </c>
      <c r="F66" s="280">
        <v>815.43333333333328</v>
      </c>
      <c r="G66" s="280">
        <v>801.46666666666658</v>
      </c>
      <c r="H66" s="280">
        <v>858.66666666666663</v>
      </c>
      <c r="I66" s="280">
        <v>872.63333333333333</v>
      </c>
      <c r="J66" s="280">
        <v>887.26666666666665</v>
      </c>
      <c r="K66" s="278">
        <v>858</v>
      </c>
      <c r="L66" s="278">
        <v>829.4</v>
      </c>
      <c r="M66" s="278">
        <v>0.66946000000000006</v>
      </c>
    </row>
    <row r="67" spans="1:13">
      <c r="A67" s="269">
        <v>57</v>
      </c>
      <c r="B67" s="278" t="s">
        <v>322</v>
      </c>
      <c r="C67" s="279">
        <v>218.4</v>
      </c>
      <c r="D67" s="280">
        <v>222.1</v>
      </c>
      <c r="E67" s="280">
        <v>212.79999999999998</v>
      </c>
      <c r="F67" s="280">
        <v>207.2</v>
      </c>
      <c r="G67" s="280">
        <v>197.89999999999998</v>
      </c>
      <c r="H67" s="280">
        <v>227.7</v>
      </c>
      <c r="I67" s="280">
        <v>237</v>
      </c>
      <c r="J67" s="280">
        <v>242.6</v>
      </c>
      <c r="K67" s="278">
        <v>231.4</v>
      </c>
      <c r="L67" s="278">
        <v>216.5</v>
      </c>
      <c r="M67" s="278">
        <v>0.77578999999999998</v>
      </c>
    </row>
    <row r="68" spans="1:13">
      <c r="A68" s="269">
        <v>58</v>
      </c>
      <c r="B68" s="278" t="s">
        <v>66</v>
      </c>
      <c r="C68" s="279">
        <v>59.7</v>
      </c>
      <c r="D68" s="280">
        <v>60.983333333333327</v>
      </c>
      <c r="E68" s="280">
        <v>58.216666666666654</v>
      </c>
      <c r="F68" s="280">
        <v>56.733333333333327</v>
      </c>
      <c r="G68" s="280">
        <v>53.966666666666654</v>
      </c>
      <c r="H68" s="280">
        <v>62.466666666666654</v>
      </c>
      <c r="I68" s="280">
        <v>65.23333333333332</v>
      </c>
      <c r="J68" s="280">
        <v>66.716666666666654</v>
      </c>
      <c r="K68" s="278">
        <v>63.75</v>
      </c>
      <c r="L68" s="278">
        <v>59.5</v>
      </c>
      <c r="M68" s="278">
        <v>132.17644000000001</v>
      </c>
    </row>
    <row r="69" spans="1:13">
      <c r="A69" s="269">
        <v>59</v>
      </c>
      <c r="B69" s="278" t="s">
        <v>314</v>
      </c>
      <c r="C69" s="279">
        <v>564.65</v>
      </c>
      <c r="D69" s="280">
        <v>572.46666666666658</v>
      </c>
      <c r="E69" s="280">
        <v>552.23333333333312</v>
      </c>
      <c r="F69" s="280">
        <v>539.81666666666649</v>
      </c>
      <c r="G69" s="280">
        <v>519.58333333333303</v>
      </c>
      <c r="H69" s="280">
        <v>584.88333333333321</v>
      </c>
      <c r="I69" s="280">
        <v>605.11666666666656</v>
      </c>
      <c r="J69" s="280">
        <v>617.5333333333333</v>
      </c>
      <c r="K69" s="278">
        <v>592.70000000000005</v>
      </c>
      <c r="L69" s="278">
        <v>560.04999999999995</v>
      </c>
      <c r="M69" s="278">
        <v>3.7893300000000001</v>
      </c>
    </row>
    <row r="70" spans="1:13">
      <c r="A70" s="269">
        <v>60</v>
      </c>
      <c r="B70" s="278" t="s">
        <v>67</v>
      </c>
      <c r="C70" s="279">
        <v>455.4</v>
      </c>
      <c r="D70" s="280">
        <v>456.43333333333334</v>
      </c>
      <c r="E70" s="280">
        <v>447.76666666666665</v>
      </c>
      <c r="F70" s="280">
        <v>440.13333333333333</v>
      </c>
      <c r="G70" s="280">
        <v>431.46666666666664</v>
      </c>
      <c r="H70" s="280">
        <v>464.06666666666666</v>
      </c>
      <c r="I70" s="280">
        <v>472.73333333333329</v>
      </c>
      <c r="J70" s="280">
        <v>480.36666666666667</v>
      </c>
      <c r="K70" s="278">
        <v>465.1</v>
      </c>
      <c r="L70" s="278">
        <v>448.8</v>
      </c>
      <c r="M70" s="278">
        <v>22.584479999999999</v>
      </c>
    </row>
    <row r="71" spans="1:13">
      <c r="A71" s="269">
        <v>61</v>
      </c>
      <c r="B71" s="278" t="s">
        <v>68</v>
      </c>
      <c r="C71" s="279">
        <v>279.8</v>
      </c>
      <c r="D71" s="280">
        <v>285.2</v>
      </c>
      <c r="E71" s="280">
        <v>271.59999999999997</v>
      </c>
      <c r="F71" s="280">
        <v>263.39999999999998</v>
      </c>
      <c r="G71" s="280">
        <v>249.79999999999995</v>
      </c>
      <c r="H71" s="280">
        <v>293.39999999999998</v>
      </c>
      <c r="I71" s="280">
        <v>307</v>
      </c>
      <c r="J71" s="280">
        <v>315.2</v>
      </c>
      <c r="K71" s="278">
        <v>298.8</v>
      </c>
      <c r="L71" s="278">
        <v>277</v>
      </c>
      <c r="M71" s="278">
        <v>39.369430000000001</v>
      </c>
    </row>
    <row r="72" spans="1:13">
      <c r="A72" s="269">
        <v>62</v>
      </c>
      <c r="B72" s="278" t="s">
        <v>70</v>
      </c>
      <c r="C72" s="279">
        <v>530.04999999999995</v>
      </c>
      <c r="D72" s="280">
        <v>534.71666666666658</v>
      </c>
      <c r="E72" s="280">
        <v>523.63333333333321</v>
      </c>
      <c r="F72" s="280">
        <v>517.21666666666658</v>
      </c>
      <c r="G72" s="280">
        <v>506.13333333333321</v>
      </c>
      <c r="H72" s="280">
        <v>541.13333333333321</v>
      </c>
      <c r="I72" s="280">
        <v>552.21666666666647</v>
      </c>
      <c r="J72" s="280">
        <v>558.63333333333321</v>
      </c>
      <c r="K72" s="278">
        <v>545.79999999999995</v>
      </c>
      <c r="L72" s="278">
        <v>528.29999999999995</v>
      </c>
      <c r="M72" s="278">
        <v>135.92563000000001</v>
      </c>
    </row>
    <row r="73" spans="1:13">
      <c r="A73" s="269">
        <v>63</v>
      </c>
      <c r="B73" s="278" t="s">
        <v>71</v>
      </c>
      <c r="C73" s="279">
        <v>22.2</v>
      </c>
      <c r="D73" s="280">
        <v>22.5</v>
      </c>
      <c r="E73" s="280">
        <v>21.5</v>
      </c>
      <c r="F73" s="280">
        <v>20.8</v>
      </c>
      <c r="G73" s="280">
        <v>19.8</v>
      </c>
      <c r="H73" s="280">
        <v>23.2</v>
      </c>
      <c r="I73" s="280">
        <v>24.2</v>
      </c>
      <c r="J73" s="280">
        <v>24.9</v>
      </c>
      <c r="K73" s="278">
        <v>23.5</v>
      </c>
      <c r="L73" s="278">
        <v>21.8</v>
      </c>
      <c r="M73" s="278">
        <v>436.17439000000002</v>
      </c>
    </row>
    <row r="74" spans="1:13">
      <c r="A74" s="269">
        <v>64</v>
      </c>
      <c r="B74" s="278" t="s">
        <v>72</v>
      </c>
      <c r="C74" s="279">
        <v>359.25</v>
      </c>
      <c r="D74" s="280">
        <v>356.48333333333335</v>
      </c>
      <c r="E74" s="280">
        <v>351.9666666666667</v>
      </c>
      <c r="F74" s="280">
        <v>344.68333333333334</v>
      </c>
      <c r="G74" s="280">
        <v>340.16666666666669</v>
      </c>
      <c r="H74" s="280">
        <v>363.76666666666671</v>
      </c>
      <c r="I74" s="280">
        <v>368.28333333333336</v>
      </c>
      <c r="J74" s="280">
        <v>375.56666666666672</v>
      </c>
      <c r="K74" s="278">
        <v>361</v>
      </c>
      <c r="L74" s="278">
        <v>349.2</v>
      </c>
      <c r="M74" s="278">
        <v>55.456119999999999</v>
      </c>
    </row>
    <row r="75" spans="1:13">
      <c r="A75" s="269">
        <v>65</v>
      </c>
      <c r="B75" s="278" t="s">
        <v>323</v>
      </c>
      <c r="C75" s="279">
        <v>380.3</v>
      </c>
      <c r="D75" s="280">
        <v>381.7833333333333</v>
      </c>
      <c r="E75" s="280">
        <v>374.06666666666661</v>
      </c>
      <c r="F75" s="280">
        <v>367.83333333333331</v>
      </c>
      <c r="G75" s="280">
        <v>360.11666666666662</v>
      </c>
      <c r="H75" s="280">
        <v>388.01666666666659</v>
      </c>
      <c r="I75" s="280">
        <v>395.73333333333329</v>
      </c>
      <c r="J75" s="280">
        <v>401.96666666666658</v>
      </c>
      <c r="K75" s="278">
        <v>389.5</v>
      </c>
      <c r="L75" s="278">
        <v>375.55</v>
      </c>
      <c r="M75" s="278">
        <v>1.3223100000000001</v>
      </c>
    </row>
    <row r="76" spans="1:13" s="16" customFormat="1">
      <c r="A76" s="269">
        <v>66</v>
      </c>
      <c r="B76" s="278" t="s">
        <v>325</v>
      </c>
      <c r="C76" s="279">
        <v>95.4</v>
      </c>
      <c r="D76" s="280">
        <v>94.95</v>
      </c>
      <c r="E76" s="280">
        <v>93.550000000000011</v>
      </c>
      <c r="F76" s="280">
        <v>91.7</v>
      </c>
      <c r="G76" s="280">
        <v>90.300000000000011</v>
      </c>
      <c r="H76" s="280">
        <v>96.800000000000011</v>
      </c>
      <c r="I76" s="280">
        <v>98.200000000000017</v>
      </c>
      <c r="J76" s="280">
        <v>100.05000000000001</v>
      </c>
      <c r="K76" s="278">
        <v>96.35</v>
      </c>
      <c r="L76" s="278">
        <v>93.1</v>
      </c>
      <c r="M76" s="278">
        <v>0.72152000000000005</v>
      </c>
    </row>
    <row r="77" spans="1:13" s="16" customFormat="1">
      <c r="A77" s="269">
        <v>67</v>
      </c>
      <c r="B77" s="278" t="s">
        <v>326</v>
      </c>
      <c r="C77" s="279">
        <v>2147.4499999999998</v>
      </c>
      <c r="D77" s="280">
        <v>2148.0333333333333</v>
      </c>
      <c r="E77" s="280">
        <v>2116.0666666666666</v>
      </c>
      <c r="F77" s="280">
        <v>2084.6833333333334</v>
      </c>
      <c r="G77" s="280">
        <v>2052.7166666666667</v>
      </c>
      <c r="H77" s="280">
        <v>2179.4166666666665</v>
      </c>
      <c r="I77" s="280">
        <v>2211.3833333333328</v>
      </c>
      <c r="J77" s="280">
        <v>2242.7666666666664</v>
      </c>
      <c r="K77" s="278">
        <v>2180</v>
      </c>
      <c r="L77" s="278">
        <v>2116.65</v>
      </c>
      <c r="M77" s="278">
        <v>3.3849999999999998E-2</v>
      </c>
    </row>
    <row r="78" spans="1:13" s="16" customFormat="1">
      <c r="A78" s="269">
        <v>68</v>
      </c>
      <c r="B78" s="278" t="s">
        <v>327</v>
      </c>
      <c r="C78" s="279">
        <v>478.3</v>
      </c>
      <c r="D78" s="280">
        <v>486.56666666666666</v>
      </c>
      <c r="E78" s="280">
        <v>466.5333333333333</v>
      </c>
      <c r="F78" s="280">
        <v>454.76666666666665</v>
      </c>
      <c r="G78" s="280">
        <v>434.73333333333329</v>
      </c>
      <c r="H78" s="280">
        <v>498.33333333333331</v>
      </c>
      <c r="I78" s="280">
        <v>518.36666666666679</v>
      </c>
      <c r="J78" s="280">
        <v>530.13333333333333</v>
      </c>
      <c r="K78" s="278">
        <v>506.6</v>
      </c>
      <c r="L78" s="278">
        <v>474.8</v>
      </c>
      <c r="M78" s="278">
        <v>1.0157700000000001</v>
      </c>
    </row>
    <row r="79" spans="1:13" s="16" customFormat="1">
      <c r="A79" s="269">
        <v>69</v>
      </c>
      <c r="B79" s="278" t="s">
        <v>328</v>
      </c>
      <c r="C79" s="279">
        <v>47.65</v>
      </c>
      <c r="D79" s="280">
        <v>48.433333333333337</v>
      </c>
      <c r="E79" s="280">
        <v>46.516666666666673</v>
      </c>
      <c r="F79" s="280">
        <v>45.383333333333333</v>
      </c>
      <c r="G79" s="280">
        <v>43.466666666666669</v>
      </c>
      <c r="H79" s="280">
        <v>49.566666666666677</v>
      </c>
      <c r="I79" s="280">
        <v>51.483333333333334</v>
      </c>
      <c r="J79" s="280">
        <v>52.616666666666681</v>
      </c>
      <c r="K79" s="278">
        <v>50.35</v>
      </c>
      <c r="L79" s="278">
        <v>47.3</v>
      </c>
      <c r="M79" s="278">
        <v>6.1024099999999999</v>
      </c>
    </row>
    <row r="80" spans="1:13" s="16" customFormat="1">
      <c r="A80" s="269">
        <v>70</v>
      </c>
      <c r="B80" s="278" t="s">
        <v>73</v>
      </c>
      <c r="C80" s="279">
        <v>9792.15</v>
      </c>
      <c r="D80" s="280">
        <v>9880.75</v>
      </c>
      <c r="E80" s="280">
        <v>9661.5</v>
      </c>
      <c r="F80" s="280">
        <v>9530.85</v>
      </c>
      <c r="G80" s="280">
        <v>9311.6</v>
      </c>
      <c r="H80" s="280">
        <v>10011.4</v>
      </c>
      <c r="I80" s="280">
        <v>10230.65</v>
      </c>
      <c r="J80" s="280">
        <v>10361.299999999999</v>
      </c>
      <c r="K80" s="278">
        <v>10100</v>
      </c>
      <c r="L80" s="278">
        <v>9750.1</v>
      </c>
      <c r="M80" s="278">
        <v>0.34106999999999998</v>
      </c>
    </row>
    <row r="81" spans="1:13" s="16" customFormat="1">
      <c r="A81" s="269">
        <v>71</v>
      </c>
      <c r="B81" s="278" t="s">
        <v>75</v>
      </c>
      <c r="C81" s="279">
        <v>324.75</v>
      </c>
      <c r="D81" s="280">
        <v>327.41666666666669</v>
      </c>
      <c r="E81" s="280">
        <v>318.53333333333336</v>
      </c>
      <c r="F81" s="280">
        <v>312.31666666666666</v>
      </c>
      <c r="G81" s="280">
        <v>303.43333333333334</v>
      </c>
      <c r="H81" s="280">
        <v>333.63333333333338</v>
      </c>
      <c r="I81" s="280">
        <v>342.51666666666671</v>
      </c>
      <c r="J81" s="280">
        <v>348.73333333333341</v>
      </c>
      <c r="K81" s="278">
        <v>336.3</v>
      </c>
      <c r="L81" s="278">
        <v>321.2</v>
      </c>
      <c r="M81" s="278">
        <v>84.997029999999995</v>
      </c>
    </row>
    <row r="82" spans="1:13" s="16" customFormat="1">
      <c r="A82" s="269">
        <v>72</v>
      </c>
      <c r="B82" s="278" t="s">
        <v>329</v>
      </c>
      <c r="C82" s="279">
        <v>105.8</v>
      </c>
      <c r="D82" s="280">
        <v>106.65000000000002</v>
      </c>
      <c r="E82" s="280">
        <v>99.30000000000004</v>
      </c>
      <c r="F82" s="280">
        <v>92.800000000000026</v>
      </c>
      <c r="G82" s="280">
        <v>85.450000000000045</v>
      </c>
      <c r="H82" s="280">
        <v>113.15000000000003</v>
      </c>
      <c r="I82" s="280">
        <v>120.50000000000003</v>
      </c>
      <c r="J82" s="280">
        <v>127.00000000000003</v>
      </c>
      <c r="K82" s="278">
        <v>114</v>
      </c>
      <c r="L82" s="278">
        <v>100.15</v>
      </c>
      <c r="M82" s="278">
        <v>6.1403699999999999</v>
      </c>
    </row>
    <row r="83" spans="1:13" s="16" customFormat="1">
      <c r="A83" s="269">
        <v>73</v>
      </c>
      <c r="B83" s="278" t="s">
        <v>76</v>
      </c>
      <c r="C83" s="279">
        <v>2994.65</v>
      </c>
      <c r="D83" s="280">
        <v>2985.0333333333328</v>
      </c>
      <c r="E83" s="280">
        <v>2933.0666666666657</v>
      </c>
      <c r="F83" s="280">
        <v>2871.4833333333327</v>
      </c>
      <c r="G83" s="280">
        <v>2819.5166666666655</v>
      </c>
      <c r="H83" s="280">
        <v>3046.6166666666659</v>
      </c>
      <c r="I83" s="280">
        <v>3098.583333333333</v>
      </c>
      <c r="J83" s="280">
        <v>3160.1666666666661</v>
      </c>
      <c r="K83" s="278">
        <v>3037</v>
      </c>
      <c r="L83" s="278">
        <v>2923.45</v>
      </c>
      <c r="M83" s="278">
        <v>11.02857</v>
      </c>
    </row>
    <row r="84" spans="1:13" s="16" customFormat="1">
      <c r="A84" s="269">
        <v>74</v>
      </c>
      <c r="B84" s="278" t="s">
        <v>315</v>
      </c>
      <c r="C84" s="279">
        <v>383.8</v>
      </c>
      <c r="D84" s="280">
        <v>386.3</v>
      </c>
      <c r="E84" s="280">
        <v>378.6</v>
      </c>
      <c r="F84" s="280">
        <v>373.40000000000003</v>
      </c>
      <c r="G84" s="280">
        <v>365.70000000000005</v>
      </c>
      <c r="H84" s="280">
        <v>391.5</v>
      </c>
      <c r="I84" s="280">
        <v>399.19999999999993</v>
      </c>
      <c r="J84" s="280">
        <v>404.4</v>
      </c>
      <c r="K84" s="278">
        <v>394</v>
      </c>
      <c r="L84" s="278">
        <v>381.1</v>
      </c>
      <c r="M84" s="278">
        <v>0.91195000000000004</v>
      </c>
    </row>
    <row r="85" spans="1:13" s="16" customFormat="1">
      <c r="A85" s="269">
        <v>75</v>
      </c>
      <c r="B85" s="278" t="s">
        <v>324</v>
      </c>
      <c r="C85" s="279">
        <v>71.75</v>
      </c>
      <c r="D85" s="280">
        <v>72.100000000000009</v>
      </c>
      <c r="E85" s="280">
        <v>70.550000000000011</v>
      </c>
      <c r="F85" s="280">
        <v>69.350000000000009</v>
      </c>
      <c r="G85" s="280">
        <v>67.800000000000011</v>
      </c>
      <c r="H85" s="280">
        <v>73.300000000000011</v>
      </c>
      <c r="I85" s="280">
        <v>74.849999999999994</v>
      </c>
      <c r="J85" s="280">
        <v>76.050000000000011</v>
      </c>
      <c r="K85" s="278">
        <v>73.650000000000006</v>
      </c>
      <c r="L85" s="278">
        <v>70.900000000000006</v>
      </c>
      <c r="M85" s="278">
        <v>6.0363199999999999</v>
      </c>
    </row>
    <row r="86" spans="1:13" s="16" customFormat="1">
      <c r="A86" s="269">
        <v>76</v>
      </c>
      <c r="B86" s="278" t="s">
        <v>77</v>
      </c>
      <c r="C86" s="279">
        <v>321.25</v>
      </c>
      <c r="D86" s="280">
        <v>322.23333333333335</v>
      </c>
      <c r="E86" s="280">
        <v>317.01666666666671</v>
      </c>
      <c r="F86" s="280">
        <v>312.78333333333336</v>
      </c>
      <c r="G86" s="280">
        <v>307.56666666666672</v>
      </c>
      <c r="H86" s="280">
        <v>326.4666666666667</v>
      </c>
      <c r="I86" s="280">
        <v>331.68333333333339</v>
      </c>
      <c r="J86" s="280">
        <v>335.91666666666669</v>
      </c>
      <c r="K86" s="278">
        <v>327.45</v>
      </c>
      <c r="L86" s="278">
        <v>318</v>
      </c>
      <c r="M86" s="278">
        <v>54.094239999999999</v>
      </c>
    </row>
    <row r="87" spans="1:13" s="16" customFormat="1">
      <c r="A87" s="269">
        <v>77</v>
      </c>
      <c r="B87" s="278" t="s">
        <v>78</v>
      </c>
      <c r="C87" s="279">
        <v>79.849999999999994</v>
      </c>
      <c r="D87" s="280">
        <v>80.816666666666663</v>
      </c>
      <c r="E87" s="280">
        <v>78.533333333333331</v>
      </c>
      <c r="F87" s="280">
        <v>77.216666666666669</v>
      </c>
      <c r="G87" s="280">
        <v>74.933333333333337</v>
      </c>
      <c r="H87" s="280">
        <v>82.133333333333326</v>
      </c>
      <c r="I87" s="280">
        <v>84.416666666666657</v>
      </c>
      <c r="J87" s="280">
        <v>85.73333333333332</v>
      </c>
      <c r="K87" s="278">
        <v>83.1</v>
      </c>
      <c r="L87" s="278">
        <v>79.5</v>
      </c>
      <c r="M87" s="278">
        <v>75.978290000000001</v>
      </c>
    </row>
    <row r="88" spans="1:13" s="16" customFormat="1">
      <c r="A88" s="269">
        <v>78</v>
      </c>
      <c r="B88" s="278" t="s">
        <v>333</v>
      </c>
      <c r="C88" s="279">
        <v>299.7</v>
      </c>
      <c r="D88" s="280">
        <v>303.29999999999995</v>
      </c>
      <c r="E88" s="280">
        <v>293.69999999999993</v>
      </c>
      <c r="F88" s="280">
        <v>287.7</v>
      </c>
      <c r="G88" s="280">
        <v>278.09999999999997</v>
      </c>
      <c r="H88" s="280">
        <v>309.2999999999999</v>
      </c>
      <c r="I88" s="280">
        <v>318.89999999999992</v>
      </c>
      <c r="J88" s="280">
        <v>324.89999999999986</v>
      </c>
      <c r="K88" s="278">
        <v>312.89999999999998</v>
      </c>
      <c r="L88" s="278">
        <v>297.3</v>
      </c>
      <c r="M88" s="278">
        <v>2.5148199999999998</v>
      </c>
    </row>
    <row r="89" spans="1:13" s="16" customFormat="1">
      <c r="A89" s="269">
        <v>79</v>
      </c>
      <c r="B89" s="278" t="s">
        <v>334</v>
      </c>
      <c r="C89" s="279">
        <v>321.39999999999998</v>
      </c>
      <c r="D89" s="280">
        <v>325.73333333333335</v>
      </c>
      <c r="E89" s="280">
        <v>313.66666666666669</v>
      </c>
      <c r="F89" s="280">
        <v>305.93333333333334</v>
      </c>
      <c r="G89" s="280">
        <v>293.86666666666667</v>
      </c>
      <c r="H89" s="280">
        <v>333.4666666666667</v>
      </c>
      <c r="I89" s="280">
        <v>345.5333333333333</v>
      </c>
      <c r="J89" s="280">
        <v>353.26666666666671</v>
      </c>
      <c r="K89" s="278">
        <v>337.8</v>
      </c>
      <c r="L89" s="278">
        <v>318</v>
      </c>
      <c r="M89" s="278">
        <v>0.82679000000000002</v>
      </c>
    </row>
    <row r="90" spans="1:13" s="16" customFormat="1">
      <c r="A90" s="269">
        <v>80</v>
      </c>
      <c r="B90" s="278" t="s">
        <v>336</v>
      </c>
      <c r="C90" s="279">
        <v>212.85</v>
      </c>
      <c r="D90" s="280">
        <v>212.7166666666667</v>
      </c>
      <c r="E90" s="280">
        <v>207.93333333333339</v>
      </c>
      <c r="F90" s="280">
        <v>203.01666666666671</v>
      </c>
      <c r="G90" s="280">
        <v>198.23333333333341</v>
      </c>
      <c r="H90" s="280">
        <v>217.63333333333338</v>
      </c>
      <c r="I90" s="280">
        <v>222.41666666666669</v>
      </c>
      <c r="J90" s="280">
        <v>227.33333333333337</v>
      </c>
      <c r="K90" s="278">
        <v>217.5</v>
      </c>
      <c r="L90" s="278">
        <v>207.8</v>
      </c>
      <c r="M90" s="278">
        <v>0.19897000000000001</v>
      </c>
    </row>
    <row r="91" spans="1:13" s="16" customFormat="1">
      <c r="A91" s="269">
        <v>81</v>
      </c>
      <c r="B91" s="278" t="s">
        <v>330</v>
      </c>
      <c r="C91" s="279">
        <v>366.35</v>
      </c>
      <c r="D91" s="280">
        <v>371.51666666666665</v>
      </c>
      <c r="E91" s="280">
        <v>359.83333333333331</v>
      </c>
      <c r="F91" s="280">
        <v>353.31666666666666</v>
      </c>
      <c r="G91" s="280">
        <v>341.63333333333333</v>
      </c>
      <c r="H91" s="280">
        <v>378.0333333333333</v>
      </c>
      <c r="I91" s="280">
        <v>389.7166666666667</v>
      </c>
      <c r="J91" s="280">
        <v>396.23333333333329</v>
      </c>
      <c r="K91" s="278">
        <v>383.2</v>
      </c>
      <c r="L91" s="278">
        <v>365</v>
      </c>
      <c r="M91" s="278">
        <v>0.27088000000000001</v>
      </c>
    </row>
    <row r="92" spans="1:13" s="16" customFormat="1">
      <c r="A92" s="269">
        <v>82</v>
      </c>
      <c r="B92" s="278" t="s">
        <v>79</v>
      </c>
      <c r="C92" s="279">
        <v>125.65</v>
      </c>
      <c r="D92" s="280">
        <v>126.50000000000001</v>
      </c>
      <c r="E92" s="280">
        <v>122.20000000000002</v>
      </c>
      <c r="F92" s="280">
        <v>118.75</v>
      </c>
      <c r="G92" s="280">
        <v>114.45</v>
      </c>
      <c r="H92" s="280">
        <v>129.95000000000005</v>
      </c>
      <c r="I92" s="280">
        <v>134.25</v>
      </c>
      <c r="J92" s="280">
        <v>137.70000000000005</v>
      </c>
      <c r="K92" s="278">
        <v>130.80000000000001</v>
      </c>
      <c r="L92" s="278">
        <v>123.05</v>
      </c>
      <c r="M92" s="278">
        <v>30.18506</v>
      </c>
    </row>
    <row r="93" spans="1:13" s="16" customFormat="1">
      <c r="A93" s="269">
        <v>83</v>
      </c>
      <c r="B93" s="278" t="s">
        <v>331</v>
      </c>
      <c r="C93" s="279">
        <v>187.45</v>
      </c>
      <c r="D93" s="280">
        <v>187.1</v>
      </c>
      <c r="E93" s="280">
        <v>185.2</v>
      </c>
      <c r="F93" s="280">
        <v>182.95</v>
      </c>
      <c r="G93" s="280">
        <v>181.04999999999998</v>
      </c>
      <c r="H93" s="280">
        <v>189.35</v>
      </c>
      <c r="I93" s="280">
        <v>191.25000000000003</v>
      </c>
      <c r="J93" s="280">
        <v>193.5</v>
      </c>
      <c r="K93" s="278">
        <v>189</v>
      </c>
      <c r="L93" s="278">
        <v>184.85</v>
      </c>
      <c r="M93" s="278">
        <v>0.65144999999999997</v>
      </c>
    </row>
    <row r="94" spans="1:13" s="16" customFormat="1">
      <c r="A94" s="269">
        <v>84</v>
      </c>
      <c r="B94" s="278" t="s">
        <v>339</v>
      </c>
      <c r="C94" s="279">
        <v>217.65</v>
      </c>
      <c r="D94" s="280">
        <v>220.48333333333335</v>
      </c>
      <c r="E94" s="280">
        <v>213.8666666666667</v>
      </c>
      <c r="F94" s="280">
        <v>210.08333333333334</v>
      </c>
      <c r="G94" s="280">
        <v>203.4666666666667</v>
      </c>
      <c r="H94" s="280">
        <v>224.26666666666671</v>
      </c>
      <c r="I94" s="280">
        <v>230.88333333333338</v>
      </c>
      <c r="J94" s="280">
        <v>234.66666666666671</v>
      </c>
      <c r="K94" s="278">
        <v>227.1</v>
      </c>
      <c r="L94" s="278">
        <v>216.7</v>
      </c>
      <c r="M94" s="278">
        <v>7.3441299999999998</v>
      </c>
    </row>
    <row r="95" spans="1:13" s="16" customFormat="1">
      <c r="A95" s="269">
        <v>85</v>
      </c>
      <c r="B95" s="278" t="s">
        <v>337</v>
      </c>
      <c r="C95" s="279">
        <v>729.3</v>
      </c>
      <c r="D95" s="280">
        <v>741.1</v>
      </c>
      <c r="E95" s="280">
        <v>713.2</v>
      </c>
      <c r="F95" s="280">
        <v>697.1</v>
      </c>
      <c r="G95" s="280">
        <v>669.2</v>
      </c>
      <c r="H95" s="280">
        <v>757.2</v>
      </c>
      <c r="I95" s="280">
        <v>785.09999999999991</v>
      </c>
      <c r="J95" s="280">
        <v>801.2</v>
      </c>
      <c r="K95" s="278">
        <v>769</v>
      </c>
      <c r="L95" s="278">
        <v>725</v>
      </c>
      <c r="M95" s="278">
        <v>1.5006999999999999</v>
      </c>
    </row>
    <row r="96" spans="1:13" s="16" customFormat="1">
      <c r="A96" s="269">
        <v>86</v>
      </c>
      <c r="B96" s="278" t="s">
        <v>338</v>
      </c>
      <c r="C96" s="279">
        <v>14.8</v>
      </c>
      <c r="D96" s="280">
        <v>14.799999999999999</v>
      </c>
      <c r="E96" s="280">
        <v>14.599999999999998</v>
      </c>
      <c r="F96" s="280">
        <v>14.399999999999999</v>
      </c>
      <c r="G96" s="280">
        <v>14.199999999999998</v>
      </c>
      <c r="H96" s="280">
        <v>14.999999999999998</v>
      </c>
      <c r="I96" s="280">
        <v>15.199999999999998</v>
      </c>
      <c r="J96" s="280">
        <v>15.399999999999999</v>
      </c>
      <c r="K96" s="278">
        <v>15</v>
      </c>
      <c r="L96" s="278">
        <v>14.6</v>
      </c>
      <c r="M96" s="278">
        <v>5.3345500000000001</v>
      </c>
    </row>
    <row r="97" spans="1:13" s="16" customFormat="1">
      <c r="A97" s="269">
        <v>87</v>
      </c>
      <c r="B97" s="278" t="s">
        <v>340</v>
      </c>
      <c r="C97" s="279">
        <v>107.95</v>
      </c>
      <c r="D97" s="280">
        <v>109.73333333333333</v>
      </c>
      <c r="E97" s="280">
        <v>104.66666666666667</v>
      </c>
      <c r="F97" s="280">
        <v>101.38333333333334</v>
      </c>
      <c r="G97" s="280">
        <v>96.316666666666677</v>
      </c>
      <c r="H97" s="280">
        <v>113.01666666666667</v>
      </c>
      <c r="I97" s="280">
        <v>118.08333333333333</v>
      </c>
      <c r="J97" s="280">
        <v>121.36666666666666</v>
      </c>
      <c r="K97" s="278">
        <v>114.8</v>
      </c>
      <c r="L97" s="278">
        <v>106.45</v>
      </c>
      <c r="M97" s="278">
        <v>3.5374099999999999</v>
      </c>
    </row>
    <row r="98" spans="1:13" s="16" customFormat="1">
      <c r="A98" s="269">
        <v>88</v>
      </c>
      <c r="B98" s="278" t="s">
        <v>341</v>
      </c>
      <c r="C98" s="279">
        <v>2155</v>
      </c>
      <c r="D98" s="280">
        <v>2174.2833333333333</v>
      </c>
      <c r="E98" s="280">
        <v>2133.5666666666666</v>
      </c>
      <c r="F98" s="280">
        <v>2112.1333333333332</v>
      </c>
      <c r="G98" s="280">
        <v>2071.4166666666665</v>
      </c>
      <c r="H98" s="280">
        <v>2195.7166666666667</v>
      </c>
      <c r="I98" s="280">
        <v>2236.4333333333329</v>
      </c>
      <c r="J98" s="280">
        <v>2257.8666666666668</v>
      </c>
      <c r="K98" s="278">
        <v>2215</v>
      </c>
      <c r="L98" s="278">
        <v>2152.85</v>
      </c>
      <c r="M98" s="278">
        <v>1.0489999999999999E-2</v>
      </c>
    </row>
    <row r="99" spans="1:13" s="16" customFormat="1">
      <c r="A99" s="269">
        <v>89</v>
      </c>
      <c r="B99" s="278" t="s">
        <v>82</v>
      </c>
      <c r="C99" s="279">
        <v>618.9</v>
      </c>
      <c r="D99" s="280">
        <v>628.41666666666663</v>
      </c>
      <c r="E99" s="280">
        <v>605.33333333333326</v>
      </c>
      <c r="F99" s="280">
        <v>591.76666666666665</v>
      </c>
      <c r="G99" s="280">
        <v>568.68333333333328</v>
      </c>
      <c r="H99" s="280">
        <v>641.98333333333323</v>
      </c>
      <c r="I99" s="280">
        <v>665.06666666666649</v>
      </c>
      <c r="J99" s="280">
        <v>678.63333333333321</v>
      </c>
      <c r="K99" s="278">
        <v>651.5</v>
      </c>
      <c r="L99" s="278">
        <v>614.85</v>
      </c>
      <c r="M99" s="278">
        <v>7.8165899999999997</v>
      </c>
    </row>
    <row r="100" spans="1:13" s="16" customFormat="1">
      <c r="A100" s="269">
        <v>90</v>
      </c>
      <c r="B100" s="278" t="s">
        <v>335</v>
      </c>
      <c r="C100" s="279">
        <v>143</v>
      </c>
      <c r="D100" s="280">
        <v>143.06666666666666</v>
      </c>
      <c r="E100" s="280">
        <v>139.13333333333333</v>
      </c>
      <c r="F100" s="280">
        <v>135.26666666666665</v>
      </c>
      <c r="G100" s="280">
        <v>131.33333333333331</v>
      </c>
      <c r="H100" s="280">
        <v>146.93333333333334</v>
      </c>
      <c r="I100" s="280">
        <v>150.86666666666667</v>
      </c>
      <c r="J100" s="280">
        <v>154.73333333333335</v>
      </c>
      <c r="K100" s="278">
        <v>147</v>
      </c>
      <c r="L100" s="278">
        <v>139.19999999999999</v>
      </c>
      <c r="M100" s="278">
        <v>1.81108</v>
      </c>
    </row>
    <row r="101" spans="1:13">
      <c r="A101" s="269">
        <v>91</v>
      </c>
      <c r="B101" s="278" t="s">
        <v>342</v>
      </c>
      <c r="C101" s="279">
        <v>133.65</v>
      </c>
      <c r="D101" s="280">
        <v>136.88333333333333</v>
      </c>
      <c r="E101" s="280">
        <v>125.76666666666665</v>
      </c>
      <c r="F101" s="280">
        <v>117.88333333333333</v>
      </c>
      <c r="G101" s="280">
        <v>106.76666666666665</v>
      </c>
      <c r="H101" s="280">
        <v>144.76666666666665</v>
      </c>
      <c r="I101" s="280">
        <v>155.88333333333333</v>
      </c>
      <c r="J101" s="280">
        <v>163.76666666666665</v>
      </c>
      <c r="K101" s="278">
        <v>148</v>
      </c>
      <c r="L101" s="278">
        <v>129</v>
      </c>
      <c r="M101" s="278">
        <v>0.35443000000000002</v>
      </c>
    </row>
    <row r="102" spans="1:13">
      <c r="A102" s="269">
        <v>92</v>
      </c>
      <c r="B102" s="278" t="s">
        <v>343</v>
      </c>
      <c r="C102" s="279">
        <v>125.75</v>
      </c>
      <c r="D102" s="280">
        <v>126.85000000000001</v>
      </c>
      <c r="E102" s="280">
        <v>123.9</v>
      </c>
      <c r="F102" s="280">
        <v>122.05</v>
      </c>
      <c r="G102" s="280">
        <v>119.1</v>
      </c>
      <c r="H102" s="280">
        <v>128.70000000000002</v>
      </c>
      <c r="I102" s="280">
        <v>131.65000000000003</v>
      </c>
      <c r="J102" s="280">
        <v>133.50000000000003</v>
      </c>
      <c r="K102" s="278">
        <v>129.80000000000001</v>
      </c>
      <c r="L102" s="278">
        <v>125</v>
      </c>
      <c r="M102" s="278">
        <v>4.9192</v>
      </c>
    </row>
    <row r="103" spans="1:13">
      <c r="A103" s="269">
        <v>93</v>
      </c>
      <c r="B103" s="278" t="s">
        <v>344</v>
      </c>
      <c r="C103" s="279">
        <v>57.7</v>
      </c>
      <c r="D103" s="280">
        <v>58.150000000000006</v>
      </c>
      <c r="E103" s="280">
        <v>56.70000000000001</v>
      </c>
      <c r="F103" s="280">
        <v>55.7</v>
      </c>
      <c r="G103" s="280">
        <v>54.250000000000007</v>
      </c>
      <c r="H103" s="280">
        <v>59.150000000000013</v>
      </c>
      <c r="I103" s="280">
        <v>60.6</v>
      </c>
      <c r="J103" s="280">
        <v>61.600000000000016</v>
      </c>
      <c r="K103" s="278">
        <v>59.6</v>
      </c>
      <c r="L103" s="278">
        <v>57.15</v>
      </c>
      <c r="M103" s="278">
        <v>1.7558199999999999</v>
      </c>
    </row>
    <row r="104" spans="1:13">
      <c r="A104" s="269">
        <v>94</v>
      </c>
      <c r="B104" s="278" t="s">
        <v>83</v>
      </c>
      <c r="C104" s="279">
        <v>144.1</v>
      </c>
      <c r="D104" s="280">
        <v>147.48333333333332</v>
      </c>
      <c r="E104" s="280">
        <v>139.51666666666665</v>
      </c>
      <c r="F104" s="280">
        <v>134.93333333333334</v>
      </c>
      <c r="G104" s="280">
        <v>126.96666666666667</v>
      </c>
      <c r="H104" s="280">
        <v>152.06666666666663</v>
      </c>
      <c r="I104" s="280">
        <v>160.03333333333327</v>
      </c>
      <c r="J104" s="280">
        <v>164.61666666666662</v>
      </c>
      <c r="K104" s="278">
        <v>155.44999999999999</v>
      </c>
      <c r="L104" s="278">
        <v>142.9</v>
      </c>
      <c r="M104" s="278">
        <v>123.18025</v>
      </c>
    </row>
    <row r="105" spans="1:13">
      <c r="A105" s="269">
        <v>95</v>
      </c>
      <c r="B105" s="278" t="s">
        <v>345</v>
      </c>
      <c r="C105" s="279">
        <v>273.10000000000002</v>
      </c>
      <c r="D105" s="280">
        <v>273.75</v>
      </c>
      <c r="E105" s="280">
        <v>264.35000000000002</v>
      </c>
      <c r="F105" s="280">
        <v>255.60000000000002</v>
      </c>
      <c r="G105" s="280">
        <v>246.20000000000005</v>
      </c>
      <c r="H105" s="280">
        <v>282.5</v>
      </c>
      <c r="I105" s="280">
        <v>291.89999999999998</v>
      </c>
      <c r="J105" s="280">
        <v>300.64999999999998</v>
      </c>
      <c r="K105" s="278">
        <v>283.14999999999998</v>
      </c>
      <c r="L105" s="278">
        <v>265</v>
      </c>
      <c r="M105" s="278">
        <v>1.2295</v>
      </c>
    </row>
    <row r="106" spans="1:13">
      <c r="A106" s="269">
        <v>96</v>
      </c>
      <c r="B106" s="278" t="s">
        <v>84</v>
      </c>
      <c r="C106" s="279">
        <v>591.9</v>
      </c>
      <c r="D106" s="280">
        <v>594.19999999999993</v>
      </c>
      <c r="E106" s="280">
        <v>587.19999999999982</v>
      </c>
      <c r="F106" s="280">
        <v>582.49999999999989</v>
      </c>
      <c r="G106" s="280">
        <v>575.49999999999977</v>
      </c>
      <c r="H106" s="280">
        <v>598.89999999999986</v>
      </c>
      <c r="I106" s="280">
        <v>605.90000000000009</v>
      </c>
      <c r="J106" s="280">
        <v>610.59999999999991</v>
      </c>
      <c r="K106" s="278">
        <v>601.20000000000005</v>
      </c>
      <c r="L106" s="278">
        <v>589.5</v>
      </c>
      <c r="M106" s="278">
        <v>50.513809999999999</v>
      </c>
    </row>
    <row r="107" spans="1:13">
      <c r="A107" s="269">
        <v>97</v>
      </c>
      <c r="B107" s="278" t="s">
        <v>85</v>
      </c>
      <c r="C107" s="279">
        <v>129</v>
      </c>
      <c r="D107" s="280">
        <v>130.25</v>
      </c>
      <c r="E107" s="280">
        <v>127.30000000000001</v>
      </c>
      <c r="F107" s="280">
        <v>125.60000000000002</v>
      </c>
      <c r="G107" s="280">
        <v>122.65000000000003</v>
      </c>
      <c r="H107" s="280">
        <v>131.94999999999999</v>
      </c>
      <c r="I107" s="280">
        <v>134.89999999999998</v>
      </c>
      <c r="J107" s="280">
        <v>136.59999999999997</v>
      </c>
      <c r="K107" s="278">
        <v>133.19999999999999</v>
      </c>
      <c r="L107" s="278">
        <v>128.55000000000001</v>
      </c>
      <c r="M107" s="278">
        <v>70.975610000000003</v>
      </c>
    </row>
    <row r="108" spans="1:13">
      <c r="A108" s="269">
        <v>98</v>
      </c>
      <c r="B108" s="286" t="s">
        <v>346</v>
      </c>
      <c r="C108" s="279">
        <v>229.3</v>
      </c>
      <c r="D108" s="280">
        <v>232.1</v>
      </c>
      <c r="E108" s="280">
        <v>225.7</v>
      </c>
      <c r="F108" s="280">
        <v>222.1</v>
      </c>
      <c r="G108" s="280">
        <v>215.7</v>
      </c>
      <c r="H108" s="280">
        <v>235.7</v>
      </c>
      <c r="I108" s="280">
        <v>242.10000000000002</v>
      </c>
      <c r="J108" s="280">
        <v>245.7</v>
      </c>
      <c r="K108" s="278">
        <v>238.5</v>
      </c>
      <c r="L108" s="278">
        <v>228.5</v>
      </c>
      <c r="M108" s="278">
        <v>1.00004</v>
      </c>
    </row>
    <row r="109" spans="1:13">
      <c r="A109" s="269">
        <v>99</v>
      </c>
      <c r="B109" s="278" t="s">
        <v>86</v>
      </c>
      <c r="C109" s="279">
        <v>1359.5</v>
      </c>
      <c r="D109" s="280">
        <v>1345.5</v>
      </c>
      <c r="E109" s="280">
        <v>1321</v>
      </c>
      <c r="F109" s="280">
        <v>1282.5</v>
      </c>
      <c r="G109" s="280">
        <v>1258</v>
      </c>
      <c r="H109" s="280">
        <v>1384</v>
      </c>
      <c r="I109" s="280">
        <v>1408.5</v>
      </c>
      <c r="J109" s="280">
        <v>1447</v>
      </c>
      <c r="K109" s="278">
        <v>1370</v>
      </c>
      <c r="L109" s="278">
        <v>1307</v>
      </c>
      <c r="M109" s="278">
        <v>13.84521</v>
      </c>
    </row>
    <row r="110" spans="1:13">
      <c r="A110" s="269">
        <v>100</v>
      </c>
      <c r="B110" s="278" t="s">
        <v>87</v>
      </c>
      <c r="C110" s="279">
        <v>358.75</v>
      </c>
      <c r="D110" s="280">
        <v>360.55</v>
      </c>
      <c r="E110" s="280">
        <v>354.55</v>
      </c>
      <c r="F110" s="280">
        <v>350.35</v>
      </c>
      <c r="G110" s="280">
        <v>344.35</v>
      </c>
      <c r="H110" s="280">
        <v>364.75</v>
      </c>
      <c r="I110" s="280">
        <v>370.75</v>
      </c>
      <c r="J110" s="280">
        <v>374.95</v>
      </c>
      <c r="K110" s="278">
        <v>366.55</v>
      </c>
      <c r="L110" s="278">
        <v>356.35</v>
      </c>
      <c r="M110" s="278">
        <v>7.8684700000000003</v>
      </c>
    </row>
    <row r="111" spans="1:13">
      <c r="A111" s="269">
        <v>101</v>
      </c>
      <c r="B111" s="278" t="s">
        <v>237</v>
      </c>
      <c r="C111" s="279">
        <v>608.5</v>
      </c>
      <c r="D111" s="280">
        <v>613.94999999999993</v>
      </c>
      <c r="E111" s="280">
        <v>600.04999999999984</v>
      </c>
      <c r="F111" s="280">
        <v>591.59999999999991</v>
      </c>
      <c r="G111" s="280">
        <v>577.69999999999982</v>
      </c>
      <c r="H111" s="280">
        <v>622.39999999999986</v>
      </c>
      <c r="I111" s="280">
        <v>636.29999999999995</v>
      </c>
      <c r="J111" s="280">
        <v>644.74999999999989</v>
      </c>
      <c r="K111" s="278">
        <v>627.85</v>
      </c>
      <c r="L111" s="278">
        <v>605.5</v>
      </c>
      <c r="M111" s="278">
        <v>1.7945800000000001</v>
      </c>
    </row>
    <row r="112" spans="1:13">
      <c r="A112" s="269">
        <v>102</v>
      </c>
      <c r="B112" s="278" t="s">
        <v>347</v>
      </c>
      <c r="C112" s="279">
        <v>424.8</v>
      </c>
      <c r="D112" s="280">
        <v>436.08333333333331</v>
      </c>
      <c r="E112" s="280">
        <v>413.51666666666665</v>
      </c>
      <c r="F112" s="280">
        <v>402.23333333333335</v>
      </c>
      <c r="G112" s="280">
        <v>379.66666666666669</v>
      </c>
      <c r="H112" s="280">
        <v>447.36666666666662</v>
      </c>
      <c r="I112" s="280">
        <v>469.93333333333334</v>
      </c>
      <c r="J112" s="280">
        <v>481.21666666666658</v>
      </c>
      <c r="K112" s="278">
        <v>458.65</v>
      </c>
      <c r="L112" s="278">
        <v>424.8</v>
      </c>
      <c r="M112" s="278">
        <v>0.66720000000000002</v>
      </c>
    </row>
    <row r="113" spans="1:13">
      <c r="A113" s="269">
        <v>103</v>
      </c>
      <c r="B113" s="278" t="s">
        <v>332</v>
      </c>
      <c r="C113" s="279">
        <v>1491.6</v>
      </c>
      <c r="D113" s="280">
        <v>1480.8833333333332</v>
      </c>
      <c r="E113" s="280">
        <v>1462.7666666666664</v>
      </c>
      <c r="F113" s="280">
        <v>1433.9333333333332</v>
      </c>
      <c r="G113" s="280">
        <v>1415.8166666666664</v>
      </c>
      <c r="H113" s="280">
        <v>1509.7166666666665</v>
      </c>
      <c r="I113" s="280">
        <v>1527.8333333333333</v>
      </c>
      <c r="J113" s="280">
        <v>1556.6666666666665</v>
      </c>
      <c r="K113" s="278">
        <v>1499</v>
      </c>
      <c r="L113" s="278">
        <v>1452.05</v>
      </c>
      <c r="M113" s="278">
        <v>0.24218000000000001</v>
      </c>
    </row>
    <row r="114" spans="1:13">
      <c r="A114" s="269">
        <v>104</v>
      </c>
      <c r="B114" s="278" t="s">
        <v>238</v>
      </c>
      <c r="C114" s="279">
        <v>203.1</v>
      </c>
      <c r="D114" s="280">
        <v>205.85</v>
      </c>
      <c r="E114" s="280">
        <v>199.75</v>
      </c>
      <c r="F114" s="280">
        <v>196.4</v>
      </c>
      <c r="G114" s="280">
        <v>190.3</v>
      </c>
      <c r="H114" s="280">
        <v>209.2</v>
      </c>
      <c r="I114" s="280">
        <v>215.29999999999995</v>
      </c>
      <c r="J114" s="280">
        <v>218.64999999999998</v>
      </c>
      <c r="K114" s="278">
        <v>211.95</v>
      </c>
      <c r="L114" s="278">
        <v>202.5</v>
      </c>
      <c r="M114" s="278">
        <v>2.2791000000000001</v>
      </c>
    </row>
    <row r="115" spans="1:13">
      <c r="A115" s="269">
        <v>105</v>
      </c>
      <c r="B115" s="278" t="s">
        <v>236</v>
      </c>
      <c r="C115" s="279">
        <v>137.15</v>
      </c>
      <c r="D115" s="280">
        <v>138.43333333333334</v>
      </c>
      <c r="E115" s="280">
        <v>134.51666666666668</v>
      </c>
      <c r="F115" s="280">
        <v>131.88333333333335</v>
      </c>
      <c r="G115" s="280">
        <v>127.9666666666667</v>
      </c>
      <c r="H115" s="280">
        <v>141.06666666666666</v>
      </c>
      <c r="I115" s="280">
        <v>144.98333333333329</v>
      </c>
      <c r="J115" s="280">
        <v>147.61666666666665</v>
      </c>
      <c r="K115" s="278">
        <v>142.35</v>
      </c>
      <c r="L115" s="278">
        <v>135.80000000000001</v>
      </c>
      <c r="M115" s="278">
        <v>3.9956800000000001</v>
      </c>
    </row>
    <row r="116" spans="1:13">
      <c r="A116" s="269">
        <v>106</v>
      </c>
      <c r="B116" s="278" t="s">
        <v>88</v>
      </c>
      <c r="C116" s="279">
        <v>358.1</v>
      </c>
      <c r="D116" s="280">
        <v>359.08333333333331</v>
      </c>
      <c r="E116" s="280">
        <v>351.16666666666663</v>
      </c>
      <c r="F116" s="280">
        <v>344.23333333333329</v>
      </c>
      <c r="G116" s="280">
        <v>336.31666666666661</v>
      </c>
      <c r="H116" s="280">
        <v>366.01666666666665</v>
      </c>
      <c r="I116" s="280">
        <v>373.93333333333328</v>
      </c>
      <c r="J116" s="280">
        <v>380.86666666666667</v>
      </c>
      <c r="K116" s="278">
        <v>367</v>
      </c>
      <c r="L116" s="278">
        <v>352.15</v>
      </c>
      <c r="M116" s="278">
        <v>9.60318</v>
      </c>
    </row>
    <row r="117" spans="1:13">
      <c r="A117" s="269">
        <v>107</v>
      </c>
      <c r="B117" s="278" t="s">
        <v>348</v>
      </c>
      <c r="C117" s="279">
        <v>208.5</v>
      </c>
      <c r="D117" s="280">
        <v>213.33333333333334</v>
      </c>
      <c r="E117" s="280">
        <v>203.66666666666669</v>
      </c>
      <c r="F117" s="280">
        <v>198.83333333333334</v>
      </c>
      <c r="G117" s="280">
        <v>189.16666666666669</v>
      </c>
      <c r="H117" s="280">
        <v>218.16666666666669</v>
      </c>
      <c r="I117" s="280">
        <v>227.83333333333337</v>
      </c>
      <c r="J117" s="280">
        <v>232.66666666666669</v>
      </c>
      <c r="K117" s="278">
        <v>223</v>
      </c>
      <c r="L117" s="278">
        <v>208.5</v>
      </c>
      <c r="M117" s="278">
        <v>26.83418</v>
      </c>
    </row>
    <row r="118" spans="1:13">
      <c r="A118" s="269">
        <v>108</v>
      </c>
      <c r="B118" s="278" t="s">
        <v>89</v>
      </c>
      <c r="C118" s="279">
        <v>446.8</v>
      </c>
      <c r="D118" s="280">
        <v>446.81666666666661</v>
      </c>
      <c r="E118" s="280">
        <v>441.63333333333321</v>
      </c>
      <c r="F118" s="280">
        <v>436.46666666666658</v>
      </c>
      <c r="G118" s="280">
        <v>431.28333333333319</v>
      </c>
      <c r="H118" s="280">
        <v>451.98333333333323</v>
      </c>
      <c r="I118" s="280">
        <v>457.16666666666663</v>
      </c>
      <c r="J118" s="280">
        <v>462.33333333333326</v>
      </c>
      <c r="K118" s="278">
        <v>452</v>
      </c>
      <c r="L118" s="278">
        <v>441.65</v>
      </c>
      <c r="M118" s="278">
        <v>32.38326</v>
      </c>
    </row>
    <row r="119" spans="1:13">
      <c r="A119" s="269">
        <v>109</v>
      </c>
      <c r="B119" s="278" t="s">
        <v>239</v>
      </c>
      <c r="C119" s="279">
        <v>504.95</v>
      </c>
      <c r="D119" s="280">
        <v>509.41666666666669</v>
      </c>
      <c r="E119" s="280">
        <v>497.53333333333342</v>
      </c>
      <c r="F119" s="280">
        <v>490.11666666666673</v>
      </c>
      <c r="G119" s="280">
        <v>478.23333333333346</v>
      </c>
      <c r="H119" s="280">
        <v>516.83333333333337</v>
      </c>
      <c r="I119" s="280">
        <v>528.7166666666667</v>
      </c>
      <c r="J119" s="280">
        <v>536.13333333333333</v>
      </c>
      <c r="K119" s="278">
        <v>521.29999999999995</v>
      </c>
      <c r="L119" s="278">
        <v>502</v>
      </c>
      <c r="M119" s="278">
        <v>5.0255400000000003</v>
      </c>
    </row>
    <row r="120" spans="1:13">
      <c r="A120" s="269">
        <v>110</v>
      </c>
      <c r="B120" s="278" t="s">
        <v>349</v>
      </c>
      <c r="C120" s="279">
        <v>69.599999999999994</v>
      </c>
      <c r="D120" s="280">
        <v>70.216666666666654</v>
      </c>
      <c r="E120" s="280">
        <v>68.633333333333312</v>
      </c>
      <c r="F120" s="280">
        <v>67.666666666666657</v>
      </c>
      <c r="G120" s="280">
        <v>66.083333333333314</v>
      </c>
      <c r="H120" s="280">
        <v>71.183333333333309</v>
      </c>
      <c r="I120" s="280">
        <v>72.766666666666652</v>
      </c>
      <c r="J120" s="280">
        <v>73.733333333333306</v>
      </c>
      <c r="K120" s="278">
        <v>71.8</v>
      </c>
      <c r="L120" s="278">
        <v>69.25</v>
      </c>
      <c r="M120" s="278">
        <v>1.09639</v>
      </c>
    </row>
    <row r="121" spans="1:13">
      <c r="A121" s="269">
        <v>111</v>
      </c>
      <c r="B121" s="278" t="s">
        <v>356</v>
      </c>
      <c r="C121" s="279">
        <v>243.05</v>
      </c>
      <c r="D121" s="280">
        <v>243.11666666666667</v>
      </c>
      <c r="E121" s="280">
        <v>240.23333333333335</v>
      </c>
      <c r="F121" s="280">
        <v>237.41666666666669</v>
      </c>
      <c r="G121" s="280">
        <v>234.53333333333336</v>
      </c>
      <c r="H121" s="280">
        <v>245.93333333333334</v>
      </c>
      <c r="I121" s="280">
        <v>248.81666666666666</v>
      </c>
      <c r="J121" s="280">
        <v>251.63333333333333</v>
      </c>
      <c r="K121" s="278">
        <v>246</v>
      </c>
      <c r="L121" s="278">
        <v>240.3</v>
      </c>
      <c r="M121" s="278">
        <v>1.2363</v>
      </c>
    </row>
    <row r="122" spans="1:13">
      <c r="A122" s="269">
        <v>112</v>
      </c>
      <c r="B122" s="278" t="s">
        <v>357</v>
      </c>
      <c r="C122" s="279">
        <v>75.55</v>
      </c>
      <c r="D122" s="280">
        <v>75.733333333333334</v>
      </c>
      <c r="E122" s="280">
        <v>73.016666666666666</v>
      </c>
      <c r="F122" s="280">
        <v>70.483333333333334</v>
      </c>
      <c r="G122" s="280">
        <v>67.766666666666666</v>
      </c>
      <c r="H122" s="280">
        <v>78.266666666666666</v>
      </c>
      <c r="I122" s="280">
        <v>80.983333333333334</v>
      </c>
      <c r="J122" s="280">
        <v>83.516666666666666</v>
      </c>
      <c r="K122" s="278">
        <v>78.45</v>
      </c>
      <c r="L122" s="278">
        <v>73.2</v>
      </c>
      <c r="M122" s="278">
        <v>0.69079999999999997</v>
      </c>
    </row>
    <row r="123" spans="1:13">
      <c r="A123" s="269">
        <v>113</v>
      </c>
      <c r="B123" s="278" t="s">
        <v>350</v>
      </c>
      <c r="C123" s="279">
        <v>67.7</v>
      </c>
      <c r="D123" s="280">
        <v>68.86666666666666</v>
      </c>
      <c r="E123" s="280">
        <v>66.23333333333332</v>
      </c>
      <c r="F123" s="280">
        <v>64.766666666666666</v>
      </c>
      <c r="G123" s="280">
        <v>62.133333333333326</v>
      </c>
      <c r="H123" s="280">
        <v>70.333333333333314</v>
      </c>
      <c r="I123" s="280">
        <v>72.966666666666669</v>
      </c>
      <c r="J123" s="280">
        <v>74.433333333333309</v>
      </c>
      <c r="K123" s="278">
        <v>71.5</v>
      </c>
      <c r="L123" s="278">
        <v>67.400000000000006</v>
      </c>
      <c r="M123" s="278">
        <v>24.280989999999999</v>
      </c>
    </row>
    <row r="124" spans="1:13">
      <c r="A124" s="269">
        <v>114</v>
      </c>
      <c r="B124" s="278" t="s">
        <v>351</v>
      </c>
      <c r="C124" s="279">
        <v>248.8</v>
      </c>
      <c r="D124" s="280">
        <v>253.03333333333333</v>
      </c>
      <c r="E124" s="280">
        <v>244.06666666666666</v>
      </c>
      <c r="F124" s="280">
        <v>239.33333333333334</v>
      </c>
      <c r="G124" s="280">
        <v>230.36666666666667</v>
      </c>
      <c r="H124" s="280">
        <v>257.76666666666665</v>
      </c>
      <c r="I124" s="280">
        <v>266.73333333333329</v>
      </c>
      <c r="J124" s="280">
        <v>271.46666666666664</v>
      </c>
      <c r="K124" s="278">
        <v>262</v>
      </c>
      <c r="L124" s="278">
        <v>248.3</v>
      </c>
      <c r="M124" s="278">
        <v>0.69216</v>
      </c>
    </row>
    <row r="125" spans="1:13">
      <c r="A125" s="269">
        <v>115</v>
      </c>
      <c r="B125" s="278" t="s">
        <v>352</v>
      </c>
      <c r="C125" s="279">
        <v>531.65</v>
      </c>
      <c r="D125" s="280">
        <v>542.58333333333337</v>
      </c>
      <c r="E125" s="280">
        <v>517.4666666666667</v>
      </c>
      <c r="F125" s="280">
        <v>503.2833333333333</v>
      </c>
      <c r="G125" s="280">
        <v>478.16666666666663</v>
      </c>
      <c r="H125" s="280">
        <v>556.76666666666677</v>
      </c>
      <c r="I125" s="280">
        <v>581.88333333333333</v>
      </c>
      <c r="J125" s="280">
        <v>596.06666666666683</v>
      </c>
      <c r="K125" s="278">
        <v>567.70000000000005</v>
      </c>
      <c r="L125" s="278">
        <v>528.4</v>
      </c>
      <c r="M125" s="278">
        <v>22.188040000000001</v>
      </c>
    </row>
    <row r="126" spans="1:13">
      <c r="A126" s="269">
        <v>116</v>
      </c>
      <c r="B126" s="278" t="s">
        <v>353</v>
      </c>
      <c r="C126" s="279">
        <v>69.2</v>
      </c>
      <c r="D126" s="280">
        <v>69.666666666666671</v>
      </c>
      <c r="E126" s="280">
        <v>68.333333333333343</v>
      </c>
      <c r="F126" s="280">
        <v>67.466666666666669</v>
      </c>
      <c r="G126" s="280">
        <v>66.13333333333334</v>
      </c>
      <c r="H126" s="280">
        <v>70.533333333333346</v>
      </c>
      <c r="I126" s="280">
        <v>71.866666666666688</v>
      </c>
      <c r="J126" s="280">
        <v>72.733333333333348</v>
      </c>
      <c r="K126" s="278">
        <v>71</v>
      </c>
      <c r="L126" s="278">
        <v>68.8</v>
      </c>
      <c r="M126" s="278">
        <v>10.565759999999999</v>
      </c>
    </row>
    <row r="127" spans="1:13">
      <c r="A127" s="269">
        <v>117</v>
      </c>
      <c r="B127" s="278" t="s">
        <v>355</v>
      </c>
      <c r="C127" s="279">
        <v>11.65</v>
      </c>
      <c r="D127" s="280">
        <v>11.600000000000001</v>
      </c>
      <c r="E127" s="280">
        <v>11.150000000000002</v>
      </c>
      <c r="F127" s="280">
        <v>10.65</v>
      </c>
      <c r="G127" s="280">
        <v>10.200000000000001</v>
      </c>
      <c r="H127" s="280">
        <v>12.100000000000003</v>
      </c>
      <c r="I127" s="280">
        <v>12.550000000000002</v>
      </c>
      <c r="J127" s="280">
        <v>13.050000000000004</v>
      </c>
      <c r="K127" s="278">
        <v>12.05</v>
      </c>
      <c r="L127" s="278">
        <v>11.1</v>
      </c>
      <c r="M127" s="278">
        <v>14.659129999999999</v>
      </c>
    </row>
    <row r="128" spans="1:13">
      <c r="A128" s="269">
        <v>118</v>
      </c>
      <c r="B128" s="278" t="s">
        <v>91</v>
      </c>
      <c r="C128" s="279">
        <v>4.7</v>
      </c>
      <c r="D128" s="280">
        <v>4.7166666666666668</v>
      </c>
      <c r="E128" s="280">
        <v>4.5833333333333339</v>
      </c>
      <c r="F128" s="280">
        <v>4.4666666666666668</v>
      </c>
      <c r="G128" s="280">
        <v>4.3333333333333339</v>
      </c>
      <c r="H128" s="280">
        <v>4.8333333333333339</v>
      </c>
      <c r="I128" s="280">
        <v>4.9666666666666668</v>
      </c>
      <c r="J128" s="280">
        <v>5.0833333333333339</v>
      </c>
      <c r="K128" s="278">
        <v>4.8499999999999996</v>
      </c>
      <c r="L128" s="278">
        <v>4.5999999999999996</v>
      </c>
      <c r="M128" s="278">
        <v>38.431150000000002</v>
      </c>
    </row>
    <row r="129" spans="1:13">
      <c r="A129" s="269">
        <v>119</v>
      </c>
      <c r="B129" s="278" t="s">
        <v>92</v>
      </c>
      <c r="C129" s="279">
        <v>2300.8000000000002</v>
      </c>
      <c r="D129" s="280">
        <v>2289.5833333333335</v>
      </c>
      <c r="E129" s="280">
        <v>2264.3166666666671</v>
      </c>
      <c r="F129" s="280">
        <v>2227.8333333333335</v>
      </c>
      <c r="G129" s="280">
        <v>2202.5666666666671</v>
      </c>
      <c r="H129" s="280">
        <v>2326.0666666666671</v>
      </c>
      <c r="I129" s="280">
        <v>2351.3333333333335</v>
      </c>
      <c r="J129" s="280">
        <v>2387.8166666666671</v>
      </c>
      <c r="K129" s="278">
        <v>2314.85</v>
      </c>
      <c r="L129" s="278">
        <v>2253.1</v>
      </c>
      <c r="M129" s="278">
        <v>6.4179899999999996</v>
      </c>
    </row>
    <row r="130" spans="1:13">
      <c r="A130" s="269">
        <v>120</v>
      </c>
      <c r="B130" s="278" t="s">
        <v>358</v>
      </c>
      <c r="C130" s="279">
        <v>4255.8</v>
      </c>
      <c r="D130" s="280">
        <v>4318.6333333333332</v>
      </c>
      <c r="E130" s="280">
        <v>4167.3166666666666</v>
      </c>
      <c r="F130" s="280">
        <v>4078.833333333333</v>
      </c>
      <c r="G130" s="280">
        <v>3927.5166666666664</v>
      </c>
      <c r="H130" s="280">
        <v>4407.1166666666668</v>
      </c>
      <c r="I130" s="280">
        <v>4558.4333333333325</v>
      </c>
      <c r="J130" s="280">
        <v>4646.916666666667</v>
      </c>
      <c r="K130" s="278">
        <v>4469.95</v>
      </c>
      <c r="L130" s="278">
        <v>4230.1499999999996</v>
      </c>
      <c r="M130" s="278">
        <v>0.22758999999999999</v>
      </c>
    </row>
    <row r="131" spans="1:13">
      <c r="A131" s="269">
        <v>121</v>
      </c>
      <c r="B131" s="278" t="s">
        <v>94</v>
      </c>
      <c r="C131" s="279">
        <v>130.15</v>
      </c>
      <c r="D131" s="280">
        <v>130.79999999999998</v>
      </c>
      <c r="E131" s="280">
        <v>128.69999999999996</v>
      </c>
      <c r="F131" s="280">
        <v>127.24999999999997</v>
      </c>
      <c r="G131" s="280">
        <v>125.14999999999995</v>
      </c>
      <c r="H131" s="280">
        <v>132.24999999999997</v>
      </c>
      <c r="I131" s="280">
        <v>134.35</v>
      </c>
      <c r="J131" s="280">
        <v>135.79999999999998</v>
      </c>
      <c r="K131" s="278">
        <v>132.9</v>
      </c>
      <c r="L131" s="278">
        <v>129.35</v>
      </c>
      <c r="M131" s="278">
        <v>58.820979999999999</v>
      </c>
    </row>
    <row r="132" spans="1:13">
      <c r="A132" s="269">
        <v>122</v>
      </c>
      <c r="B132" s="278" t="s">
        <v>232</v>
      </c>
      <c r="C132" s="279">
        <v>2255</v>
      </c>
      <c r="D132" s="280">
        <v>2241.3333333333335</v>
      </c>
      <c r="E132" s="280">
        <v>2198.666666666667</v>
      </c>
      <c r="F132" s="280">
        <v>2142.3333333333335</v>
      </c>
      <c r="G132" s="280">
        <v>2099.666666666667</v>
      </c>
      <c r="H132" s="280">
        <v>2297.666666666667</v>
      </c>
      <c r="I132" s="280">
        <v>2340.3333333333339</v>
      </c>
      <c r="J132" s="280">
        <v>2396.666666666667</v>
      </c>
      <c r="K132" s="278">
        <v>2284</v>
      </c>
      <c r="L132" s="278">
        <v>2185</v>
      </c>
      <c r="M132" s="278">
        <v>2.4782299999999999</v>
      </c>
    </row>
    <row r="133" spans="1:13">
      <c r="A133" s="269">
        <v>123</v>
      </c>
      <c r="B133" s="278" t="s">
        <v>95</v>
      </c>
      <c r="C133" s="279">
        <v>3984</v>
      </c>
      <c r="D133" s="280">
        <v>4005.4333333333329</v>
      </c>
      <c r="E133" s="280">
        <v>3878.6666666666661</v>
      </c>
      <c r="F133" s="280">
        <v>3773.333333333333</v>
      </c>
      <c r="G133" s="280">
        <v>3646.5666666666662</v>
      </c>
      <c r="H133" s="280">
        <v>4110.7666666666664</v>
      </c>
      <c r="I133" s="280">
        <v>4237.5333333333328</v>
      </c>
      <c r="J133" s="280">
        <v>4342.8666666666659</v>
      </c>
      <c r="K133" s="278">
        <v>4132.2</v>
      </c>
      <c r="L133" s="278">
        <v>3900.1</v>
      </c>
      <c r="M133" s="278">
        <v>20.034749999999999</v>
      </c>
    </row>
    <row r="134" spans="1:13">
      <c r="A134" s="269">
        <v>124</v>
      </c>
      <c r="B134" s="278" t="s">
        <v>1265</v>
      </c>
      <c r="C134" s="279">
        <v>442.95</v>
      </c>
      <c r="D134" s="280">
        <v>452.86666666666662</v>
      </c>
      <c r="E134" s="280">
        <v>430.73333333333323</v>
      </c>
      <c r="F134" s="280">
        <v>418.51666666666659</v>
      </c>
      <c r="G134" s="280">
        <v>396.38333333333321</v>
      </c>
      <c r="H134" s="280">
        <v>465.08333333333326</v>
      </c>
      <c r="I134" s="280">
        <v>487.21666666666658</v>
      </c>
      <c r="J134" s="280">
        <v>499.43333333333328</v>
      </c>
      <c r="K134" s="278">
        <v>475</v>
      </c>
      <c r="L134" s="278">
        <v>440.65</v>
      </c>
      <c r="M134" s="278">
        <v>0.41093000000000002</v>
      </c>
    </row>
    <row r="135" spans="1:13">
      <c r="A135" s="269">
        <v>125</v>
      </c>
      <c r="B135" s="278" t="s">
        <v>240</v>
      </c>
      <c r="C135" s="279">
        <v>38.25</v>
      </c>
      <c r="D135" s="280">
        <v>37.68333333333333</v>
      </c>
      <c r="E135" s="280">
        <v>37.11666666666666</v>
      </c>
      <c r="F135" s="280">
        <v>35.983333333333327</v>
      </c>
      <c r="G135" s="280">
        <v>35.416666666666657</v>
      </c>
      <c r="H135" s="280">
        <v>38.816666666666663</v>
      </c>
      <c r="I135" s="280">
        <v>39.38333333333334</v>
      </c>
      <c r="J135" s="280">
        <v>40.516666666666666</v>
      </c>
      <c r="K135" s="278">
        <v>38.25</v>
      </c>
      <c r="L135" s="278">
        <v>36.549999999999997</v>
      </c>
      <c r="M135" s="278">
        <v>19.61063</v>
      </c>
    </row>
    <row r="136" spans="1:13">
      <c r="A136" s="269">
        <v>126</v>
      </c>
      <c r="B136" s="278" t="s">
        <v>96</v>
      </c>
      <c r="C136" s="279">
        <v>13858.85</v>
      </c>
      <c r="D136" s="280">
        <v>13920.216666666667</v>
      </c>
      <c r="E136" s="280">
        <v>13509.633333333335</v>
      </c>
      <c r="F136" s="280">
        <v>13160.416666666668</v>
      </c>
      <c r="G136" s="280">
        <v>12749.833333333336</v>
      </c>
      <c r="H136" s="280">
        <v>14269.433333333334</v>
      </c>
      <c r="I136" s="280">
        <v>14680.016666666666</v>
      </c>
      <c r="J136" s="280">
        <v>15029.233333333334</v>
      </c>
      <c r="K136" s="278">
        <v>14330.8</v>
      </c>
      <c r="L136" s="278">
        <v>13571</v>
      </c>
      <c r="M136" s="278">
        <v>1.64334</v>
      </c>
    </row>
    <row r="137" spans="1:13">
      <c r="A137" s="269">
        <v>127</v>
      </c>
      <c r="B137" s="278" t="s">
        <v>360</v>
      </c>
      <c r="C137" s="279">
        <v>164.75</v>
      </c>
      <c r="D137" s="280">
        <v>159.91666666666666</v>
      </c>
      <c r="E137" s="280">
        <v>152.83333333333331</v>
      </c>
      <c r="F137" s="280">
        <v>140.91666666666666</v>
      </c>
      <c r="G137" s="280">
        <v>133.83333333333331</v>
      </c>
      <c r="H137" s="280">
        <v>171.83333333333331</v>
      </c>
      <c r="I137" s="280">
        <v>178.91666666666663</v>
      </c>
      <c r="J137" s="280">
        <v>190.83333333333331</v>
      </c>
      <c r="K137" s="278">
        <v>167</v>
      </c>
      <c r="L137" s="278">
        <v>148</v>
      </c>
      <c r="M137" s="278">
        <v>19.301629999999999</v>
      </c>
    </row>
    <row r="138" spans="1:13">
      <c r="A138" s="269">
        <v>128</v>
      </c>
      <c r="B138" s="278" t="s">
        <v>361</v>
      </c>
      <c r="C138" s="279">
        <v>66.650000000000006</v>
      </c>
      <c r="D138" s="280">
        <v>67.8</v>
      </c>
      <c r="E138" s="280">
        <v>64.599999999999994</v>
      </c>
      <c r="F138" s="280">
        <v>62.55</v>
      </c>
      <c r="G138" s="280">
        <v>59.349999999999994</v>
      </c>
      <c r="H138" s="280">
        <v>69.849999999999994</v>
      </c>
      <c r="I138" s="280">
        <v>73.050000000000011</v>
      </c>
      <c r="J138" s="280">
        <v>75.099999999999994</v>
      </c>
      <c r="K138" s="278">
        <v>71</v>
      </c>
      <c r="L138" s="278">
        <v>65.75</v>
      </c>
      <c r="M138" s="278">
        <v>0.93998999999999999</v>
      </c>
    </row>
    <row r="139" spans="1:13">
      <c r="A139" s="269">
        <v>129</v>
      </c>
      <c r="B139" s="278" t="s">
        <v>362</v>
      </c>
      <c r="C139" s="279">
        <v>127.95</v>
      </c>
      <c r="D139" s="280">
        <v>128.96666666666667</v>
      </c>
      <c r="E139" s="280">
        <v>126.23333333333335</v>
      </c>
      <c r="F139" s="280">
        <v>124.51666666666668</v>
      </c>
      <c r="G139" s="280">
        <v>121.78333333333336</v>
      </c>
      <c r="H139" s="280">
        <v>130.68333333333334</v>
      </c>
      <c r="I139" s="280">
        <v>133.41666666666663</v>
      </c>
      <c r="J139" s="280">
        <v>135.13333333333333</v>
      </c>
      <c r="K139" s="278">
        <v>131.69999999999999</v>
      </c>
      <c r="L139" s="278">
        <v>127.25</v>
      </c>
      <c r="M139" s="278">
        <v>0.11144999999999999</v>
      </c>
    </row>
    <row r="140" spans="1:13">
      <c r="A140" s="269">
        <v>130</v>
      </c>
      <c r="B140" s="278" t="s">
        <v>241</v>
      </c>
      <c r="C140" s="279">
        <v>181.65</v>
      </c>
      <c r="D140" s="280">
        <v>181.70000000000002</v>
      </c>
      <c r="E140" s="280">
        <v>177.95000000000005</v>
      </c>
      <c r="F140" s="280">
        <v>174.25000000000003</v>
      </c>
      <c r="G140" s="280">
        <v>170.50000000000006</v>
      </c>
      <c r="H140" s="280">
        <v>185.40000000000003</v>
      </c>
      <c r="I140" s="280">
        <v>189.14999999999998</v>
      </c>
      <c r="J140" s="280">
        <v>192.85000000000002</v>
      </c>
      <c r="K140" s="278">
        <v>185.45</v>
      </c>
      <c r="L140" s="278">
        <v>178</v>
      </c>
      <c r="M140" s="278">
        <v>5.8545999999999996</v>
      </c>
    </row>
    <row r="141" spans="1:13">
      <c r="A141" s="269">
        <v>131</v>
      </c>
      <c r="B141" s="278" t="s">
        <v>242</v>
      </c>
      <c r="C141" s="279">
        <v>612.70000000000005</v>
      </c>
      <c r="D141" s="280">
        <v>612.69999999999993</v>
      </c>
      <c r="E141" s="280">
        <v>605.99999999999989</v>
      </c>
      <c r="F141" s="280">
        <v>599.29999999999995</v>
      </c>
      <c r="G141" s="280">
        <v>592.59999999999991</v>
      </c>
      <c r="H141" s="280">
        <v>619.39999999999986</v>
      </c>
      <c r="I141" s="280">
        <v>626.09999999999991</v>
      </c>
      <c r="J141" s="280">
        <v>632.79999999999984</v>
      </c>
      <c r="K141" s="278">
        <v>619.4</v>
      </c>
      <c r="L141" s="278">
        <v>606</v>
      </c>
      <c r="M141" s="278">
        <v>0.79752999999999996</v>
      </c>
    </row>
    <row r="142" spans="1:13">
      <c r="A142" s="269">
        <v>132</v>
      </c>
      <c r="B142" s="278" t="s">
        <v>243</v>
      </c>
      <c r="C142" s="279">
        <v>62.9</v>
      </c>
      <c r="D142" s="280">
        <v>63.400000000000006</v>
      </c>
      <c r="E142" s="280">
        <v>61.900000000000006</v>
      </c>
      <c r="F142" s="280">
        <v>60.9</v>
      </c>
      <c r="G142" s="280">
        <v>59.4</v>
      </c>
      <c r="H142" s="280">
        <v>64.400000000000006</v>
      </c>
      <c r="I142" s="280">
        <v>65.900000000000006</v>
      </c>
      <c r="J142" s="280">
        <v>66.90000000000002</v>
      </c>
      <c r="K142" s="278">
        <v>64.900000000000006</v>
      </c>
      <c r="L142" s="278">
        <v>62.4</v>
      </c>
      <c r="M142" s="278">
        <v>4.8806399999999996</v>
      </c>
    </row>
    <row r="143" spans="1:13">
      <c r="A143" s="269">
        <v>133</v>
      </c>
      <c r="B143" s="278" t="s">
        <v>97</v>
      </c>
      <c r="C143" s="279">
        <v>49.3</v>
      </c>
      <c r="D143" s="280">
        <v>49.800000000000004</v>
      </c>
      <c r="E143" s="280">
        <v>47.100000000000009</v>
      </c>
      <c r="F143" s="280">
        <v>44.900000000000006</v>
      </c>
      <c r="G143" s="280">
        <v>42.20000000000001</v>
      </c>
      <c r="H143" s="280">
        <v>52.000000000000007</v>
      </c>
      <c r="I143" s="280">
        <v>54.70000000000001</v>
      </c>
      <c r="J143" s="280">
        <v>56.900000000000006</v>
      </c>
      <c r="K143" s="278">
        <v>52.5</v>
      </c>
      <c r="L143" s="278">
        <v>47.6</v>
      </c>
      <c r="M143" s="278">
        <v>90.112279999999998</v>
      </c>
    </row>
    <row r="144" spans="1:13">
      <c r="A144" s="269">
        <v>134</v>
      </c>
      <c r="B144" s="278" t="s">
        <v>363</v>
      </c>
      <c r="C144" s="279">
        <v>488.75</v>
      </c>
      <c r="D144" s="280">
        <v>488</v>
      </c>
      <c r="E144" s="280">
        <v>482.3</v>
      </c>
      <c r="F144" s="280">
        <v>475.85</v>
      </c>
      <c r="G144" s="280">
        <v>470.15000000000003</v>
      </c>
      <c r="H144" s="280">
        <v>494.45</v>
      </c>
      <c r="I144" s="280">
        <v>500.15000000000003</v>
      </c>
      <c r="J144" s="280">
        <v>506.59999999999997</v>
      </c>
      <c r="K144" s="278">
        <v>493.7</v>
      </c>
      <c r="L144" s="278">
        <v>481.55</v>
      </c>
      <c r="M144" s="278">
        <v>0.35543999999999998</v>
      </c>
    </row>
    <row r="145" spans="1:13">
      <c r="A145" s="269">
        <v>135</v>
      </c>
      <c r="B145" s="278" t="s">
        <v>98</v>
      </c>
      <c r="C145" s="279">
        <v>740.35</v>
      </c>
      <c r="D145" s="280">
        <v>747.81666666666661</v>
      </c>
      <c r="E145" s="280">
        <v>726.53333333333319</v>
      </c>
      <c r="F145" s="280">
        <v>712.71666666666658</v>
      </c>
      <c r="G145" s="280">
        <v>691.43333333333317</v>
      </c>
      <c r="H145" s="280">
        <v>761.63333333333321</v>
      </c>
      <c r="I145" s="280">
        <v>782.91666666666652</v>
      </c>
      <c r="J145" s="280">
        <v>796.73333333333323</v>
      </c>
      <c r="K145" s="278">
        <v>769.1</v>
      </c>
      <c r="L145" s="278">
        <v>734</v>
      </c>
      <c r="M145" s="278">
        <v>24.898240000000001</v>
      </c>
    </row>
    <row r="146" spans="1:13">
      <c r="A146" s="269">
        <v>136</v>
      </c>
      <c r="B146" s="278" t="s">
        <v>364</v>
      </c>
      <c r="C146" s="279">
        <v>174.05</v>
      </c>
      <c r="D146" s="280">
        <v>175.20000000000002</v>
      </c>
      <c r="E146" s="280">
        <v>171.40000000000003</v>
      </c>
      <c r="F146" s="280">
        <v>168.75000000000003</v>
      </c>
      <c r="G146" s="280">
        <v>164.95000000000005</v>
      </c>
      <c r="H146" s="280">
        <v>177.85000000000002</v>
      </c>
      <c r="I146" s="280">
        <v>181.65000000000003</v>
      </c>
      <c r="J146" s="280">
        <v>184.3</v>
      </c>
      <c r="K146" s="278">
        <v>179</v>
      </c>
      <c r="L146" s="278">
        <v>172.55</v>
      </c>
      <c r="M146" s="278">
        <v>0.72016999999999998</v>
      </c>
    </row>
    <row r="147" spans="1:13">
      <c r="A147" s="269">
        <v>137</v>
      </c>
      <c r="B147" s="278" t="s">
        <v>99</v>
      </c>
      <c r="C147" s="279">
        <v>146.69999999999999</v>
      </c>
      <c r="D147" s="280">
        <v>147.53333333333333</v>
      </c>
      <c r="E147" s="280">
        <v>145.11666666666667</v>
      </c>
      <c r="F147" s="280">
        <v>143.53333333333333</v>
      </c>
      <c r="G147" s="280">
        <v>141.11666666666667</v>
      </c>
      <c r="H147" s="280">
        <v>149.11666666666667</v>
      </c>
      <c r="I147" s="280">
        <v>151.53333333333336</v>
      </c>
      <c r="J147" s="280">
        <v>153.11666666666667</v>
      </c>
      <c r="K147" s="278">
        <v>149.94999999999999</v>
      </c>
      <c r="L147" s="278">
        <v>145.94999999999999</v>
      </c>
      <c r="M147" s="278">
        <v>11.295400000000001</v>
      </c>
    </row>
    <row r="148" spans="1:13">
      <c r="A148" s="269">
        <v>138</v>
      </c>
      <c r="B148" s="278" t="s">
        <v>244</v>
      </c>
      <c r="C148" s="279">
        <v>9.35</v>
      </c>
      <c r="D148" s="280">
        <v>9.2999999999999989</v>
      </c>
      <c r="E148" s="280">
        <v>9.2499999999999982</v>
      </c>
      <c r="F148" s="280">
        <v>9.1499999999999986</v>
      </c>
      <c r="G148" s="280">
        <v>9.0999999999999979</v>
      </c>
      <c r="H148" s="280">
        <v>9.3999999999999986</v>
      </c>
      <c r="I148" s="280">
        <v>9.4499999999999993</v>
      </c>
      <c r="J148" s="280">
        <v>9.5499999999999989</v>
      </c>
      <c r="K148" s="278">
        <v>9.35</v>
      </c>
      <c r="L148" s="278">
        <v>9.1999999999999993</v>
      </c>
      <c r="M148" s="278">
        <v>78.522649999999999</v>
      </c>
    </row>
    <row r="149" spans="1:13">
      <c r="A149" s="269">
        <v>139</v>
      </c>
      <c r="B149" s="278" t="s">
        <v>365</v>
      </c>
      <c r="C149" s="279">
        <v>252.6</v>
      </c>
      <c r="D149" s="280">
        <v>253.70000000000002</v>
      </c>
      <c r="E149" s="280">
        <v>249.40000000000003</v>
      </c>
      <c r="F149" s="280">
        <v>246.20000000000002</v>
      </c>
      <c r="G149" s="280">
        <v>241.90000000000003</v>
      </c>
      <c r="H149" s="280">
        <v>256.90000000000003</v>
      </c>
      <c r="I149" s="280">
        <v>261.20000000000005</v>
      </c>
      <c r="J149" s="280">
        <v>264.40000000000003</v>
      </c>
      <c r="K149" s="278">
        <v>258</v>
      </c>
      <c r="L149" s="278">
        <v>250.5</v>
      </c>
      <c r="M149" s="278">
        <v>1.7593799999999999</v>
      </c>
    </row>
    <row r="150" spans="1:13">
      <c r="A150" s="269">
        <v>140</v>
      </c>
      <c r="B150" s="278" t="s">
        <v>100</v>
      </c>
      <c r="C150" s="279">
        <v>42.65</v>
      </c>
      <c r="D150" s="280">
        <v>43.1</v>
      </c>
      <c r="E150" s="280">
        <v>41.85</v>
      </c>
      <c r="F150" s="280">
        <v>41.05</v>
      </c>
      <c r="G150" s="280">
        <v>39.799999999999997</v>
      </c>
      <c r="H150" s="280">
        <v>43.900000000000006</v>
      </c>
      <c r="I150" s="280">
        <v>45.150000000000006</v>
      </c>
      <c r="J150" s="280">
        <v>45.95000000000001</v>
      </c>
      <c r="K150" s="278">
        <v>44.35</v>
      </c>
      <c r="L150" s="278">
        <v>42.3</v>
      </c>
      <c r="M150" s="278">
        <v>149.69809000000001</v>
      </c>
    </row>
    <row r="151" spans="1:13">
      <c r="A151" s="269">
        <v>141</v>
      </c>
      <c r="B151" s="278" t="s">
        <v>368</v>
      </c>
      <c r="C151" s="279">
        <v>228</v>
      </c>
      <c r="D151" s="280">
        <v>230.4</v>
      </c>
      <c r="E151" s="280">
        <v>223.85000000000002</v>
      </c>
      <c r="F151" s="280">
        <v>219.70000000000002</v>
      </c>
      <c r="G151" s="280">
        <v>213.15000000000003</v>
      </c>
      <c r="H151" s="280">
        <v>234.55</v>
      </c>
      <c r="I151" s="280">
        <v>241.10000000000002</v>
      </c>
      <c r="J151" s="280">
        <v>245.25</v>
      </c>
      <c r="K151" s="278">
        <v>236.95</v>
      </c>
      <c r="L151" s="278">
        <v>226.25</v>
      </c>
      <c r="M151" s="278">
        <v>0.31154999999999999</v>
      </c>
    </row>
    <row r="152" spans="1:13">
      <c r="A152" s="269">
        <v>142</v>
      </c>
      <c r="B152" s="278" t="s">
        <v>367</v>
      </c>
      <c r="C152" s="279">
        <v>1944</v>
      </c>
      <c r="D152" s="280">
        <v>1987.3333333333333</v>
      </c>
      <c r="E152" s="280">
        <v>1889.6666666666665</v>
      </c>
      <c r="F152" s="280">
        <v>1835.3333333333333</v>
      </c>
      <c r="G152" s="280">
        <v>1737.6666666666665</v>
      </c>
      <c r="H152" s="280">
        <v>2041.6666666666665</v>
      </c>
      <c r="I152" s="280">
        <v>2139.333333333333</v>
      </c>
      <c r="J152" s="280">
        <v>2193.6666666666665</v>
      </c>
      <c r="K152" s="278">
        <v>2085</v>
      </c>
      <c r="L152" s="278">
        <v>1933</v>
      </c>
      <c r="M152" s="278">
        <v>0.65615999999999997</v>
      </c>
    </row>
    <row r="153" spans="1:13">
      <c r="A153" s="269">
        <v>143</v>
      </c>
      <c r="B153" s="278" t="s">
        <v>369</v>
      </c>
      <c r="C153" s="279">
        <v>372.2</v>
      </c>
      <c r="D153" s="280">
        <v>374.3</v>
      </c>
      <c r="E153" s="280">
        <v>365.65000000000003</v>
      </c>
      <c r="F153" s="280">
        <v>359.1</v>
      </c>
      <c r="G153" s="280">
        <v>350.45000000000005</v>
      </c>
      <c r="H153" s="280">
        <v>380.85</v>
      </c>
      <c r="I153" s="280">
        <v>389.5</v>
      </c>
      <c r="J153" s="280">
        <v>396.05</v>
      </c>
      <c r="K153" s="278">
        <v>382.95</v>
      </c>
      <c r="L153" s="278">
        <v>367.75</v>
      </c>
      <c r="M153" s="278">
        <v>0.28487000000000001</v>
      </c>
    </row>
    <row r="154" spans="1:13">
      <c r="A154" s="269">
        <v>144</v>
      </c>
      <c r="B154" s="278" t="s">
        <v>372</v>
      </c>
      <c r="C154" s="279">
        <v>153.9</v>
      </c>
      <c r="D154" s="280">
        <v>153.9</v>
      </c>
      <c r="E154" s="280">
        <v>153.9</v>
      </c>
      <c r="F154" s="280">
        <v>153.9</v>
      </c>
      <c r="G154" s="280">
        <v>153.9</v>
      </c>
      <c r="H154" s="280">
        <v>153.9</v>
      </c>
      <c r="I154" s="280">
        <v>153.9</v>
      </c>
      <c r="J154" s="280">
        <v>153.9</v>
      </c>
      <c r="K154" s="278">
        <v>153.9</v>
      </c>
      <c r="L154" s="278">
        <v>153.9</v>
      </c>
      <c r="M154" s="278">
        <v>0.11355999999999999</v>
      </c>
    </row>
    <row r="155" spans="1:13">
      <c r="A155" s="269">
        <v>145</v>
      </c>
      <c r="B155" s="278" t="s">
        <v>366</v>
      </c>
      <c r="C155" s="279">
        <v>348.55</v>
      </c>
      <c r="D155" s="280">
        <v>348.15000000000003</v>
      </c>
      <c r="E155" s="280">
        <v>337.75000000000006</v>
      </c>
      <c r="F155" s="280">
        <v>326.95000000000005</v>
      </c>
      <c r="G155" s="280">
        <v>316.55000000000007</v>
      </c>
      <c r="H155" s="280">
        <v>358.95000000000005</v>
      </c>
      <c r="I155" s="280">
        <v>369.35</v>
      </c>
      <c r="J155" s="280">
        <v>380.15000000000003</v>
      </c>
      <c r="K155" s="278">
        <v>358.55</v>
      </c>
      <c r="L155" s="278">
        <v>337.35</v>
      </c>
      <c r="M155" s="278">
        <v>5.6699999999999997E-3</v>
      </c>
    </row>
    <row r="156" spans="1:13">
      <c r="A156" s="269">
        <v>146</v>
      </c>
      <c r="B156" s="278" t="s">
        <v>371</v>
      </c>
      <c r="C156" s="279">
        <v>125.05</v>
      </c>
      <c r="D156" s="280">
        <v>124.71666666666665</v>
      </c>
      <c r="E156" s="280">
        <v>123.48333333333331</v>
      </c>
      <c r="F156" s="280">
        <v>121.91666666666666</v>
      </c>
      <c r="G156" s="280">
        <v>120.68333333333331</v>
      </c>
      <c r="H156" s="280">
        <v>126.2833333333333</v>
      </c>
      <c r="I156" s="280">
        <v>127.51666666666665</v>
      </c>
      <c r="J156" s="280">
        <v>129.08333333333331</v>
      </c>
      <c r="K156" s="278">
        <v>125.95</v>
      </c>
      <c r="L156" s="278">
        <v>123.15</v>
      </c>
      <c r="M156" s="278">
        <v>4.8042999999999996</v>
      </c>
    </row>
    <row r="157" spans="1:13">
      <c r="A157" s="269">
        <v>147</v>
      </c>
      <c r="B157" s="278" t="s">
        <v>245</v>
      </c>
      <c r="C157" s="279">
        <v>80.5</v>
      </c>
      <c r="D157" s="280">
        <v>80.5</v>
      </c>
      <c r="E157" s="280">
        <v>80.5</v>
      </c>
      <c r="F157" s="280">
        <v>80.5</v>
      </c>
      <c r="G157" s="280">
        <v>80.5</v>
      </c>
      <c r="H157" s="280">
        <v>80.5</v>
      </c>
      <c r="I157" s="280">
        <v>80.5</v>
      </c>
      <c r="J157" s="280">
        <v>80.5</v>
      </c>
      <c r="K157" s="278">
        <v>80.5</v>
      </c>
      <c r="L157" s="278">
        <v>80.5</v>
      </c>
      <c r="M157" s="278">
        <v>0.73472000000000004</v>
      </c>
    </row>
    <row r="158" spans="1:13">
      <c r="A158" s="269">
        <v>148</v>
      </c>
      <c r="B158" s="278" t="s">
        <v>370</v>
      </c>
      <c r="C158" s="279">
        <v>32.6</v>
      </c>
      <c r="D158" s="280">
        <v>32.883333333333333</v>
      </c>
      <c r="E158" s="280">
        <v>32.216666666666669</v>
      </c>
      <c r="F158" s="280">
        <v>31.833333333333336</v>
      </c>
      <c r="G158" s="280">
        <v>31.166666666666671</v>
      </c>
      <c r="H158" s="280">
        <v>33.266666666666666</v>
      </c>
      <c r="I158" s="280">
        <v>33.933333333333337</v>
      </c>
      <c r="J158" s="280">
        <v>34.316666666666663</v>
      </c>
      <c r="K158" s="278">
        <v>33.549999999999997</v>
      </c>
      <c r="L158" s="278">
        <v>32.5</v>
      </c>
      <c r="M158" s="278">
        <v>4.9559899999999999</v>
      </c>
    </row>
    <row r="159" spans="1:13">
      <c r="A159" s="269">
        <v>149</v>
      </c>
      <c r="B159" s="278" t="s">
        <v>101</v>
      </c>
      <c r="C159" s="279">
        <v>91.35</v>
      </c>
      <c r="D159" s="280">
        <v>92.333333333333329</v>
      </c>
      <c r="E159" s="280">
        <v>89.916666666666657</v>
      </c>
      <c r="F159" s="280">
        <v>88.483333333333334</v>
      </c>
      <c r="G159" s="280">
        <v>86.066666666666663</v>
      </c>
      <c r="H159" s="280">
        <v>93.766666666666652</v>
      </c>
      <c r="I159" s="280">
        <v>96.183333333333309</v>
      </c>
      <c r="J159" s="280">
        <v>97.616666666666646</v>
      </c>
      <c r="K159" s="278">
        <v>94.75</v>
      </c>
      <c r="L159" s="278">
        <v>90.9</v>
      </c>
      <c r="M159" s="278">
        <v>89.760919999999999</v>
      </c>
    </row>
    <row r="160" spans="1:13">
      <c r="A160" s="269">
        <v>150</v>
      </c>
      <c r="B160" s="278" t="s">
        <v>376</v>
      </c>
      <c r="C160" s="279">
        <v>1355.75</v>
      </c>
      <c r="D160" s="280">
        <v>1377.9166666666667</v>
      </c>
      <c r="E160" s="280">
        <v>1320.8333333333335</v>
      </c>
      <c r="F160" s="280">
        <v>1285.9166666666667</v>
      </c>
      <c r="G160" s="280">
        <v>1228.8333333333335</v>
      </c>
      <c r="H160" s="280">
        <v>1412.8333333333335</v>
      </c>
      <c r="I160" s="280">
        <v>1469.916666666667</v>
      </c>
      <c r="J160" s="280">
        <v>1504.8333333333335</v>
      </c>
      <c r="K160" s="278">
        <v>1435</v>
      </c>
      <c r="L160" s="278">
        <v>1343</v>
      </c>
      <c r="M160" s="278">
        <v>0.11921</v>
      </c>
    </row>
    <row r="161" spans="1:13">
      <c r="A161" s="269">
        <v>151</v>
      </c>
      <c r="B161" s="278" t="s">
        <v>377</v>
      </c>
      <c r="C161" s="279">
        <v>1261.8499999999999</v>
      </c>
      <c r="D161" s="280">
        <v>1267.0166666666667</v>
      </c>
      <c r="E161" s="280">
        <v>1250.8333333333333</v>
      </c>
      <c r="F161" s="280">
        <v>1239.8166666666666</v>
      </c>
      <c r="G161" s="280">
        <v>1223.6333333333332</v>
      </c>
      <c r="H161" s="280">
        <v>1278.0333333333333</v>
      </c>
      <c r="I161" s="280">
        <v>1294.2166666666667</v>
      </c>
      <c r="J161" s="280">
        <v>1305.2333333333333</v>
      </c>
      <c r="K161" s="278">
        <v>1283.2</v>
      </c>
      <c r="L161" s="278">
        <v>1256</v>
      </c>
      <c r="M161" s="278">
        <v>2.4E-2</v>
      </c>
    </row>
    <row r="162" spans="1:13">
      <c r="A162" s="269">
        <v>152</v>
      </c>
      <c r="B162" s="278" t="s">
        <v>378</v>
      </c>
      <c r="C162" s="279">
        <v>17.75</v>
      </c>
      <c r="D162" s="280">
        <v>17.7</v>
      </c>
      <c r="E162" s="280">
        <v>17.649999999999999</v>
      </c>
      <c r="F162" s="280">
        <v>17.55</v>
      </c>
      <c r="G162" s="280">
        <v>17.5</v>
      </c>
      <c r="H162" s="280">
        <v>17.799999999999997</v>
      </c>
      <c r="I162" s="280">
        <v>17.850000000000001</v>
      </c>
      <c r="J162" s="280">
        <v>17.949999999999996</v>
      </c>
      <c r="K162" s="278">
        <v>17.75</v>
      </c>
      <c r="L162" s="278">
        <v>17.600000000000001</v>
      </c>
      <c r="M162" s="278">
        <v>1.38876</v>
      </c>
    </row>
    <row r="163" spans="1:13">
      <c r="A163" s="269">
        <v>153</v>
      </c>
      <c r="B163" s="278" t="s">
        <v>373</v>
      </c>
      <c r="C163" s="279">
        <v>406.9</v>
      </c>
      <c r="D163" s="280">
        <v>409.63333333333338</v>
      </c>
      <c r="E163" s="280">
        <v>402.26666666666677</v>
      </c>
      <c r="F163" s="280">
        <v>397.63333333333338</v>
      </c>
      <c r="G163" s="280">
        <v>390.26666666666677</v>
      </c>
      <c r="H163" s="280">
        <v>414.26666666666677</v>
      </c>
      <c r="I163" s="280">
        <v>421.63333333333344</v>
      </c>
      <c r="J163" s="280">
        <v>426.26666666666677</v>
      </c>
      <c r="K163" s="278">
        <v>417</v>
      </c>
      <c r="L163" s="278">
        <v>405</v>
      </c>
      <c r="M163" s="278">
        <v>0.16084999999999999</v>
      </c>
    </row>
    <row r="164" spans="1:13">
      <c r="A164" s="269">
        <v>154</v>
      </c>
      <c r="B164" s="278" t="s">
        <v>383</v>
      </c>
      <c r="C164" s="279">
        <v>223.95</v>
      </c>
      <c r="D164" s="280">
        <v>225.4</v>
      </c>
      <c r="E164" s="280">
        <v>221.35000000000002</v>
      </c>
      <c r="F164" s="280">
        <v>218.75000000000003</v>
      </c>
      <c r="G164" s="280">
        <v>214.70000000000005</v>
      </c>
      <c r="H164" s="280">
        <v>228</v>
      </c>
      <c r="I164" s="280">
        <v>232.05</v>
      </c>
      <c r="J164" s="280">
        <v>234.64999999999998</v>
      </c>
      <c r="K164" s="278">
        <v>229.45</v>
      </c>
      <c r="L164" s="278">
        <v>222.8</v>
      </c>
      <c r="M164" s="278">
        <v>0.47693999999999998</v>
      </c>
    </row>
    <row r="165" spans="1:13">
      <c r="A165" s="269">
        <v>155</v>
      </c>
      <c r="B165" s="278" t="s">
        <v>374</v>
      </c>
      <c r="C165" s="279">
        <v>72.95</v>
      </c>
      <c r="D165" s="280">
        <v>73.7</v>
      </c>
      <c r="E165" s="280">
        <v>71.050000000000011</v>
      </c>
      <c r="F165" s="280">
        <v>69.150000000000006</v>
      </c>
      <c r="G165" s="280">
        <v>66.500000000000014</v>
      </c>
      <c r="H165" s="280">
        <v>75.600000000000009</v>
      </c>
      <c r="I165" s="280">
        <v>78.250000000000014</v>
      </c>
      <c r="J165" s="280">
        <v>80.150000000000006</v>
      </c>
      <c r="K165" s="278">
        <v>76.349999999999994</v>
      </c>
      <c r="L165" s="278">
        <v>71.8</v>
      </c>
      <c r="M165" s="278">
        <v>0.18684999999999999</v>
      </c>
    </row>
    <row r="166" spans="1:13">
      <c r="A166" s="269">
        <v>156</v>
      </c>
      <c r="B166" s="278" t="s">
        <v>375</v>
      </c>
      <c r="C166" s="279">
        <v>100.25</v>
      </c>
      <c r="D166" s="280">
        <v>100.63333333333333</v>
      </c>
      <c r="E166" s="280">
        <v>99.266666666666652</v>
      </c>
      <c r="F166" s="280">
        <v>98.283333333333331</v>
      </c>
      <c r="G166" s="280">
        <v>96.916666666666657</v>
      </c>
      <c r="H166" s="280">
        <v>101.61666666666665</v>
      </c>
      <c r="I166" s="280">
        <v>102.98333333333332</v>
      </c>
      <c r="J166" s="280">
        <v>103.96666666666664</v>
      </c>
      <c r="K166" s="278">
        <v>102</v>
      </c>
      <c r="L166" s="278">
        <v>99.65</v>
      </c>
      <c r="M166" s="278">
        <v>1.17807</v>
      </c>
    </row>
    <row r="167" spans="1:13">
      <c r="A167" s="269">
        <v>157</v>
      </c>
      <c r="B167" s="278" t="s">
        <v>246</v>
      </c>
      <c r="C167" s="279">
        <v>129</v>
      </c>
      <c r="D167" s="280">
        <v>129.66666666666666</v>
      </c>
      <c r="E167" s="280">
        <v>127.33333333333331</v>
      </c>
      <c r="F167" s="280">
        <v>125.66666666666666</v>
      </c>
      <c r="G167" s="280">
        <v>123.33333333333331</v>
      </c>
      <c r="H167" s="280">
        <v>131.33333333333331</v>
      </c>
      <c r="I167" s="280">
        <v>133.66666666666663</v>
      </c>
      <c r="J167" s="280">
        <v>135.33333333333331</v>
      </c>
      <c r="K167" s="278">
        <v>132</v>
      </c>
      <c r="L167" s="278">
        <v>128</v>
      </c>
      <c r="M167" s="278">
        <v>1.9242999999999999</v>
      </c>
    </row>
    <row r="168" spans="1:13">
      <c r="A168" s="269">
        <v>158</v>
      </c>
      <c r="B168" s="278" t="s">
        <v>379</v>
      </c>
      <c r="C168" s="279">
        <v>4917.1499999999996</v>
      </c>
      <c r="D168" s="280">
        <v>4920.55</v>
      </c>
      <c r="E168" s="280">
        <v>4871.6000000000004</v>
      </c>
      <c r="F168" s="280">
        <v>4826.05</v>
      </c>
      <c r="G168" s="280">
        <v>4777.1000000000004</v>
      </c>
      <c r="H168" s="280">
        <v>4966.1000000000004</v>
      </c>
      <c r="I168" s="280">
        <v>5015.0499999999993</v>
      </c>
      <c r="J168" s="280">
        <v>5060.6000000000004</v>
      </c>
      <c r="K168" s="278">
        <v>4969.5</v>
      </c>
      <c r="L168" s="278">
        <v>4875</v>
      </c>
      <c r="M168" s="278">
        <v>0.17391000000000001</v>
      </c>
    </row>
    <row r="169" spans="1:13">
      <c r="A169" s="269">
        <v>159</v>
      </c>
      <c r="B169" s="278" t="s">
        <v>380</v>
      </c>
      <c r="C169" s="279">
        <v>1437.45</v>
      </c>
      <c r="D169" s="280">
        <v>1445.75</v>
      </c>
      <c r="E169" s="280">
        <v>1423.05</v>
      </c>
      <c r="F169" s="280">
        <v>1408.6499999999999</v>
      </c>
      <c r="G169" s="280">
        <v>1385.9499999999998</v>
      </c>
      <c r="H169" s="280">
        <v>1460.15</v>
      </c>
      <c r="I169" s="280">
        <v>1482.85</v>
      </c>
      <c r="J169" s="280">
        <v>1497.2500000000002</v>
      </c>
      <c r="K169" s="278">
        <v>1468.45</v>
      </c>
      <c r="L169" s="278">
        <v>1431.35</v>
      </c>
      <c r="M169" s="278">
        <v>0.21379999999999999</v>
      </c>
    </row>
    <row r="170" spans="1:13">
      <c r="A170" s="269">
        <v>160</v>
      </c>
      <c r="B170" s="278" t="s">
        <v>102</v>
      </c>
      <c r="C170" s="279">
        <v>333.75</v>
      </c>
      <c r="D170" s="280">
        <v>336.75</v>
      </c>
      <c r="E170" s="280">
        <v>329.8</v>
      </c>
      <c r="F170" s="280">
        <v>325.85000000000002</v>
      </c>
      <c r="G170" s="280">
        <v>318.90000000000003</v>
      </c>
      <c r="H170" s="280">
        <v>340.7</v>
      </c>
      <c r="I170" s="280">
        <v>347.65000000000003</v>
      </c>
      <c r="J170" s="280">
        <v>351.59999999999997</v>
      </c>
      <c r="K170" s="278">
        <v>343.7</v>
      </c>
      <c r="L170" s="278">
        <v>332.8</v>
      </c>
      <c r="M170" s="278">
        <v>27.48715</v>
      </c>
    </row>
    <row r="171" spans="1:13">
      <c r="A171" s="269">
        <v>161</v>
      </c>
      <c r="B171" s="278" t="s">
        <v>388</v>
      </c>
      <c r="C171" s="279">
        <v>36.15</v>
      </c>
      <c r="D171" s="280">
        <v>36.6</v>
      </c>
      <c r="E171" s="280">
        <v>35.550000000000004</v>
      </c>
      <c r="F171" s="280">
        <v>34.950000000000003</v>
      </c>
      <c r="G171" s="280">
        <v>33.900000000000006</v>
      </c>
      <c r="H171" s="280">
        <v>37.200000000000003</v>
      </c>
      <c r="I171" s="280">
        <v>38.25</v>
      </c>
      <c r="J171" s="280">
        <v>38.85</v>
      </c>
      <c r="K171" s="278">
        <v>37.65</v>
      </c>
      <c r="L171" s="278">
        <v>36</v>
      </c>
      <c r="M171" s="278">
        <v>2.8220900000000002</v>
      </c>
    </row>
    <row r="172" spans="1:13">
      <c r="A172" s="269">
        <v>162</v>
      </c>
      <c r="B172" s="278" t="s">
        <v>104</v>
      </c>
      <c r="C172" s="279">
        <v>17.649999999999999</v>
      </c>
      <c r="D172" s="280">
        <v>17.516666666666669</v>
      </c>
      <c r="E172" s="280">
        <v>17.233333333333338</v>
      </c>
      <c r="F172" s="280">
        <v>16.81666666666667</v>
      </c>
      <c r="G172" s="280">
        <v>16.533333333333339</v>
      </c>
      <c r="H172" s="280">
        <v>17.933333333333337</v>
      </c>
      <c r="I172" s="280">
        <v>18.216666666666669</v>
      </c>
      <c r="J172" s="280">
        <v>18.633333333333336</v>
      </c>
      <c r="K172" s="278">
        <v>17.8</v>
      </c>
      <c r="L172" s="278">
        <v>17.100000000000001</v>
      </c>
      <c r="M172" s="278">
        <v>169.59737999999999</v>
      </c>
    </row>
    <row r="173" spans="1:13">
      <c r="A173" s="269">
        <v>163</v>
      </c>
      <c r="B173" s="278" t="s">
        <v>389</v>
      </c>
      <c r="C173" s="279">
        <v>135.80000000000001</v>
      </c>
      <c r="D173" s="280">
        <v>137.68333333333334</v>
      </c>
      <c r="E173" s="280">
        <v>133.66666666666669</v>
      </c>
      <c r="F173" s="280">
        <v>131.53333333333336</v>
      </c>
      <c r="G173" s="280">
        <v>127.51666666666671</v>
      </c>
      <c r="H173" s="280">
        <v>139.81666666666666</v>
      </c>
      <c r="I173" s="280">
        <v>143.83333333333331</v>
      </c>
      <c r="J173" s="280">
        <v>145.96666666666664</v>
      </c>
      <c r="K173" s="278">
        <v>141.69999999999999</v>
      </c>
      <c r="L173" s="278">
        <v>135.55000000000001</v>
      </c>
      <c r="M173" s="278">
        <v>4.3623799999999999</v>
      </c>
    </row>
    <row r="174" spans="1:13">
      <c r="A174" s="269">
        <v>164</v>
      </c>
      <c r="B174" s="278" t="s">
        <v>381</v>
      </c>
      <c r="C174" s="279">
        <v>954.55</v>
      </c>
      <c r="D174" s="280">
        <v>964.38333333333333</v>
      </c>
      <c r="E174" s="280">
        <v>935.16666666666663</v>
      </c>
      <c r="F174" s="280">
        <v>915.7833333333333</v>
      </c>
      <c r="G174" s="280">
        <v>886.56666666666661</v>
      </c>
      <c r="H174" s="280">
        <v>983.76666666666665</v>
      </c>
      <c r="I174" s="280">
        <v>1012.9833333333333</v>
      </c>
      <c r="J174" s="280">
        <v>1032.3666666666668</v>
      </c>
      <c r="K174" s="278">
        <v>993.6</v>
      </c>
      <c r="L174" s="278">
        <v>945</v>
      </c>
      <c r="M174" s="278">
        <v>1.3042100000000001</v>
      </c>
    </row>
    <row r="175" spans="1:13">
      <c r="A175" s="269">
        <v>165</v>
      </c>
      <c r="B175" s="278" t="s">
        <v>247</v>
      </c>
      <c r="C175" s="279">
        <v>396.9</v>
      </c>
      <c r="D175" s="280">
        <v>399.81666666666666</v>
      </c>
      <c r="E175" s="280">
        <v>392.63333333333333</v>
      </c>
      <c r="F175" s="280">
        <v>388.36666666666667</v>
      </c>
      <c r="G175" s="280">
        <v>381.18333333333334</v>
      </c>
      <c r="H175" s="280">
        <v>404.08333333333331</v>
      </c>
      <c r="I175" s="280">
        <v>411.26666666666659</v>
      </c>
      <c r="J175" s="280">
        <v>415.5333333333333</v>
      </c>
      <c r="K175" s="278">
        <v>407</v>
      </c>
      <c r="L175" s="278">
        <v>395.55</v>
      </c>
      <c r="M175" s="278">
        <v>0.40932000000000002</v>
      </c>
    </row>
    <row r="176" spans="1:13">
      <c r="A176" s="269">
        <v>166</v>
      </c>
      <c r="B176" s="278" t="s">
        <v>105</v>
      </c>
      <c r="C176" s="279">
        <v>499.55</v>
      </c>
      <c r="D176" s="280">
        <v>499.31666666666666</v>
      </c>
      <c r="E176" s="280">
        <v>491.73333333333335</v>
      </c>
      <c r="F176" s="280">
        <v>483.91666666666669</v>
      </c>
      <c r="G176" s="280">
        <v>476.33333333333337</v>
      </c>
      <c r="H176" s="280">
        <v>507.13333333333333</v>
      </c>
      <c r="I176" s="280">
        <v>514.7166666666667</v>
      </c>
      <c r="J176" s="280">
        <v>522.5333333333333</v>
      </c>
      <c r="K176" s="278">
        <v>506.9</v>
      </c>
      <c r="L176" s="278">
        <v>491.5</v>
      </c>
      <c r="M176" s="278">
        <v>27.950189999999999</v>
      </c>
    </row>
    <row r="177" spans="1:13">
      <c r="A177" s="269">
        <v>167</v>
      </c>
      <c r="B177" s="278" t="s">
        <v>248</v>
      </c>
      <c r="C177" s="279">
        <v>248.75</v>
      </c>
      <c r="D177" s="280">
        <v>247.01666666666665</v>
      </c>
      <c r="E177" s="280">
        <v>244.0333333333333</v>
      </c>
      <c r="F177" s="280">
        <v>239.31666666666666</v>
      </c>
      <c r="G177" s="280">
        <v>236.33333333333331</v>
      </c>
      <c r="H177" s="280">
        <v>251.73333333333329</v>
      </c>
      <c r="I177" s="280">
        <v>254.71666666666664</v>
      </c>
      <c r="J177" s="280">
        <v>259.43333333333328</v>
      </c>
      <c r="K177" s="278">
        <v>250</v>
      </c>
      <c r="L177" s="278">
        <v>242.3</v>
      </c>
      <c r="M177" s="278">
        <v>2.9477899999999999</v>
      </c>
    </row>
    <row r="178" spans="1:13">
      <c r="A178" s="269">
        <v>168</v>
      </c>
      <c r="B178" s="278" t="s">
        <v>249</v>
      </c>
      <c r="C178" s="279">
        <v>617.70000000000005</v>
      </c>
      <c r="D178" s="280">
        <v>615.33333333333337</v>
      </c>
      <c r="E178" s="280">
        <v>609.36666666666679</v>
      </c>
      <c r="F178" s="280">
        <v>601.03333333333342</v>
      </c>
      <c r="G178" s="280">
        <v>595.06666666666683</v>
      </c>
      <c r="H178" s="280">
        <v>623.66666666666674</v>
      </c>
      <c r="I178" s="280">
        <v>629.63333333333321</v>
      </c>
      <c r="J178" s="280">
        <v>637.9666666666667</v>
      </c>
      <c r="K178" s="278">
        <v>621.29999999999995</v>
      </c>
      <c r="L178" s="278">
        <v>607</v>
      </c>
      <c r="M178" s="278">
        <v>5.2145799999999998</v>
      </c>
    </row>
    <row r="179" spans="1:13">
      <c r="A179" s="269">
        <v>169</v>
      </c>
      <c r="B179" s="278" t="s">
        <v>390</v>
      </c>
      <c r="C179" s="279">
        <v>54.5</v>
      </c>
      <c r="D179" s="280">
        <v>54.683333333333337</v>
      </c>
      <c r="E179" s="280">
        <v>53.166666666666671</v>
      </c>
      <c r="F179" s="280">
        <v>51.833333333333336</v>
      </c>
      <c r="G179" s="280">
        <v>50.31666666666667</v>
      </c>
      <c r="H179" s="280">
        <v>56.016666666666673</v>
      </c>
      <c r="I179" s="280">
        <v>57.533333333333339</v>
      </c>
      <c r="J179" s="280">
        <v>58.866666666666674</v>
      </c>
      <c r="K179" s="278">
        <v>56.2</v>
      </c>
      <c r="L179" s="278">
        <v>53.35</v>
      </c>
      <c r="M179" s="278">
        <v>17.69107</v>
      </c>
    </row>
    <row r="180" spans="1:13">
      <c r="A180" s="269">
        <v>170</v>
      </c>
      <c r="B180" s="278" t="s">
        <v>382</v>
      </c>
      <c r="C180" s="279">
        <v>157.85</v>
      </c>
      <c r="D180" s="280">
        <v>159.1</v>
      </c>
      <c r="E180" s="280">
        <v>155.79999999999998</v>
      </c>
      <c r="F180" s="280">
        <v>153.75</v>
      </c>
      <c r="G180" s="280">
        <v>150.44999999999999</v>
      </c>
      <c r="H180" s="280">
        <v>161.14999999999998</v>
      </c>
      <c r="I180" s="280">
        <v>164.45</v>
      </c>
      <c r="J180" s="280">
        <v>166.49999999999997</v>
      </c>
      <c r="K180" s="278">
        <v>162.4</v>
      </c>
      <c r="L180" s="278">
        <v>157.05000000000001</v>
      </c>
      <c r="M180" s="278">
        <v>6.1501099999999997</v>
      </c>
    </row>
    <row r="181" spans="1:13">
      <c r="A181" s="269">
        <v>171</v>
      </c>
      <c r="B181" s="278" t="s">
        <v>250</v>
      </c>
      <c r="C181" s="279">
        <v>188.9</v>
      </c>
      <c r="D181" s="280">
        <v>192.68333333333331</v>
      </c>
      <c r="E181" s="280">
        <v>184.36666666666662</v>
      </c>
      <c r="F181" s="280">
        <v>179.83333333333331</v>
      </c>
      <c r="G181" s="280">
        <v>171.51666666666662</v>
      </c>
      <c r="H181" s="280">
        <v>197.21666666666661</v>
      </c>
      <c r="I181" s="280">
        <v>205.53333333333327</v>
      </c>
      <c r="J181" s="280">
        <v>210.06666666666661</v>
      </c>
      <c r="K181" s="278">
        <v>201</v>
      </c>
      <c r="L181" s="278">
        <v>188.15</v>
      </c>
      <c r="M181" s="278">
        <v>3.8878200000000001</v>
      </c>
    </row>
    <row r="182" spans="1:13">
      <c r="A182" s="269">
        <v>172</v>
      </c>
      <c r="B182" s="278" t="s">
        <v>106</v>
      </c>
      <c r="C182" s="279">
        <v>486.3</v>
      </c>
      <c r="D182" s="280">
        <v>487.2833333333333</v>
      </c>
      <c r="E182" s="280">
        <v>481.76666666666659</v>
      </c>
      <c r="F182" s="280">
        <v>477.23333333333329</v>
      </c>
      <c r="G182" s="280">
        <v>471.71666666666658</v>
      </c>
      <c r="H182" s="280">
        <v>491.81666666666661</v>
      </c>
      <c r="I182" s="280">
        <v>497.33333333333326</v>
      </c>
      <c r="J182" s="280">
        <v>501.86666666666662</v>
      </c>
      <c r="K182" s="278">
        <v>492.8</v>
      </c>
      <c r="L182" s="278">
        <v>482.75</v>
      </c>
      <c r="M182" s="278">
        <v>14.459569999999999</v>
      </c>
    </row>
    <row r="183" spans="1:13">
      <c r="A183" s="269">
        <v>173</v>
      </c>
      <c r="B183" s="278" t="s">
        <v>384</v>
      </c>
      <c r="C183" s="279">
        <v>76.45</v>
      </c>
      <c r="D183" s="280">
        <v>77.133333333333326</v>
      </c>
      <c r="E183" s="280">
        <v>75.266666666666652</v>
      </c>
      <c r="F183" s="280">
        <v>74.083333333333329</v>
      </c>
      <c r="G183" s="280">
        <v>72.216666666666654</v>
      </c>
      <c r="H183" s="280">
        <v>78.316666666666649</v>
      </c>
      <c r="I183" s="280">
        <v>80.183333333333323</v>
      </c>
      <c r="J183" s="280">
        <v>81.366666666666646</v>
      </c>
      <c r="K183" s="278">
        <v>79</v>
      </c>
      <c r="L183" s="278">
        <v>75.95</v>
      </c>
      <c r="M183" s="278">
        <v>1.9145799999999999</v>
      </c>
    </row>
    <row r="184" spans="1:13">
      <c r="A184" s="269">
        <v>174</v>
      </c>
      <c r="B184" s="278" t="s">
        <v>385</v>
      </c>
      <c r="C184" s="279">
        <v>501.2</v>
      </c>
      <c r="D184" s="280">
        <v>502.2</v>
      </c>
      <c r="E184" s="280">
        <v>491</v>
      </c>
      <c r="F184" s="280">
        <v>480.8</v>
      </c>
      <c r="G184" s="280">
        <v>469.6</v>
      </c>
      <c r="H184" s="280">
        <v>512.4</v>
      </c>
      <c r="I184" s="280">
        <v>523.59999999999991</v>
      </c>
      <c r="J184" s="280">
        <v>533.79999999999995</v>
      </c>
      <c r="K184" s="278">
        <v>513.4</v>
      </c>
      <c r="L184" s="278">
        <v>492</v>
      </c>
      <c r="M184" s="278">
        <v>0.18262999999999999</v>
      </c>
    </row>
    <row r="185" spans="1:13">
      <c r="A185" s="269">
        <v>175</v>
      </c>
      <c r="B185" s="278" t="s">
        <v>391</v>
      </c>
      <c r="C185" s="279">
        <v>40.75</v>
      </c>
      <c r="D185" s="280">
        <v>41.25</v>
      </c>
      <c r="E185" s="280">
        <v>40</v>
      </c>
      <c r="F185" s="280">
        <v>39.25</v>
      </c>
      <c r="G185" s="280">
        <v>38</v>
      </c>
      <c r="H185" s="280">
        <v>42</v>
      </c>
      <c r="I185" s="280">
        <v>43.25</v>
      </c>
      <c r="J185" s="280">
        <v>44</v>
      </c>
      <c r="K185" s="278">
        <v>42.5</v>
      </c>
      <c r="L185" s="278">
        <v>40.5</v>
      </c>
      <c r="M185" s="278">
        <v>3.50569</v>
      </c>
    </row>
    <row r="186" spans="1:13">
      <c r="A186" s="269">
        <v>176</v>
      </c>
      <c r="B186" s="278" t="s">
        <v>251</v>
      </c>
      <c r="C186" s="279">
        <v>192.4</v>
      </c>
      <c r="D186" s="280">
        <v>194.21666666666667</v>
      </c>
      <c r="E186" s="280">
        <v>189.43333333333334</v>
      </c>
      <c r="F186" s="280">
        <v>186.46666666666667</v>
      </c>
      <c r="G186" s="280">
        <v>181.68333333333334</v>
      </c>
      <c r="H186" s="280">
        <v>197.18333333333334</v>
      </c>
      <c r="I186" s="280">
        <v>201.9666666666667</v>
      </c>
      <c r="J186" s="280">
        <v>204.93333333333334</v>
      </c>
      <c r="K186" s="278">
        <v>199</v>
      </c>
      <c r="L186" s="278">
        <v>191.25</v>
      </c>
      <c r="M186" s="278">
        <v>1.238</v>
      </c>
    </row>
    <row r="187" spans="1:13">
      <c r="A187" s="269">
        <v>177</v>
      </c>
      <c r="B187" s="278" t="s">
        <v>386</v>
      </c>
      <c r="C187" s="279">
        <v>326.05</v>
      </c>
      <c r="D187" s="280">
        <v>329.95</v>
      </c>
      <c r="E187" s="280">
        <v>321.09999999999997</v>
      </c>
      <c r="F187" s="280">
        <v>316.14999999999998</v>
      </c>
      <c r="G187" s="280">
        <v>307.29999999999995</v>
      </c>
      <c r="H187" s="280">
        <v>334.9</v>
      </c>
      <c r="I187" s="280">
        <v>343.75</v>
      </c>
      <c r="J187" s="280">
        <v>348.7</v>
      </c>
      <c r="K187" s="278">
        <v>338.8</v>
      </c>
      <c r="L187" s="278">
        <v>325</v>
      </c>
      <c r="M187" s="278">
        <v>0.40026</v>
      </c>
    </row>
    <row r="188" spans="1:13">
      <c r="A188" s="269">
        <v>178</v>
      </c>
      <c r="B188" s="278" t="s">
        <v>387</v>
      </c>
      <c r="C188" s="279">
        <v>243.85</v>
      </c>
      <c r="D188" s="280">
        <v>241.95000000000002</v>
      </c>
      <c r="E188" s="280">
        <v>238.00000000000003</v>
      </c>
      <c r="F188" s="280">
        <v>232.15</v>
      </c>
      <c r="G188" s="280">
        <v>228.20000000000002</v>
      </c>
      <c r="H188" s="280">
        <v>247.80000000000004</v>
      </c>
      <c r="I188" s="280">
        <v>251.75000000000003</v>
      </c>
      <c r="J188" s="280">
        <v>257.60000000000002</v>
      </c>
      <c r="K188" s="278">
        <v>245.9</v>
      </c>
      <c r="L188" s="278">
        <v>236.1</v>
      </c>
      <c r="M188" s="278">
        <v>7.8758499999999998</v>
      </c>
    </row>
    <row r="189" spans="1:13">
      <c r="A189" s="269">
        <v>179</v>
      </c>
      <c r="B189" s="278" t="s">
        <v>392</v>
      </c>
      <c r="C189" s="279">
        <v>565.6</v>
      </c>
      <c r="D189" s="280">
        <v>567.26666666666677</v>
      </c>
      <c r="E189" s="280">
        <v>561.58333333333348</v>
      </c>
      <c r="F189" s="280">
        <v>557.56666666666672</v>
      </c>
      <c r="G189" s="280">
        <v>551.88333333333344</v>
      </c>
      <c r="H189" s="280">
        <v>571.28333333333353</v>
      </c>
      <c r="I189" s="280">
        <v>576.9666666666667</v>
      </c>
      <c r="J189" s="280">
        <v>580.98333333333358</v>
      </c>
      <c r="K189" s="278">
        <v>572.95000000000005</v>
      </c>
      <c r="L189" s="278">
        <v>563.25</v>
      </c>
      <c r="M189" s="278">
        <v>3.415E-2</v>
      </c>
    </row>
    <row r="190" spans="1:13">
      <c r="A190" s="269">
        <v>180</v>
      </c>
      <c r="B190" s="278" t="s">
        <v>400</v>
      </c>
      <c r="C190" s="279">
        <v>501.85</v>
      </c>
      <c r="D190" s="280">
        <v>506.91666666666669</v>
      </c>
      <c r="E190" s="280">
        <v>494.93333333333339</v>
      </c>
      <c r="F190" s="280">
        <v>488.01666666666671</v>
      </c>
      <c r="G190" s="280">
        <v>476.03333333333342</v>
      </c>
      <c r="H190" s="280">
        <v>513.83333333333337</v>
      </c>
      <c r="I190" s="280">
        <v>525.81666666666661</v>
      </c>
      <c r="J190" s="280">
        <v>532.73333333333335</v>
      </c>
      <c r="K190" s="278">
        <v>518.9</v>
      </c>
      <c r="L190" s="278">
        <v>500</v>
      </c>
      <c r="M190" s="278">
        <v>0.37452000000000002</v>
      </c>
    </row>
    <row r="191" spans="1:13">
      <c r="A191" s="269">
        <v>181</v>
      </c>
      <c r="B191" s="278" t="s">
        <v>394</v>
      </c>
      <c r="C191" s="279">
        <v>498.6</v>
      </c>
      <c r="D191" s="280">
        <v>494.5333333333333</v>
      </c>
      <c r="E191" s="280">
        <v>489.06666666666661</v>
      </c>
      <c r="F191" s="280">
        <v>479.5333333333333</v>
      </c>
      <c r="G191" s="280">
        <v>474.06666666666661</v>
      </c>
      <c r="H191" s="280">
        <v>504.06666666666661</v>
      </c>
      <c r="I191" s="280">
        <v>509.5333333333333</v>
      </c>
      <c r="J191" s="280">
        <v>519.06666666666661</v>
      </c>
      <c r="K191" s="278">
        <v>500</v>
      </c>
      <c r="L191" s="278">
        <v>485</v>
      </c>
      <c r="M191" s="278">
        <v>0.11836000000000001</v>
      </c>
    </row>
    <row r="192" spans="1:13">
      <c r="A192" s="269">
        <v>182</v>
      </c>
      <c r="B192" s="278" t="s">
        <v>107</v>
      </c>
      <c r="C192" s="279">
        <v>487.45</v>
      </c>
      <c r="D192" s="280">
        <v>489.86666666666662</v>
      </c>
      <c r="E192" s="280">
        <v>482.73333333333323</v>
      </c>
      <c r="F192" s="280">
        <v>478.01666666666659</v>
      </c>
      <c r="G192" s="280">
        <v>470.88333333333321</v>
      </c>
      <c r="H192" s="280">
        <v>494.58333333333326</v>
      </c>
      <c r="I192" s="280">
        <v>501.71666666666658</v>
      </c>
      <c r="J192" s="280">
        <v>506.43333333333328</v>
      </c>
      <c r="K192" s="278">
        <v>497</v>
      </c>
      <c r="L192" s="278">
        <v>485.15</v>
      </c>
      <c r="M192" s="278">
        <v>32.031820000000003</v>
      </c>
    </row>
    <row r="193" spans="1:13">
      <c r="A193" s="269">
        <v>183</v>
      </c>
      <c r="B193" s="278" t="s">
        <v>109</v>
      </c>
      <c r="C193" s="279">
        <v>518.4</v>
      </c>
      <c r="D193" s="280">
        <v>514.43333333333339</v>
      </c>
      <c r="E193" s="280">
        <v>506.36666666666679</v>
      </c>
      <c r="F193" s="280">
        <v>494.33333333333337</v>
      </c>
      <c r="G193" s="280">
        <v>486.26666666666677</v>
      </c>
      <c r="H193" s="280">
        <v>526.46666666666681</v>
      </c>
      <c r="I193" s="280">
        <v>534.53333333333342</v>
      </c>
      <c r="J193" s="280">
        <v>546.56666666666683</v>
      </c>
      <c r="K193" s="278">
        <v>522.5</v>
      </c>
      <c r="L193" s="278">
        <v>502.4</v>
      </c>
      <c r="M193" s="278">
        <v>101.20968000000001</v>
      </c>
    </row>
    <row r="194" spans="1:13">
      <c r="A194" s="269">
        <v>184</v>
      </c>
      <c r="B194" s="278" t="s">
        <v>110</v>
      </c>
      <c r="C194" s="279">
        <v>1689.7</v>
      </c>
      <c r="D194" s="280">
        <v>1705.5666666666666</v>
      </c>
      <c r="E194" s="280">
        <v>1669.1333333333332</v>
      </c>
      <c r="F194" s="280">
        <v>1648.5666666666666</v>
      </c>
      <c r="G194" s="280">
        <v>1612.1333333333332</v>
      </c>
      <c r="H194" s="280">
        <v>1726.1333333333332</v>
      </c>
      <c r="I194" s="280">
        <v>1762.5666666666666</v>
      </c>
      <c r="J194" s="280">
        <v>1783.1333333333332</v>
      </c>
      <c r="K194" s="278">
        <v>1742</v>
      </c>
      <c r="L194" s="278">
        <v>1685</v>
      </c>
      <c r="M194" s="278">
        <v>44.208309999999997</v>
      </c>
    </row>
    <row r="195" spans="1:13">
      <c r="A195" s="269">
        <v>185</v>
      </c>
      <c r="B195" s="278" t="s">
        <v>253</v>
      </c>
      <c r="C195" s="279">
        <v>2619.25</v>
      </c>
      <c r="D195" s="280">
        <v>2625.9166666666665</v>
      </c>
      <c r="E195" s="280">
        <v>2551.833333333333</v>
      </c>
      <c r="F195" s="280">
        <v>2484.4166666666665</v>
      </c>
      <c r="G195" s="280">
        <v>2410.333333333333</v>
      </c>
      <c r="H195" s="280">
        <v>2693.333333333333</v>
      </c>
      <c r="I195" s="280">
        <v>2767.4166666666661</v>
      </c>
      <c r="J195" s="280">
        <v>2834.833333333333</v>
      </c>
      <c r="K195" s="278">
        <v>2700</v>
      </c>
      <c r="L195" s="278">
        <v>2558.5</v>
      </c>
      <c r="M195" s="278">
        <v>3.9656099999999999</v>
      </c>
    </row>
    <row r="196" spans="1:13">
      <c r="A196" s="269">
        <v>186</v>
      </c>
      <c r="B196" s="278" t="s">
        <v>111</v>
      </c>
      <c r="C196" s="279">
        <v>929.05</v>
      </c>
      <c r="D196" s="280">
        <v>932.73333333333323</v>
      </c>
      <c r="E196" s="280">
        <v>921.51666666666642</v>
      </c>
      <c r="F196" s="280">
        <v>913.98333333333323</v>
      </c>
      <c r="G196" s="280">
        <v>902.76666666666642</v>
      </c>
      <c r="H196" s="280">
        <v>940.26666666666642</v>
      </c>
      <c r="I196" s="280">
        <v>951.48333333333335</v>
      </c>
      <c r="J196" s="280">
        <v>959.01666666666642</v>
      </c>
      <c r="K196" s="278">
        <v>943.95</v>
      </c>
      <c r="L196" s="278">
        <v>925.2</v>
      </c>
      <c r="M196" s="278">
        <v>104.03747</v>
      </c>
    </row>
    <row r="197" spans="1:13">
      <c r="A197" s="269">
        <v>187</v>
      </c>
      <c r="B197" s="278" t="s">
        <v>254</v>
      </c>
      <c r="C197" s="279">
        <v>520.04999999999995</v>
      </c>
      <c r="D197" s="280">
        <v>515.4666666666667</v>
      </c>
      <c r="E197" s="280">
        <v>503.58333333333337</v>
      </c>
      <c r="F197" s="280">
        <v>487.11666666666667</v>
      </c>
      <c r="G197" s="280">
        <v>475.23333333333335</v>
      </c>
      <c r="H197" s="280">
        <v>531.93333333333339</v>
      </c>
      <c r="I197" s="280">
        <v>543.81666666666661</v>
      </c>
      <c r="J197" s="280">
        <v>560.28333333333342</v>
      </c>
      <c r="K197" s="278">
        <v>527.35</v>
      </c>
      <c r="L197" s="278">
        <v>499</v>
      </c>
      <c r="M197" s="278">
        <v>91.800470000000004</v>
      </c>
    </row>
    <row r="198" spans="1:13">
      <c r="A198" s="269">
        <v>188</v>
      </c>
      <c r="B198" s="278" t="s">
        <v>252</v>
      </c>
      <c r="C198" s="279">
        <v>748.8</v>
      </c>
      <c r="D198" s="280">
        <v>761.93333333333339</v>
      </c>
      <c r="E198" s="280">
        <v>729.86666666666679</v>
      </c>
      <c r="F198" s="280">
        <v>710.93333333333339</v>
      </c>
      <c r="G198" s="280">
        <v>678.86666666666679</v>
      </c>
      <c r="H198" s="280">
        <v>780.86666666666679</v>
      </c>
      <c r="I198" s="280">
        <v>812.93333333333339</v>
      </c>
      <c r="J198" s="280">
        <v>831.86666666666679</v>
      </c>
      <c r="K198" s="278">
        <v>794</v>
      </c>
      <c r="L198" s="278">
        <v>743</v>
      </c>
      <c r="M198" s="278">
        <v>1.31074</v>
      </c>
    </row>
    <row r="199" spans="1:13">
      <c r="A199" s="269">
        <v>189</v>
      </c>
      <c r="B199" s="278" t="s">
        <v>395</v>
      </c>
      <c r="C199" s="279">
        <v>143.19999999999999</v>
      </c>
      <c r="D199" s="280">
        <v>143.5</v>
      </c>
      <c r="E199" s="280">
        <v>141.69999999999999</v>
      </c>
      <c r="F199" s="280">
        <v>140.19999999999999</v>
      </c>
      <c r="G199" s="280">
        <v>138.39999999999998</v>
      </c>
      <c r="H199" s="280">
        <v>145</v>
      </c>
      <c r="I199" s="280">
        <v>146.80000000000001</v>
      </c>
      <c r="J199" s="280">
        <v>148.30000000000001</v>
      </c>
      <c r="K199" s="278">
        <v>145.30000000000001</v>
      </c>
      <c r="L199" s="278">
        <v>142</v>
      </c>
      <c r="M199" s="278">
        <v>1.99274</v>
      </c>
    </row>
    <row r="200" spans="1:13">
      <c r="A200" s="269">
        <v>190</v>
      </c>
      <c r="B200" s="278" t="s">
        <v>396</v>
      </c>
      <c r="C200" s="279">
        <v>246.1</v>
      </c>
      <c r="D200" s="280">
        <v>247.68333333333331</v>
      </c>
      <c r="E200" s="280">
        <v>242.46666666666661</v>
      </c>
      <c r="F200" s="280">
        <v>238.83333333333331</v>
      </c>
      <c r="G200" s="280">
        <v>233.61666666666662</v>
      </c>
      <c r="H200" s="280">
        <v>251.31666666666661</v>
      </c>
      <c r="I200" s="280">
        <v>256.5333333333333</v>
      </c>
      <c r="J200" s="280">
        <v>260.16666666666663</v>
      </c>
      <c r="K200" s="278">
        <v>252.9</v>
      </c>
      <c r="L200" s="278">
        <v>244.05</v>
      </c>
      <c r="M200" s="278">
        <v>6.8129999999999996E-2</v>
      </c>
    </row>
    <row r="201" spans="1:13">
      <c r="A201" s="269">
        <v>191</v>
      </c>
      <c r="B201" s="278" t="s">
        <v>112</v>
      </c>
      <c r="C201" s="279">
        <v>1962.6</v>
      </c>
      <c r="D201" s="280">
        <v>1985.8666666666668</v>
      </c>
      <c r="E201" s="280">
        <v>1931.7333333333336</v>
      </c>
      <c r="F201" s="280">
        <v>1900.8666666666668</v>
      </c>
      <c r="G201" s="280">
        <v>1846.7333333333336</v>
      </c>
      <c r="H201" s="280">
        <v>2016.7333333333336</v>
      </c>
      <c r="I201" s="280">
        <v>2070.8666666666668</v>
      </c>
      <c r="J201" s="280">
        <v>2101.7333333333336</v>
      </c>
      <c r="K201" s="278">
        <v>2040</v>
      </c>
      <c r="L201" s="278">
        <v>1955</v>
      </c>
      <c r="M201" s="278">
        <v>11.394690000000001</v>
      </c>
    </row>
    <row r="202" spans="1:13">
      <c r="A202" s="269">
        <v>192</v>
      </c>
      <c r="B202" s="278" t="s">
        <v>113</v>
      </c>
      <c r="C202" s="279">
        <v>235.6</v>
      </c>
      <c r="D202" s="280">
        <v>239.79999999999998</v>
      </c>
      <c r="E202" s="280">
        <v>230.79999999999995</v>
      </c>
      <c r="F202" s="280">
        <v>225.99999999999997</v>
      </c>
      <c r="G202" s="280">
        <v>216.99999999999994</v>
      </c>
      <c r="H202" s="280">
        <v>244.59999999999997</v>
      </c>
      <c r="I202" s="280">
        <v>253.60000000000002</v>
      </c>
      <c r="J202" s="280">
        <v>258.39999999999998</v>
      </c>
      <c r="K202" s="278">
        <v>248.8</v>
      </c>
      <c r="L202" s="278">
        <v>235</v>
      </c>
      <c r="M202" s="278">
        <v>4.3057499999999997</v>
      </c>
    </row>
    <row r="203" spans="1:13">
      <c r="A203" s="269">
        <v>193</v>
      </c>
      <c r="B203" s="278" t="s">
        <v>397</v>
      </c>
      <c r="C203" s="279">
        <v>10.15</v>
      </c>
      <c r="D203" s="280">
        <v>10.216666666666667</v>
      </c>
      <c r="E203" s="280">
        <v>10.033333333333333</v>
      </c>
      <c r="F203" s="280">
        <v>9.9166666666666661</v>
      </c>
      <c r="G203" s="280">
        <v>9.7333333333333325</v>
      </c>
      <c r="H203" s="280">
        <v>10.333333333333334</v>
      </c>
      <c r="I203" s="280">
        <v>10.516666666666667</v>
      </c>
      <c r="J203" s="280">
        <v>10.633333333333335</v>
      </c>
      <c r="K203" s="278">
        <v>10.4</v>
      </c>
      <c r="L203" s="278">
        <v>10.1</v>
      </c>
      <c r="M203" s="278">
        <v>7.2744600000000004</v>
      </c>
    </row>
    <row r="204" spans="1:13">
      <c r="A204" s="269">
        <v>194</v>
      </c>
      <c r="B204" s="278" t="s">
        <v>399</v>
      </c>
      <c r="C204" s="279">
        <v>48.85</v>
      </c>
      <c r="D204" s="280">
        <v>49.333333333333336</v>
      </c>
      <c r="E204" s="280">
        <v>47.916666666666671</v>
      </c>
      <c r="F204" s="280">
        <v>46.983333333333334</v>
      </c>
      <c r="G204" s="280">
        <v>45.56666666666667</v>
      </c>
      <c r="H204" s="280">
        <v>50.266666666666673</v>
      </c>
      <c r="I204" s="280">
        <v>51.683333333333344</v>
      </c>
      <c r="J204" s="280">
        <v>52.616666666666674</v>
      </c>
      <c r="K204" s="278">
        <v>50.75</v>
      </c>
      <c r="L204" s="278">
        <v>48.4</v>
      </c>
      <c r="M204" s="278">
        <v>0.48457</v>
      </c>
    </row>
    <row r="205" spans="1:13">
      <c r="A205" s="269">
        <v>195</v>
      </c>
      <c r="B205" s="278" t="s">
        <v>115</v>
      </c>
      <c r="C205" s="279">
        <v>117.1</v>
      </c>
      <c r="D205" s="280">
        <v>118.64999999999999</v>
      </c>
      <c r="E205" s="280">
        <v>114.29999999999998</v>
      </c>
      <c r="F205" s="280">
        <v>111.49999999999999</v>
      </c>
      <c r="G205" s="280">
        <v>107.14999999999998</v>
      </c>
      <c r="H205" s="280">
        <v>121.44999999999999</v>
      </c>
      <c r="I205" s="280">
        <v>125.79999999999998</v>
      </c>
      <c r="J205" s="280">
        <v>128.6</v>
      </c>
      <c r="K205" s="278">
        <v>123</v>
      </c>
      <c r="L205" s="278">
        <v>115.85</v>
      </c>
      <c r="M205" s="278">
        <v>216.03442999999999</v>
      </c>
    </row>
    <row r="206" spans="1:13">
      <c r="A206" s="269">
        <v>196</v>
      </c>
      <c r="B206" s="278" t="s">
        <v>401</v>
      </c>
      <c r="C206" s="279">
        <v>23.8</v>
      </c>
      <c r="D206" s="280">
        <v>24.083333333333332</v>
      </c>
      <c r="E206" s="280">
        <v>23.416666666666664</v>
      </c>
      <c r="F206" s="280">
        <v>23.033333333333331</v>
      </c>
      <c r="G206" s="280">
        <v>22.366666666666664</v>
      </c>
      <c r="H206" s="280">
        <v>24.466666666666665</v>
      </c>
      <c r="I206" s="280">
        <v>25.133333333333329</v>
      </c>
      <c r="J206" s="280">
        <v>25.516666666666666</v>
      </c>
      <c r="K206" s="278">
        <v>24.75</v>
      </c>
      <c r="L206" s="278">
        <v>23.7</v>
      </c>
      <c r="M206" s="278">
        <v>2.9029799999999999</v>
      </c>
    </row>
    <row r="207" spans="1:13">
      <c r="A207" s="269">
        <v>197</v>
      </c>
      <c r="B207" s="278" t="s">
        <v>116</v>
      </c>
      <c r="C207" s="279">
        <v>196.95</v>
      </c>
      <c r="D207" s="280">
        <v>199.15</v>
      </c>
      <c r="E207" s="280">
        <v>193.35000000000002</v>
      </c>
      <c r="F207" s="280">
        <v>189.75000000000003</v>
      </c>
      <c r="G207" s="280">
        <v>183.95000000000005</v>
      </c>
      <c r="H207" s="280">
        <v>202.75</v>
      </c>
      <c r="I207" s="280">
        <v>208.55</v>
      </c>
      <c r="J207" s="280">
        <v>212.14999999999998</v>
      </c>
      <c r="K207" s="278">
        <v>204.95</v>
      </c>
      <c r="L207" s="278">
        <v>195.55</v>
      </c>
      <c r="M207" s="278">
        <v>45.403700000000001</v>
      </c>
    </row>
    <row r="208" spans="1:13">
      <c r="A208" s="269">
        <v>198</v>
      </c>
      <c r="B208" s="278" t="s">
        <v>117</v>
      </c>
      <c r="C208" s="279">
        <v>2089.4499999999998</v>
      </c>
      <c r="D208" s="280">
        <v>2074.4833333333331</v>
      </c>
      <c r="E208" s="280">
        <v>2050.9666666666662</v>
      </c>
      <c r="F208" s="280">
        <v>2012.4833333333331</v>
      </c>
      <c r="G208" s="280">
        <v>1988.9666666666662</v>
      </c>
      <c r="H208" s="280">
        <v>2112.9666666666662</v>
      </c>
      <c r="I208" s="280">
        <v>2136.4833333333336</v>
      </c>
      <c r="J208" s="280">
        <v>2174.9666666666662</v>
      </c>
      <c r="K208" s="278">
        <v>2098</v>
      </c>
      <c r="L208" s="278">
        <v>2036</v>
      </c>
      <c r="M208" s="278">
        <v>161.00488000000001</v>
      </c>
    </row>
    <row r="209" spans="1:13">
      <c r="A209" s="269">
        <v>199</v>
      </c>
      <c r="B209" s="278" t="s">
        <v>255</v>
      </c>
      <c r="C209" s="279">
        <v>175.3</v>
      </c>
      <c r="D209" s="280">
        <v>176.26666666666665</v>
      </c>
      <c r="E209" s="280">
        <v>173.0333333333333</v>
      </c>
      <c r="F209" s="280">
        <v>170.76666666666665</v>
      </c>
      <c r="G209" s="280">
        <v>167.5333333333333</v>
      </c>
      <c r="H209" s="280">
        <v>178.5333333333333</v>
      </c>
      <c r="I209" s="280">
        <v>181.76666666666665</v>
      </c>
      <c r="J209" s="280">
        <v>184.0333333333333</v>
      </c>
      <c r="K209" s="278">
        <v>179.5</v>
      </c>
      <c r="L209" s="278">
        <v>174</v>
      </c>
      <c r="M209" s="278">
        <v>4.4070200000000002</v>
      </c>
    </row>
    <row r="210" spans="1:13">
      <c r="A210" s="269">
        <v>200</v>
      </c>
      <c r="B210" s="278" t="s">
        <v>402</v>
      </c>
      <c r="C210" s="279">
        <v>26578.75</v>
      </c>
      <c r="D210" s="280">
        <v>26876.25</v>
      </c>
      <c r="E210" s="280">
        <v>26203.5</v>
      </c>
      <c r="F210" s="280">
        <v>25828.25</v>
      </c>
      <c r="G210" s="280">
        <v>25155.5</v>
      </c>
      <c r="H210" s="280">
        <v>27251.5</v>
      </c>
      <c r="I210" s="280">
        <v>27924.25</v>
      </c>
      <c r="J210" s="280">
        <v>28299.5</v>
      </c>
      <c r="K210" s="278">
        <v>27549</v>
      </c>
      <c r="L210" s="278">
        <v>26501</v>
      </c>
      <c r="M210" s="278">
        <v>3.4819999999999997E-2</v>
      </c>
    </row>
    <row r="211" spans="1:13">
      <c r="A211" s="269">
        <v>201</v>
      </c>
      <c r="B211" s="278" t="s">
        <v>398</v>
      </c>
      <c r="C211" s="279">
        <v>46.05</v>
      </c>
      <c r="D211" s="280">
        <v>46.65</v>
      </c>
      <c r="E211" s="280">
        <v>45.3</v>
      </c>
      <c r="F211" s="280">
        <v>44.55</v>
      </c>
      <c r="G211" s="280">
        <v>43.199999999999996</v>
      </c>
      <c r="H211" s="280">
        <v>47.4</v>
      </c>
      <c r="I211" s="280">
        <v>48.750000000000007</v>
      </c>
      <c r="J211" s="280">
        <v>49.5</v>
      </c>
      <c r="K211" s="278">
        <v>48</v>
      </c>
      <c r="L211" s="278">
        <v>45.9</v>
      </c>
      <c r="M211" s="278">
        <v>3.7044299999999999</v>
      </c>
    </row>
    <row r="212" spans="1:13">
      <c r="A212" s="269">
        <v>202</v>
      </c>
      <c r="B212" s="278" t="s">
        <v>256</v>
      </c>
      <c r="C212" s="279">
        <v>21.9</v>
      </c>
      <c r="D212" s="280">
        <v>22.233333333333334</v>
      </c>
      <c r="E212" s="280">
        <v>21.466666666666669</v>
      </c>
      <c r="F212" s="280">
        <v>21.033333333333335</v>
      </c>
      <c r="G212" s="280">
        <v>20.266666666666669</v>
      </c>
      <c r="H212" s="280">
        <v>22.666666666666668</v>
      </c>
      <c r="I212" s="280">
        <v>23.433333333333334</v>
      </c>
      <c r="J212" s="280">
        <v>23.866666666666667</v>
      </c>
      <c r="K212" s="278">
        <v>23</v>
      </c>
      <c r="L212" s="278">
        <v>21.8</v>
      </c>
      <c r="M212" s="278">
        <v>9.4503699999999995</v>
      </c>
    </row>
    <row r="213" spans="1:13">
      <c r="A213" s="269">
        <v>203</v>
      </c>
      <c r="B213" s="278" t="s">
        <v>416</v>
      </c>
      <c r="C213" s="279">
        <v>48.1</v>
      </c>
      <c r="D213" s="280">
        <v>48.6</v>
      </c>
      <c r="E213" s="280">
        <v>47.300000000000004</v>
      </c>
      <c r="F213" s="280">
        <v>46.5</v>
      </c>
      <c r="G213" s="280">
        <v>45.2</v>
      </c>
      <c r="H213" s="280">
        <v>49.400000000000006</v>
      </c>
      <c r="I213" s="280">
        <v>50.7</v>
      </c>
      <c r="J213" s="280">
        <v>51.500000000000007</v>
      </c>
      <c r="K213" s="278">
        <v>49.9</v>
      </c>
      <c r="L213" s="278">
        <v>47.8</v>
      </c>
      <c r="M213" s="278">
        <v>17.752680000000002</v>
      </c>
    </row>
    <row r="214" spans="1:13">
      <c r="A214" s="269">
        <v>204</v>
      </c>
      <c r="B214" s="278" t="s">
        <v>118</v>
      </c>
      <c r="C214" s="279">
        <v>123.25</v>
      </c>
      <c r="D214" s="280">
        <v>125.48333333333333</v>
      </c>
      <c r="E214" s="280">
        <v>119.46666666666667</v>
      </c>
      <c r="F214" s="280">
        <v>115.68333333333334</v>
      </c>
      <c r="G214" s="280">
        <v>109.66666666666667</v>
      </c>
      <c r="H214" s="280">
        <v>129.26666666666665</v>
      </c>
      <c r="I214" s="280">
        <v>135.28333333333336</v>
      </c>
      <c r="J214" s="280">
        <v>139.06666666666666</v>
      </c>
      <c r="K214" s="278">
        <v>131.5</v>
      </c>
      <c r="L214" s="278">
        <v>121.7</v>
      </c>
      <c r="M214" s="278">
        <v>173.80354</v>
      </c>
    </row>
    <row r="215" spans="1:13">
      <c r="A215" s="269">
        <v>205</v>
      </c>
      <c r="B215" s="278" t="s">
        <v>415</v>
      </c>
      <c r="C215" s="279">
        <v>38.75</v>
      </c>
      <c r="D215" s="280">
        <v>39.06666666666667</v>
      </c>
      <c r="E215" s="280">
        <v>38.13333333333334</v>
      </c>
      <c r="F215" s="280">
        <v>37.516666666666673</v>
      </c>
      <c r="G215" s="280">
        <v>36.583333333333343</v>
      </c>
      <c r="H215" s="280">
        <v>39.683333333333337</v>
      </c>
      <c r="I215" s="280">
        <v>40.61666666666666</v>
      </c>
      <c r="J215" s="280">
        <v>41.233333333333334</v>
      </c>
      <c r="K215" s="278">
        <v>40</v>
      </c>
      <c r="L215" s="278">
        <v>38.450000000000003</v>
      </c>
      <c r="M215" s="278">
        <v>1.9668399999999999</v>
      </c>
    </row>
    <row r="216" spans="1:13">
      <c r="A216" s="269">
        <v>206</v>
      </c>
      <c r="B216" s="278" t="s">
        <v>259</v>
      </c>
      <c r="C216" s="279">
        <v>103.85</v>
      </c>
      <c r="D216" s="280">
        <v>105.55</v>
      </c>
      <c r="E216" s="280">
        <v>101.3</v>
      </c>
      <c r="F216" s="280">
        <v>98.75</v>
      </c>
      <c r="G216" s="280">
        <v>94.5</v>
      </c>
      <c r="H216" s="280">
        <v>108.1</v>
      </c>
      <c r="I216" s="280">
        <v>112.35</v>
      </c>
      <c r="J216" s="280">
        <v>114.89999999999999</v>
      </c>
      <c r="K216" s="278">
        <v>109.8</v>
      </c>
      <c r="L216" s="278">
        <v>103</v>
      </c>
      <c r="M216" s="278">
        <v>1.9785699999999999</v>
      </c>
    </row>
    <row r="217" spans="1:13">
      <c r="A217" s="269">
        <v>207</v>
      </c>
      <c r="B217" s="278" t="s">
        <v>119</v>
      </c>
      <c r="C217" s="279">
        <v>337.7</v>
      </c>
      <c r="D217" s="280">
        <v>341.3</v>
      </c>
      <c r="E217" s="280">
        <v>330.1</v>
      </c>
      <c r="F217" s="280">
        <v>322.5</v>
      </c>
      <c r="G217" s="280">
        <v>311.3</v>
      </c>
      <c r="H217" s="280">
        <v>348.90000000000003</v>
      </c>
      <c r="I217" s="280">
        <v>360.09999999999997</v>
      </c>
      <c r="J217" s="280">
        <v>367.70000000000005</v>
      </c>
      <c r="K217" s="278">
        <v>352.5</v>
      </c>
      <c r="L217" s="278">
        <v>333.7</v>
      </c>
      <c r="M217" s="278">
        <v>429.70794000000001</v>
      </c>
    </row>
    <row r="218" spans="1:13">
      <c r="A218" s="269">
        <v>208</v>
      </c>
      <c r="B218" s="278" t="s">
        <v>257</v>
      </c>
      <c r="C218" s="279">
        <v>1235.1500000000001</v>
      </c>
      <c r="D218" s="280">
        <v>1231.3833333333334</v>
      </c>
      <c r="E218" s="280">
        <v>1213.8666666666668</v>
      </c>
      <c r="F218" s="280">
        <v>1192.5833333333333</v>
      </c>
      <c r="G218" s="280">
        <v>1175.0666666666666</v>
      </c>
      <c r="H218" s="280">
        <v>1252.666666666667</v>
      </c>
      <c r="I218" s="280">
        <v>1270.1833333333338</v>
      </c>
      <c r="J218" s="280">
        <v>1291.4666666666672</v>
      </c>
      <c r="K218" s="278">
        <v>1248.9000000000001</v>
      </c>
      <c r="L218" s="278">
        <v>1210.0999999999999</v>
      </c>
      <c r="M218" s="278">
        <v>4.0896999999999997</v>
      </c>
    </row>
    <row r="219" spans="1:13">
      <c r="A219" s="269">
        <v>209</v>
      </c>
      <c r="B219" s="278" t="s">
        <v>120</v>
      </c>
      <c r="C219" s="279">
        <v>400.1</v>
      </c>
      <c r="D219" s="280">
        <v>403.7</v>
      </c>
      <c r="E219" s="280">
        <v>394.4</v>
      </c>
      <c r="F219" s="280">
        <v>388.7</v>
      </c>
      <c r="G219" s="280">
        <v>379.4</v>
      </c>
      <c r="H219" s="280">
        <v>409.4</v>
      </c>
      <c r="I219" s="280">
        <v>418.70000000000005</v>
      </c>
      <c r="J219" s="280">
        <v>424.4</v>
      </c>
      <c r="K219" s="278">
        <v>413</v>
      </c>
      <c r="L219" s="278">
        <v>398</v>
      </c>
      <c r="M219" s="278">
        <v>28.413959999999999</v>
      </c>
    </row>
    <row r="220" spans="1:13">
      <c r="A220" s="269">
        <v>210</v>
      </c>
      <c r="B220" s="278" t="s">
        <v>404</v>
      </c>
      <c r="C220" s="279">
        <v>2559.15</v>
      </c>
      <c r="D220" s="280">
        <v>2577.3666666666668</v>
      </c>
      <c r="E220" s="280">
        <v>2516.7833333333338</v>
      </c>
      <c r="F220" s="280">
        <v>2474.416666666667</v>
      </c>
      <c r="G220" s="280">
        <v>2413.8333333333339</v>
      </c>
      <c r="H220" s="280">
        <v>2619.7333333333336</v>
      </c>
      <c r="I220" s="280">
        <v>2680.3166666666666</v>
      </c>
      <c r="J220" s="280">
        <v>2722.6833333333334</v>
      </c>
      <c r="K220" s="278">
        <v>2637.95</v>
      </c>
      <c r="L220" s="278">
        <v>2535</v>
      </c>
      <c r="M220" s="278">
        <v>1.0449999999999999E-2</v>
      </c>
    </row>
    <row r="221" spans="1:13">
      <c r="A221" s="269">
        <v>211</v>
      </c>
      <c r="B221" s="278" t="s">
        <v>258</v>
      </c>
      <c r="C221" s="279">
        <v>20.05</v>
      </c>
      <c r="D221" s="280">
        <v>20.216666666666669</v>
      </c>
      <c r="E221" s="280">
        <v>19.833333333333336</v>
      </c>
      <c r="F221" s="280">
        <v>19.616666666666667</v>
      </c>
      <c r="G221" s="280">
        <v>19.233333333333334</v>
      </c>
      <c r="H221" s="280">
        <v>20.433333333333337</v>
      </c>
      <c r="I221" s="280">
        <v>20.81666666666667</v>
      </c>
      <c r="J221" s="280">
        <v>21.033333333333339</v>
      </c>
      <c r="K221" s="278">
        <v>20.6</v>
      </c>
      <c r="L221" s="278">
        <v>20</v>
      </c>
      <c r="M221" s="278">
        <v>8.2108899999999991</v>
      </c>
    </row>
    <row r="222" spans="1:13">
      <c r="A222" s="269">
        <v>212</v>
      </c>
      <c r="B222" s="278" t="s">
        <v>121</v>
      </c>
      <c r="C222" s="279">
        <v>4.2</v>
      </c>
      <c r="D222" s="280">
        <v>4.2166666666666668</v>
      </c>
      <c r="E222" s="280">
        <v>4.1333333333333337</v>
      </c>
      <c r="F222" s="280">
        <v>4.0666666666666673</v>
      </c>
      <c r="G222" s="280">
        <v>3.9833333333333343</v>
      </c>
      <c r="H222" s="280">
        <v>4.2833333333333332</v>
      </c>
      <c r="I222" s="280">
        <v>4.3666666666666654</v>
      </c>
      <c r="J222" s="280">
        <v>4.4333333333333327</v>
      </c>
      <c r="K222" s="278">
        <v>4.3</v>
      </c>
      <c r="L222" s="278">
        <v>4.1500000000000004</v>
      </c>
      <c r="M222" s="278">
        <v>1721.46612</v>
      </c>
    </row>
    <row r="223" spans="1:13">
      <c r="A223" s="269">
        <v>213</v>
      </c>
      <c r="B223" s="278" t="s">
        <v>405</v>
      </c>
      <c r="C223" s="279">
        <v>14.25</v>
      </c>
      <c r="D223" s="280">
        <v>14.25</v>
      </c>
      <c r="E223" s="280">
        <v>13.95</v>
      </c>
      <c r="F223" s="280">
        <v>13.649999999999999</v>
      </c>
      <c r="G223" s="280">
        <v>13.349999999999998</v>
      </c>
      <c r="H223" s="280">
        <v>14.55</v>
      </c>
      <c r="I223" s="280">
        <v>14.850000000000001</v>
      </c>
      <c r="J223" s="280">
        <v>15.150000000000002</v>
      </c>
      <c r="K223" s="278">
        <v>14.55</v>
      </c>
      <c r="L223" s="278">
        <v>13.95</v>
      </c>
      <c r="M223" s="278">
        <v>29.76183</v>
      </c>
    </row>
    <row r="224" spans="1:13">
      <c r="A224" s="269">
        <v>214</v>
      </c>
      <c r="B224" s="278" t="s">
        <v>122</v>
      </c>
      <c r="C224" s="279">
        <v>20.3</v>
      </c>
      <c r="D224" s="280">
        <v>20.533333333333335</v>
      </c>
      <c r="E224" s="280">
        <v>19.966666666666669</v>
      </c>
      <c r="F224" s="280">
        <v>19.633333333333333</v>
      </c>
      <c r="G224" s="280">
        <v>19.066666666666666</v>
      </c>
      <c r="H224" s="280">
        <v>20.866666666666671</v>
      </c>
      <c r="I224" s="280">
        <v>21.433333333333341</v>
      </c>
      <c r="J224" s="280">
        <v>21.766666666666673</v>
      </c>
      <c r="K224" s="278">
        <v>21.1</v>
      </c>
      <c r="L224" s="278">
        <v>20.2</v>
      </c>
      <c r="M224" s="278">
        <v>186.80446000000001</v>
      </c>
    </row>
    <row r="225" spans="1:13">
      <c r="A225" s="269">
        <v>215</v>
      </c>
      <c r="B225" s="278" t="s">
        <v>417</v>
      </c>
      <c r="C225" s="279">
        <v>144</v>
      </c>
      <c r="D225" s="280">
        <v>144.43333333333331</v>
      </c>
      <c r="E225" s="280">
        <v>142.21666666666661</v>
      </c>
      <c r="F225" s="280">
        <v>140.43333333333331</v>
      </c>
      <c r="G225" s="280">
        <v>138.21666666666661</v>
      </c>
      <c r="H225" s="280">
        <v>146.21666666666661</v>
      </c>
      <c r="I225" s="280">
        <v>148.43333333333331</v>
      </c>
      <c r="J225" s="280">
        <v>150.21666666666661</v>
      </c>
      <c r="K225" s="278">
        <v>146.65</v>
      </c>
      <c r="L225" s="278">
        <v>142.65</v>
      </c>
      <c r="M225" s="278">
        <v>1.35612</v>
      </c>
    </row>
    <row r="226" spans="1:13">
      <c r="A226" s="269">
        <v>216</v>
      </c>
      <c r="B226" s="278" t="s">
        <v>406</v>
      </c>
      <c r="C226" s="279">
        <v>377.4</v>
      </c>
      <c r="D226" s="280">
        <v>379.65000000000003</v>
      </c>
      <c r="E226" s="280">
        <v>373.05000000000007</v>
      </c>
      <c r="F226" s="280">
        <v>368.70000000000005</v>
      </c>
      <c r="G226" s="280">
        <v>362.10000000000008</v>
      </c>
      <c r="H226" s="280">
        <v>384.00000000000006</v>
      </c>
      <c r="I226" s="280">
        <v>390.60000000000008</v>
      </c>
      <c r="J226" s="280">
        <v>394.95000000000005</v>
      </c>
      <c r="K226" s="278">
        <v>386.25</v>
      </c>
      <c r="L226" s="278">
        <v>375.3</v>
      </c>
      <c r="M226" s="278">
        <v>9.1079999999999994E-2</v>
      </c>
    </row>
    <row r="227" spans="1:13">
      <c r="A227" s="269">
        <v>217</v>
      </c>
      <c r="B227" s="278" t="s">
        <v>407</v>
      </c>
      <c r="C227" s="279">
        <v>3.95</v>
      </c>
      <c r="D227" s="280">
        <v>4</v>
      </c>
      <c r="E227" s="280">
        <v>3.9000000000000004</v>
      </c>
      <c r="F227" s="280">
        <v>3.8500000000000005</v>
      </c>
      <c r="G227" s="280">
        <v>3.7500000000000009</v>
      </c>
      <c r="H227" s="280">
        <v>4.05</v>
      </c>
      <c r="I227" s="280">
        <v>4.1499999999999995</v>
      </c>
      <c r="J227" s="280">
        <v>4.1999999999999993</v>
      </c>
      <c r="K227" s="278">
        <v>4.0999999999999996</v>
      </c>
      <c r="L227" s="278">
        <v>3.95</v>
      </c>
      <c r="M227" s="278">
        <v>15.97653</v>
      </c>
    </row>
    <row r="228" spans="1:13">
      <c r="A228" s="269">
        <v>218</v>
      </c>
      <c r="B228" s="278" t="s">
        <v>123</v>
      </c>
      <c r="C228" s="279">
        <v>472.3</v>
      </c>
      <c r="D228" s="280">
        <v>472.56666666666661</v>
      </c>
      <c r="E228" s="280">
        <v>468.13333333333321</v>
      </c>
      <c r="F228" s="280">
        <v>463.96666666666658</v>
      </c>
      <c r="G228" s="280">
        <v>459.53333333333319</v>
      </c>
      <c r="H228" s="280">
        <v>476.73333333333323</v>
      </c>
      <c r="I228" s="280">
        <v>481.16666666666663</v>
      </c>
      <c r="J228" s="280">
        <v>485.33333333333326</v>
      </c>
      <c r="K228" s="278">
        <v>477</v>
      </c>
      <c r="L228" s="278">
        <v>468.4</v>
      </c>
      <c r="M228" s="278">
        <v>18.24926</v>
      </c>
    </row>
    <row r="229" spans="1:13">
      <c r="A229" s="269">
        <v>219</v>
      </c>
      <c r="B229" s="278" t="s">
        <v>408</v>
      </c>
      <c r="C229" s="279">
        <v>69.349999999999994</v>
      </c>
      <c r="D229" s="280">
        <v>70.3</v>
      </c>
      <c r="E229" s="280">
        <v>67.75</v>
      </c>
      <c r="F229" s="280">
        <v>66.150000000000006</v>
      </c>
      <c r="G229" s="280">
        <v>63.600000000000009</v>
      </c>
      <c r="H229" s="280">
        <v>71.899999999999991</v>
      </c>
      <c r="I229" s="280">
        <v>74.449999999999974</v>
      </c>
      <c r="J229" s="280">
        <v>76.049999999999983</v>
      </c>
      <c r="K229" s="278">
        <v>72.849999999999994</v>
      </c>
      <c r="L229" s="278">
        <v>68.7</v>
      </c>
      <c r="M229" s="278">
        <v>0.71462999999999999</v>
      </c>
    </row>
    <row r="230" spans="1:13">
      <c r="A230" s="269">
        <v>220</v>
      </c>
      <c r="B230" s="278" t="s">
        <v>261</v>
      </c>
      <c r="C230" s="279">
        <v>67.25</v>
      </c>
      <c r="D230" s="280">
        <v>68.216666666666654</v>
      </c>
      <c r="E230" s="280">
        <v>64.733333333333306</v>
      </c>
      <c r="F230" s="280">
        <v>62.216666666666654</v>
      </c>
      <c r="G230" s="280">
        <v>58.733333333333306</v>
      </c>
      <c r="H230" s="280">
        <v>70.733333333333306</v>
      </c>
      <c r="I230" s="280">
        <v>74.216666666666654</v>
      </c>
      <c r="J230" s="280">
        <v>76.733333333333306</v>
      </c>
      <c r="K230" s="278">
        <v>71.7</v>
      </c>
      <c r="L230" s="278">
        <v>65.7</v>
      </c>
      <c r="M230" s="278">
        <v>11.968540000000001</v>
      </c>
    </row>
    <row r="231" spans="1:13">
      <c r="A231" s="269">
        <v>221</v>
      </c>
      <c r="B231" s="278" t="s">
        <v>413</v>
      </c>
      <c r="C231" s="279">
        <v>98</v>
      </c>
      <c r="D231" s="280">
        <v>98.75</v>
      </c>
      <c r="E231" s="280">
        <v>96.7</v>
      </c>
      <c r="F231" s="280">
        <v>95.4</v>
      </c>
      <c r="G231" s="280">
        <v>93.350000000000009</v>
      </c>
      <c r="H231" s="280">
        <v>100.05</v>
      </c>
      <c r="I231" s="280">
        <v>102.10000000000001</v>
      </c>
      <c r="J231" s="280">
        <v>103.39999999999999</v>
      </c>
      <c r="K231" s="278">
        <v>100.8</v>
      </c>
      <c r="L231" s="278">
        <v>97.45</v>
      </c>
      <c r="M231" s="278">
        <v>9.1829199999999993</v>
      </c>
    </row>
    <row r="232" spans="1:13">
      <c r="A232" s="269">
        <v>222</v>
      </c>
      <c r="B232" s="278" t="s">
        <v>1617</v>
      </c>
      <c r="C232" s="279">
        <v>2362.9499999999998</v>
      </c>
      <c r="D232" s="280">
        <v>2376.7333333333331</v>
      </c>
      <c r="E232" s="280">
        <v>2334.6666666666661</v>
      </c>
      <c r="F232" s="280">
        <v>2306.3833333333328</v>
      </c>
      <c r="G232" s="280">
        <v>2264.3166666666657</v>
      </c>
      <c r="H232" s="280">
        <v>2405.0166666666664</v>
      </c>
      <c r="I232" s="280">
        <v>2447.083333333333</v>
      </c>
      <c r="J232" s="280">
        <v>2475.3666666666668</v>
      </c>
      <c r="K232" s="278">
        <v>2418.8000000000002</v>
      </c>
      <c r="L232" s="278">
        <v>2348.4499999999998</v>
      </c>
      <c r="M232" s="278">
        <v>0.34845999999999999</v>
      </c>
    </row>
    <row r="233" spans="1:13">
      <c r="A233" s="269">
        <v>223</v>
      </c>
      <c r="B233" s="278" t="s">
        <v>260</v>
      </c>
      <c r="C233" s="279">
        <v>46.5</v>
      </c>
      <c r="D233" s="280">
        <v>46.616666666666674</v>
      </c>
      <c r="E233" s="280">
        <v>45.58333333333335</v>
      </c>
      <c r="F233" s="280">
        <v>44.666666666666679</v>
      </c>
      <c r="G233" s="280">
        <v>43.633333333333354</v>
      </c>
      <c r="H233" s="280">
        <v>47.533333333333346</v>
      </c>
      <c r="I233" s="280">
        <v>48.566666666666677</v>
      </c>
      <c r="J233" s="280">
        <v>49.483333333333341</v>
      </c>
      <c r="K233" s="278">
        <v>47.65</v>
      </c>
      <c r="L233" s="278">
        <v>45.7</v>
      </c>
      <c r="M233" s="278">
        <v>10.69472</v>
      </c>
    </row>
    <row r="234" spans="1:13">
      <c r="A234" s="269">
        <v>224</v>
      </c>
      <c r="B234" s="278" t="s">
        <v>124</v>
      </c>
      <c r="C234" s="279">
        <v>928.05</v>
      </c>
      <c r="D234" s="280">
        <v>931.38333333333333</v>
      </c>
      <c r="E234" s="280">
        <v>913.66666666666663</v>
      </c>
      <c r="F234" s="280">
        <v>899.2833333333333</v>
      </c>
      <c r="G234" s="280">
        <v>881.56666666666661</v>
      </c>
      <c r="H234" s="280">
        <v>945.76666666666665</v>
      </c>
      <c r="I234" s="280">
        <v>963.48333333333335</v>
      </c>
      <c r="J234" s="280">
        <v>977.86666666666667</v>
      </c>
      <c r="K234" s="278">
        <v>949.1</v>
      </c>
      <c r="L234" s="278">
        <v>917</v>
      </c>
      <c r="M234" s="278">
        <v>17.879740000000002</v>
      </c>
    </row>
    <row r="235" spans="1:13">
      <c r="A235" s="269">
        <v>225</v>
      </c>
      <c r="B235" s="278" t="s">
        <v>419</v>
      </c>
      <c r="C235" s="279">
        <v>275.55</v>
      </c>
      <c r="D235" s="280">
        <v>274.84999999999997</v>
      </c>
      <c r="E235" s="280">
        <v>272.69999999999993</v>
      </c>
      <c r="F235" s="280">
        <v>269.84999999999997</v>
      </c>
      <c r="G235" s="280">
        <v>267.69999999999993</v>
      </c>
      <c r="H235" s="280">
        <v>277.69999999999993</v>
      </c>
      <c r="I235" s="280">
        <v>279.84999999999991</v>
      </c>
      <c r="J235" s="280">
        <v>282.69999999999993</v>
      </c>
      <c r="K235" s="278">
        <v>277</v>
      </c>
      <c r="L235" s="278">
        <v>272</v>
      </c>
      <c r="M235" s="278">
        <v>4.7038799999999998</v>
      </c>
    </row>
    <row r="236" spans="1:13">
      <c r="A236" s="269">
        <v>226</v>
      </c>
      <c r="B236" s="278" t="s">
        <v>125</v>
      </c>
      <c r="C236" s="279">
        <v>440.35</v>
      </c>
      <c r="D236" s="280">
        <v>451.16666666666669</v>
      </c>
      <c r="E236" s="280">
        <v>424.63333333333338</v>
      </c>
      <c r="F236" s="280">
        <v>408.91666666666669</v>
      </c>
      <c r="G236" s="280">
        <v>382.38333333333338</v>
      </c>
      <c r="H236" s="280">
        <v>466.88333333333338</v>
      </c>
      <c r="I236" s="280">
        <v>493.41666666666669</v>
      </c>
      <c r="J236" s="280">
        <v>509.13333333333338</v>
      </c>
      <c r="K236" s="278">
        <v>477.7</v>
      </c>
      <c r="L236" s="278">
        <v>435.45</v>
      </c>
      <c r="M236" s="278">
        <v>290.96505000000002</v>
      </c>
    </row>
    <row r="237" spans="1:13">
      <c r="A237" s="269">
        <v>227</v>
      </c>
      <c r="B237" s="278" t="s">
        <v>420</v>
      </c>
      <c r="C237" s="279">
        <v>48.95</v>
      </c>
      <c r="D237" s="280">
        <v>48.533333333333339</v>
      </c>
      <c r="E237" s="280">
        <v>48.116666666666674</v>
      </c>
      <c r="F237" s="280">
        <v>47.283333333333339</v>
      </c>
      <c r="G237" s="280">
        <v>46.866666666666674</v>
      </c>
      <c r="H237" s="280">
        <v>49.366666666666674</v>
      </c>
      <c r="I237" s="280">
        <v>49.783333333333346</v>
      </c>
      <c r="J237" s="280">
        <v>50.616666666666674</v>
      </c>
      <c r="K237" s="278">
        <v>48.95</v>
      </c>
      <c r="L237" s="278">
        <v>47.7</v>
      </c>
      <c r="M237" s="278">
        <v>11.59338</v>
      </c>
    </row>
    <row r="238" spans="1:13">
      <c r="A238" s="269">
        <v>228</v>
      </c>
      <c r="B238" s="278" t="s">
        <v>126</v>
      </c>
      <c r="C238" s="279">
        <v>174.25</v>
      </c>
      <c r="D238" s="280">
        <v>172.71666666666667</v>
      </c>
      <c r="E238" s="280">
        <v>168.93333333333334</v>
      </c>
      <c r="F238" s="280">
        <v>163.61666666666667</v>
      </c>
      <c r="G238" s="280">
        <v>159.83333333333334</v>
      </c>
      <c r="H238" s="280">
        <v>178.03333333333333</v>
      </c>
      <c r="I238" s="280">
        <v>181.81666666666669</v>
      </c>
      <c r="J238" s="280">
        <v>187.13333333333333</v>
      </c>
      <c r="K238" s="278">
        <v>176.5</v>
      </c>
      <c r="L238" s="278">
        <v>167.4</v>
      </c>
      <c r="M238" s="278">
        <v>136.60991999999999</v>
      </c>
    </row>
    <row r="239" spans="1:13">
      <c r="A239" s="269">
        <v>229</v>
      </c>
      <c r="B239" s="278" t="s">
        <v>127</v>
      </c>
      <c r="C239" s="279">
        <v>674.2</v>
      </c>
      <c r="D239" s="280">
        <v>674.5333333333333</v>
      </c>
      <c r="E239" s="280">
        <v>668.16666666666663</v>
      </c>
      <c r="F239" s="280">
        <v>662.13333333333333</v>
      </c>
      <c r="G239" s="280">
        <v>655.76666666666665</v>
      </c>
      <c r="H239" s="280">
        <v>680.56666666666661</v>
      </c>
      <c r="I239" s="280">
        <v>686.93333333333339</v>
      </c>
      <c r="J239" s="280">
        <v>692.96666666666658</v>
      </c>
      <c r="K239" s="278">
        <v>680.9</v>
      </c>
      <c r="L239" s="278">
        <v>668.5</v>
      </c>
      <c r="M239" s="278">
        <v>84.00376</v>
      </c>
    </row>
    <row r="240" spans="1:13">
      <c r="A240" s="269">
        <v>230</v>
      </c>
      <c r="B240" s="278" t="s">
        <v>421</v>
      </c>
      <c r="C240" s="279">
        <v>204.2</v>
      </c>
      <c r="D240" s="280">
        <v>208.13333333333333</v>
      </c>
      <c r="E240" s="280">
        <v>199.26666666666665</v>
      </c>
      <c r="F240" s="280">
        <v>194.33333333333331</v>
      </c>
      <c r="G240" s="280">
        <v>185.46666666666664</v>
      </c>
      <c r="H240" s="280">
        <v>213.06666666666666</v>
      </c>
      <c r="I240" s="280">
        <v>221.93333333333334</v>
      </c>
      <c r="J240" s="280">
        <v>226.86666666666667</v>
      </c>
      <c r="K240" s="278">
        <v>217</v>
      </c>
      <c r="L240" s="278">
        <v>203.2</v>
      </c>
      <c r="M240" s="278">
        <v>3.1596500000000001</v>
      </c>
    </row>
    <row r="241" spans="1:13">
      <c r="A241" s="269">
        <v>231</v>
      </c>
      <c r="B241" s="278" t="s">
        <v>422</v>
      </c>
      <c r="C241" s="279">
        <v>67.2</v>
      </c>
      <c r="D241" s="280">
        <v>66.216666666666669</v>
      </c>
      <c r="E241" s="280">
        <v>65.233333333333334</v>
      </c>
      <c r="F241" s="280">
        <v>63.266666666666666</v>
      </c>
      <c r="G241" s="280">
        <v>62.283333333333331</v>
      </c>
      <c r="H241" s="280">
        <v>68.183333333333337</v>
      </c>
      <c r="I241" s="280">
        <v>69.166666666666686</v>
      </c>
      <c r="J241" s="280">
        <v>71.13333333333334</v>
      </c>
      <c r="K241" s="278">
        <v>67.2</v>
      </c>
      <c r="L241" s="278">
        <v>64.25</v>
      </c>
      <c r="M241" s="278">
        <v>0.36108000000000001</v>
      </c>
    </row>
    <row r="242" spans="1:13">
      <c r="A242" s="269">
        <v>232</v>
      </c>
      <c r="B242" s="278" t="s">
        <v>418</v>
      </c>
      <c r="C242" s="279">
        <v>7.25</v>
      </c>
      <c r="D242" s="280">
        <v>7.3</v>
      </c>
      <c r="E242" s="280">
        <v>7.1499999999999995</v>
      </c>
      <c r="F242" s="280">
        <v>7.05</v>
      </c>
      <c r="G242" s="280">
        <v>6.8999999999999995</v>
      </c>
      <c r="H242" s="280">
        <v>7.3999999999999995</v>
      </c>
      <c r="I242" s="280">
        <v>7.55</v>
      </c>
      <c r="J242" s="280">
        <v>7.6499999999999995</v>
      </c>
      <c r="K242" s="278">
        <v>7.45</v>
      </c>
      <c r="L242" s="278">
        <v>7.2</v>
      </c>
      <c r="M242" s="278">
        <v>10.376239999999999</v>
      </c>
    </row>
    <row r="243" spans="1:13">
      <c r="A243" s="269">
        <v>233</v>
      </c>
      <c r="B243" s="278" t="s">
        <v>128</v>
      </c>
      <c r="C243" s="279">
        <v>74.349999999999994</v>
      </c>
      <c r="D243" s="280">
        <v>75.133333333333326</v>
      </c>
      <c r="E243" s="280">
        <v>73.266666666666652</v>
      </c>
      <c r="F243" s="280">
        <v>72.183333333333323</v>
      </c>
      <c r="G243" s="280">
        <v>70.316666666666649</v>
      </c>
      <c r="H243" s="280">
        <v>76.216666666666654</v>
      </c>
      <c r="I243" s="280">
        <v>78.083333333333329</v>
      </c>
      <c r="J243" s="280">
        <v>79.166666666666657</v>
      </c>
      <c r="K243" s="278">
        <v>77</v>
      </c>
      <c r="L243" s="278">
        <v>74.05</v>
      </c>
      <c r="M243" s="278">
        <v>145.34653</v>
      </c>
    </row>
    <row r="244" spans="1:13">
      <c r="A244" s="269">
        <v>234</v>
      </c>
      <c r="B244" s="278" t="s">
        <v>263</v>
      </c>
      <c r="C244" s="279">
        <v>1552.3</v>
      </c>
      <c r="D244" s="280">
        <v>1557.5333333333335</v>
      </c>
      <c r="E244" s="280">
        <v>1528.0666666666671</v>
      </c>
      <c r="F244" s="280">
        <v>1503.8333333333335</v>
      </c>
      <c r="G244" s="280">
        <v>1474.366666666667</v>
      </c>
      <c r="H244" s="280">
        <v>1581.7666666666671</v>
      </c>
      <c r="I244" s="280">
        <v>1611.2333333333338</v>
      </c>
      <c r="J244" s="280">
        <v>1635.4666666666672</v>
      </c>
      <c r="K244" s="278">
        <v>1587</v>
      </c>
      <c r="L244" s="278">
        <v>1533.3</v>
      </c>
      <c r="M244" s="278">
        <v>3.6769699999999998</v>
      </c>
    </row>
    <row r="245" spans="1:13">
      <c r="A245" s="269">
        <v>235</v>
      </c>
      <c r="B245" s="278" t="s">
        <v>409</v>
      </c>
      <c r="C245" s="279">
        <v>64.5</v>
      </c>
      <c r="D245" s="280">
        <v>65.75</v>
      </c>
      <c r="E245" s="280">
        <v>62.5</v>
      </c>
      <c r="F245" s="280">
        <v>60.5</v>
      </c>
      <c r="G245" s="280">
        <v>57.25</v>
      </c>
      <c r="H245" s="280">
        <v>67.75</v>
      </c>
      <c r="I245" s="280">
        <v>71</v>
      </c>
      <c r="J245" s="280">
        <v>73</v>
      </c>
      <c r="K245" s="278">
        <v>69</v>
      </c>
      <c r="L245" s="278">
        <v>63.75</v>
      </c>
      <c r="M245" s="278">
        <v>21.5151</v>
      </c>
    </row>
    <row r="246" spans="1:13">
      <c r="A246" s="269">
        <v>236</v>
      </c>
      <c r="B246" s="278" t="s">
        <v>410</v>
      </c>
      <c r="C246" s="279">
        <v>83.4</v>
      </c>
      <c r="D246" s="280">
        <v>84.333333333333329</v>
      </c>
      <c r="E246" s="280">
        <v>82.066666666666663</v>
      </c>
      <c r="F246" s="280">
        <v>80.733333333333334</v>
      </c>
      <c r="G246" s="280">
        <v>78.466666666666669</v>
      </c>
      <c r="H246" s="280">
        <v>85.666666666666657</v>
      </c>
      <c r="I246" s="280">
        <v>87.933333333333337</v>
      </c>
      <c r="J246" s="280">
        <v>89.266666666666652</v>
      </c>
      <c r="K246" s="278">
        <v>86.6</v>
      </c>
      <c r="L246" s="278">
        <v>83</v>
      </c>
      <c r="M246" s="278">
        <v>4.2160299999999999</v>
      </c>
    </row>
    <row r="247" spans="1:13">
      <c r="A247" s="269">
        <v>237</v>
      </c>
      <c r="B247" s="278" t="s">
        <v>403</v>
      </c>
      <c r="C247" s="279">
        <v>358.6</v>
      </c>
      <c r="D247" s="280">
        <v>381.2</v>
      </c>
      <c r="E247" s="280">
        <v>332.4</v>
      </c>
      <c r="F247" s="280">
        <v>306.2</v>
      </c>
      <c r="G247" s="280">
        <v>257.39999999999998</v>
      </c>
      <c r="H247" s="280">
        <v>407.4</v>
      </c>
      <c r="I247" s="280">
        <v>456.20000000000005</v>
      </c>
      <c r="J247" s="280">
        <v>482.4</v>
      </c>
      <c r="K247" s="278">
        <v>430</v>
      </c>
      <c r="L247" s="278">
        <v>355</v>
      </c>
      <c r="M247" s="278">
        <v>32.306469999999997</v>
      </c>
    </row>
    <row r="248" spans="1:13">
      <c r="A248" s="269">
        <v>238</v>
      </c>
      <c r="B248" s="278" t="s">
        <v>129</v>
      </c>
      <c r="C248" s="279">
        <v>158.25</v>
      </c>
      <c r="D248" s="280">
        <v>159.83333333333334</v>
      </c>
      <c r="E248" s="280">
        <v>155.51666666666668</v>
      </c>
      <c r="F248" s="280">
        <v>152.78333333333333</v>
      </c>
      <c r="G248" s="280">
        <v>148.46666666666667</v>
      </c>
      <c r="H248" s="280">
        <v>162.56666666666669</v>
      </c>
      <c r="I248" s="280">
        <v>166.88333333333335</v>
      </c>
      <c r="J248" s="280">
        <v>169.6166666666667</v>
      </c>
      <c r="K248" s="278">
        <v>164.15</v>
      </c>
      <c r="L248" s="278">
        <v>157.1</v>
      </c>
      <c r="M248" s="278">
        <v>253.07551000000001</v>
      </c>
    </row>
    <row r="249" spans="1:13">
      <c r="A249" s="269">
        <v>239</v>
      </c>
      <c r="B249" s="278" t="s">
        <v>414</v>
      </c>
      <c r="C249" s="279">
        <v>148.05000000000001</v>
      </c>
      <c r="D249" s="280">
        <v>149.20000000000002</v>
      </c>
      <c r="E249" s="280">
        <v>145.00000000000003</v>
      </c>
      <c r="F249" s="280">
        <v>141.95000000000002</v>
      </c>
      <c r="G249" s="280">
        <v>137.75000000000003</v>
      </c>
      <c r="H249" s="280">
        <v>152.25000000000003</v>
      </c>
      <c r="I249" s="280">
        <v>156.45000000000002</v>
      </c>
      <c r="J249" s="280">
        <v>159.50000000000003</v>
      </c>
      <c r="K249" s="278">
        <v>153.4</v>
      </c>
      <c r="L249" s="278">
        <v>146.15</v>
      </c>
      <c r="M249" s="278">
        <v>0.11957</v>
      </c>
    </row>
    <row r="250" spans="1:13">
      <c r="A250" s="269">
        <v>240</v>
      </c>
      <c r="B250" s="278" t="s">
        <v>411</v>
      </c>
      <c r="C250" s="279">
        <v>34.9</v>
      </c>
      <c r="D250" s="280">
        <v>35.833333333333336</v>
      </c>
      <c r="E250" s="280">
        <v>32.966666666666669</v>
      </c>
      <c r="F250" s="280">
        <v>31.033333333333331</v>
      </c>
      <c r="G250" s="280">
        <v>28.166666666666664</v>
      </c>
      <c r="H250" s="280">
        <v>37.766666666666673</v>
      </c>
      <c r="I250" s="280">
        <v>40.633333333333333</v>
      </c>
      <c r="J250" s="280">
        <v>42.566666666666677</v>
      </c>
      <c r="K250" s="278">
        <v>38.700000000000003</v>
      </c>
      <c r="L250" s="278">
        <v>33.9</v>
      </c>
      <c r="M250" s="278">
        <v>5.3052900000000003</v>
      </c>
    </row>
    <row r="251" spans="1:13">
      <c r="A251" s="269">
        <v>241</v>
      </c>
      <c r="B251" s="278" t="s">
        <v>412</v>
      </c>
      <c r="C251" s="279">
        <v>80.900000000000006</v>
      </c>
      <c r="D251" s="280">
        <v>81.666666666666671</v>
      </c>
      <c r="E251" s="280">
        <v>79.433333333333337</v>
      </c>
      <c r="F251" s="280">
        <v>77.966666666666669</v>
      </c>
      <c r="G251" s="280">
        <v>75.733333333333334</v>
      </c>
      <c r="H251" s="280">
        <v>83.13333333333334</v>
      </c>
      <c r="I251" s="280">
        <v>85.36666666666666</v>
      </c>
      <c r="J251" s="280">
        <v>86.833333333333343</v>
      </c>
      <c r="K251" s="278">
        <v>83.9</v>
      </c>
      <c r="L251" s="278">
        <v>80.2</v>
      </c>
      <c r="M251" s="278">
        <v>4.3439300000000003</v>
      </c>
    </row>
    <row r="252" spans="1:13">
      <c r="A252" s="269">
        <v>242</v>
      </c>
      <c r="B252" s="278" t="s">
        <v>432</v>
      </c>
      <c r="C252" s="279">
        <v>13</v>
      </c>
      <c r="D252" s="280">
        <v>13.083333333333334</v>
      </c>
      <c r="E252" s="280">
        <v>12.816666666666668</v>
      </c>
      <c r="F252" s="280">
        <v>12.633333333333335</v>
      </c>
      <c r="G252" s="280">
        <v>12.366666666666669</v>
      </c>
      <c r="H252" s="280">
        <v>13.266666666666667</v>
      </c>
      <c r="I252" s="280">
        <v>13.533333333333333</v>
      </c>
      <c r="J252" s="280">
        <v>13.716666666666667</v>
      </c>
      <c r="K252" s="278">
        <v>13.35</v>
      </c>
      <c r="L252" s="278">
        <v>12.9</v>
      </c>
      <c r="M252" s="278">
        <v>11.89415</v>
      </c>
    </row>
    <row r="253" spans="1:13">
      <c r="A253" s="269">
        <v>243</v>
      </c>
      <c r="B253" s="278" t="s">
        <v>429</v>
      </c>
      <c r="C253" s="279">
        <v>39.700000000000003</v>
      </c>
      <c r="D253" s="280">
        <v>40.033333333333339</v>
      </c>
      <c r="E253" s="280">
        <v>39.216666666666676</v>
      </c>
      <c r="F253" s="280">
        <v>38.733333333333334</v>
      </c>
      <c r="G253" s="280">
        <v>37.916666666666671</v>
      </c>
      <c r="H253" s="280">
        <v>40.51666666666668</v>
      </c>
      <c r="I253" s="280">
        <v>41.333333333333343</v>
      </c>
      <c r="J253" s="280">
        <v>41.816666666666684</v>
      </c>
      <c r="K253" s="278">
        <v>40.85</v>
      </c>
      <c r="L253" s="278">
        <v>39.549999999999997</v>
      </c>
      <c r="M253" s="278">
        <v>0.60662000000000005</v>
      </c>
    </row>
    <row r="254" spans="1:13">
      <c r="A254" s="269">
        <v>244</v>
      </c>
      <c r="B254" s="278" t="s">
        <v>430</v>
      </c>
      <c r="C254" s="279">
        <v>66.5</v>
      </c>
      <c r="D254" s="280">
        <v>67.266666666666666</v>
      </c>
      <c r="E254" s="280">
        <v>64.933333333333337</v>
      </c>
      <c r="F254" s="280">
        <v>63.366666666666674</v>
      </c>
      <c r="G254" s="280">
        <v>61.033333333333346</v>
      </c>
      <c r="H254" s="280">
        <v>68.833333333333329</v>
      </c>
      <c r="I254" s="280">
        <v>71.166666666666671</v>
      </c>
      <c r="J254" s="280">
        <v>72.73333333333332</v>
      </c>
      <c r="K254" s="278">
        <v>69.599999999999994</v>
      </c>
      <c r="L254" s="278">
        <v>65.7</v>
      </c>
      <c r="M254" s="278">
        <v>18.176770000000001</v>
      </c>
    </row>
    <row r="255" spans="1:13">
      <c r="A255" s="269">
        <v>245</v>
      </c>
      <c r="B255" s="278" t="s">
        <v>433</v>
      </c>
      <c r="C255" s="279">
        <v>24.3</v>
      </c>
      <c r="D255" s="280">
        <v>24.7</v>
      </c>
      <c r="E255" s="280">
        <v>23.7</v>
      </c>
      <c r="F255" s="280">
        <v>23.1</v>
      </c>
      <c r="G255" s="280">
        <v>22.1</v>
      </c>
      <c r="H255" s="280">
        <v>25.299999999999997</v>
      </c>
      <c r="I255" s="280">
        <v>26.299999999999997</v>
      </c>
      <c r="J255" s="280">
        <v>26.899999999999995</v>
      </c>
      <c r="K255" s="278">
        <v>25.7</v>
      </c>
      <c r="L255" s="278">
        <v>24.1</v>
      </c>
      <c r="M255" s="278">
        <v>7.8781600000000003</v>
      </c>
    </row>
    <row r="256" spans="1:13">
      <c r="A256" s="269">
        <v>246</v>
      </c>
      <c r="B256" s="278" t="s">
        <v>423</v>
      </c>
      <c r="C256" s="279">
        <v>645.29999999999995</v>
      </c>
      <c r="D256" s="280">
        <v>635.93333333333328</v>
      </c>
      <c r="E256" s="280">
        <v>621.86666666666656</v>
      </c>
      <c r="F256" s="280">
        <v>598.43333333333328</v>
      </c>
      <c r="G256" s="280">
        <v>584.36666666666656</v>
      </c>
      <c r="H256" s="280">
        <v>659.36666666666656</v>
      </c>
      <c r="I256" s="280">
        <v>673.43333333333339</v>
      </c>
      <c r="J256" s="280">
        <v>696.86666666666656</v>
      </c>
      <c r="K256" s="278">
        <v>650</v>
      </c>
      <c r="L256" s="278">
        <v>612.5</v>
      </c>
      <c r="M256" s="278">
        <v>10.30588</v>
      </c>
    </row>
    <row r="257" spans="1:13">
      <c r="A257" s="269">
        <v>247</v>
      </c>
      <c r="B257" s="278" t="s">
        <v>437</v>
      </c>
      <c r="C257" s="279">
        <v>2260.75</v>
      </c>
      <c r="D257" s="280">
        <v>2303.5499999999997</v>
      </c>
      <c r="E257" s="280">
        <v>2207.1999999999994</v>
      </c>
      <c r="F257" s="280">
        <v>2153.6499999999996</v>
      </c>
      <c r="G257" s="280">
        <v>2057.2999999999993</v>
      </c>
      <c r="H257" s="280">
        <v>2357.0999999999995</v>
      </c>
      <c r="I257" s="280">
        <v>2453.4499999999998</v>
      </c>
      <c r="J257" s="280">
        <v>2506.9999999999995</v>
      </c>
      <c r="K257" s="278">
        <v>2399.9</v>
      </c>
      <c r="L257" s="278">
        <v>2250</v>
      </c>
      <c r="M257" s="278">
        <v>8.2220000000000001E-2</v>
      </c>
    </row>
    <row r="258" spans="1:13">
      <c r="A258" s="269">
        <v>248</v>
      </c>
      <c r="B258" s="278" t="s">
        <v>434</v>
      </c>
      <c r="C258" s="279">
        <v>51.05</v>
      </c>
      <c r="D258" s="280">
        <v>51.54999999999999</v>
      </c>
      <c r="E258" s="280">
        <v>50.299999999999983</v>
      </c>
      <c r="F258" s="280">
        <v>49.54999999999999</v>
      </c>
      <c r="G258" s="280">
        <v>48.299999999999983</v>
      </c>
      <c r="H258" s="280">
        <v>52.299999999999983</v>
      </c>
      <c r="I258" s="280">
        <v>53.55</v>
      </c>
      <c r="J258" s="280">
        <v>54.299999999999983</v>
      </c>
      <c r="K258" s="278">
        <v>52.8</v>
      </c>
      <c r="L258" s="278">
        <v>50.8</v>
      </c>
      <c r="M258" s="278">
        <v>4.1648100000000001</v>
      </c>
    </row>
    <row r="259" spans="1:13">
      <c r="A259" s="269">
        <v>249</v>
      </c>
      <c r="B259" s="278" t="s">
        <v>130</v>
      </c>
      <c r="C259" s="279">
        <v>89.1</v>
      </c>
      <c r="D259" s="280">
        <v>90.45</v>
      </c>
      <c r="E259" s="280">
        <v>86.9</v>
      </c>
      <c r="F259" s="280">
        <v>84.7</v>
      </c>
      <c r="G259" s="280">
        <v>81.150000000000006</v>
      </c>
      <c r="H259" s="280">
        <v>92.65</v>
      </c>
      <c r="I259" s="280">
        <v>96.199999999999989</v>
      </c>
      <c r="J259" s="280">
        <v>98.4</v>
      </c>
      <c r="K259" s="278">
        <v>94</v>
      </c>
      <c r="L259" s="278">
        <v>88.25</v>
      </c>
      <c r="M259" s="278">
        <v>164.45831000000001</v>
      </c>
    </row>
    <row r="260" spans="1:13">
      <c r="A260" s="269">
        <v>250</v>
      </c>
      <c r="B260" s="278" t="s">
        <v>431</v>
      </c>
      <c r="C260" s="279">
        <v>8.85</v>
      </c>
      <c r="D260" s="280">
        <v>8.85</v>
      </c>
      <c r="E260" s="280">
        <v>8.85</v>
      </c>
      <c r="F260" s="280">
        <v>8.85</v>
      </c>
      <c r="G260" s="280">
        <v>8.85</v>
      </c>
      <c r="H260" s="280">
        <v>8.85</v>
      </c>
      <c r="I260" s="280">
        <v>8.85</v>
      </c>
      <c r="J260" s="280">
        <v>8.85</v>
      </c>
      <c r="K260" s="278">
        <v>8.85</v>
      </c>
      <c r="L260" s="278">
        <v>8.85</v>
      </c>
      <c r="M260" s="278">
        <v>2.3477600000000001</v>
      </c>
    </row>
    <row r="261" spans="1:13">
      <c r="A261" s="269">
        <v>251</v>
      </c>
      <c r="B261" s="278" t="s">
        <v>424</v>
      </c>
      <c r="C261" s="279">
        <v>1094.9000000000001</v>
      </c>
      <c r="D261" s="280">
        <v>1095.4333333333334</v>
      </c>
      <c r="E261" s="280">
        <v>1081.8666666666668</v>
      </c>
      <c r="F261" s="280">
        <v>1068.8333333333335</v>
      </c>
      <c r="G261" s="280">
        <v>1055.2666666666669</v>
      </c>
      <c r="H261" s="280">
        <v>1108.4666666666667</v>
      </c>
      <c r="I261" s="280">
        <v>1122.0333333333333</v>
      </c>
      <c r="J261" s="280">
        <v>1135.0666666666666</v>
      </c>
      <c r="K261" s="278">
        <v>1109</v>
      </c>
      <c r="L261" s="278">
        <v>1082.4000000000001</v>
      </c>
      <c r="M261" s="278">
        <v>0.28150999999999998</v>
      </c>
    </row>
    <row r="262" spans="1:13">
      <c r="A262" s="269">
        <v>252</v>
      </c>
      <c r="B262" s="278" t="s">
        <v>425</v>
      </c>
      <c r="C262" s="279">
        <v>193.4</v>
      </c>
      <c r="D262" s="280">
        <v>194.83333333333334</v>
      </c>
      <c r="E262" s="280">
        <v>190.76666666666668</v>
      </c>
      <c r="F262" s="280">
        <v>188.13333333333333</v>
      </c>
      <c r="G262" s="280">
        <v>184.06666666666666</v>
      </c>
      <c r="H262" s="280">
        <v>197.4666666666667</v>
      </c>
      <c r="I262" s="280">
        <v>201.53333333333336</v>
      </c>
      <c r="J262" s="280">
        <v>204.16666666666671</v>
      </c>
      <c r="K262" s="278">
        <v>198.9</v>
      </c>
      <c r="L262" s="278">
        <v>192.2</v>
      </c>
      <c r="M262" s="278">
        <v>0.46411999999999998</v>
      </c>
    </row>
    <row r="263" spans="1:13">
      <c r="A263" s="269">
        <v>253</v>
      </c>
      <c r="B263" s="278" t="s">
        <v>426</v>
      </c>
      <c r="C263" s="279">
        <v>95.9</v>
      </c>
      <c r="D263" s="280">
        <v>98.133333333333326</v>
      </c>
      <c r="E263" s="280">
        <v>93.266666666666652</v>
      </c>
      <c r="F263" s="280">
        <v>90.633333333333326</v>
      </c>
      <c r="G263" s="280">
        <v>85.766666666666652</v>
      </c>
      <c r="H263" s="280">
        <v>100.76666666666665</v>
      </c>
      <c r="I263" s="280">
        <v>105.63333333333333</v>
      </c>
      <c r="J263" s="280">
        <v>108.26666666666665</v>
      </c>
      <c r="K263" s="278">
        <v>103</v>
      </c>
      <c r="L263" s="278">
        <v>95.5</v>
      </c>
      <c r="M263" s="278">
        <v>14.11496</v>
      </c>
    </row>
    <row r="264" spans="1:13">
      <c r="A264" s="269">
        <v>254</v>
      </c>
      <c r="B264" s="278" t="s">
        <v>427</v>
      </c>
      <c r="C264" s="279">
        <v>54</v>
      </c>
      <c r="D264" s="280">
        <v>54.266666666666673</v>
      </c>
      <c r="E264" s="280">
        <v>51.983333333333348</v>
      </c>
      <c r="F264" s="280">
        <v>49.966666666666676</v>
      </c>
      <c r="G264" s="280">
        <v>47.683333333333351</v>
      </c>
      <c r="H264" s="280">
        <v>56.283333333333346</v>
      </c>
      <c r="I264" s="280">
        <v>58.566666666666663</v>
      </c>
      <c r="J264" s="280">
        <v>60.583333333333343</v>
      </c>
      <c r="K264" s="278">
        <v>56.55</v>
      </c>
      <c r="L264" s="278">
        <v>52.25</v>
      </c>
      <c r="M264" s="278">
        <v>43.89376</v>
      </c>
    </row>
    <row r="265" spans="1:13">
      <c r="A265" s="269">
        <v>255</v>
      </c>
      <c r="B265" s="278" t="s">
        <v>428</v>
      </c>
      <c r="C265" s="279">
        <v>63.95</v>
      </c>
      <c r="D265" s="280">
        <v>63.983333333333327</v>
      </c>
      <c r="E265" s="280">
        <v>61.466666666666654</v>
      </c>
      <c r="F265" s="280">
        <v>58.983333333333327</v>
      </c>
      <c r="G265" s="280">
        <v>56.466666666666654</v>
      </c>
      <c r="H265" s="280">
        <v>66.466666666666654</v>
      </c>
      <c r="I265" s="280">
        <v>68.98333333333332</v>
      </c>
      <c r="J265" s="280">
        <v>71.466666666666654</v>
      </c>
      <c r="K265" s="278">
        <v>66.5</v>
      </c>
      <c r="L265" s="278">
        <v>61.5</v>
      </c>
      <c r="M265" s="278">
        <v>17.83437</v>
      </c>
    </row>
    <row r="266" spans="1:13">
      <c r="A266" s="269">
        <v>256</v>
      </c>
      <c r="B266" s="278" t="s">
        <v>436</v>
      </c>
      <c r="C266" s="279">
        <v>28.5</v>
      </c>
      <c r="D266" s="280">
        <v>28.683333333333334</v>
      </c>
      <c r="E266" s="280">
        <v>27.866666666666667</v>
      </c>
      <c r="F266" s="280">
        <v>27.233333333333334</v>
      </c>
      <c r="G266" s="280">
        <v>26.416666666666668</v>
      </c>
      <c r="H266" s="280">
        <v>29.316666666666666</v>
      </c>
      <c r="I266" s="280">
        <v>30.133333333333336</v>
      </c>
      <c r="J266" s="280">
        <v>30.766666666666666</v>
      </c>
      <c r="K266" s="278">
        <v>29.5</v>
      </c>
      <c r="L266" s="278">
        <v>28.05</v>
      </c>
      <c r="M266" s="278">
        <v>1.46411</v>
      </c>
    </row>
    <row r="267" spans="1:13">
      <c r="A267" s="269">
        <v>257</v>
      </c>
      <c r="B267" s="278" t="s">
        <v>435</v>
      </c>
      <c r="C267" s="279">
        <v>44.05</v>
      </c>
      <c r="D267" s="280">
        <v>44.133333333333326</v>
      </c>
      <c r="E267" s="280">
        <v>42.866666666666653</v>
      </c>
      <c r="F267" s="280">
        <v>41.68333333333333</v>
      </c>
      <c r="G267" s="280">
        <v>40.416666666666657</v>
      </c>
      <c r="H267" s="280">
        <v>45.316666666666649</v>
      </c>
      <c r="I267" s="280">
        <v>46.583333333333329</v>
      </c>
      <c r="J267" s="280">
        <v>47.766666666666644</v>
      </c>
      <c r="K267" s="278">
        <v>45.4</v>
      </c>
      <c r="L267" s="278">
        <v>42.95</v>
      </c>
      <c r="M267" s="278">
        <v>0.72841</v>
      </c>
    </row>
    <row r="268" spans="1:13">
      <c r="A268" s="269">
        <v>258</v>
      </c>
      <c r="B268" s="278" t="s">
        <v>264</v>
      </c>
      <c r="C268" s="279">
        <v>40.75</v>
      </c>
      <c r="D268" s="280">
        <v>40.583333333333336</v>
      </c>
      <c r="E268" s="280">
        <v>40.166666666666671</v>
      </c>
      <c r="F268" s="280">
        <v>39.583333333333336</v>
      </c>
      <c r="G268" s="280">
        <v>39.166666666666671</v>
      </c>
      <c r="H268" s="280">
        <v>41.166666666666671</v>
      </c>
      <c r="I268" s="280">
        <v>41.583333333333343</v>
      </c>
      <c r="J268" s="280">
        <v>42.166666666666671</v>
      </c>
      <c r="K268" s="278">
        <v>41</v>
      </c>
      <c r="L268" s="278">
        <v>40</v>
      </c>
      <c r="M268" s="278">
        <v>8.6851099999999999</v>
      </c>
    </row>
    <row r="269" spans="1:13">
      <c r="A269" s="269">
        <v>259</v>
      </c>
      <c r="B269" s="278" t="s">
        <v>131</v>
      </c>
      <c r="C269" s="279">
        <v>168.65</v>
      </c>
      <c r="D269" s="280">
        <v>170.91666666666666</v>
      </c>
      <c r="E269" s="280">
        <v>165.23333333333332</v>
      </c>
      <c r="F269" s="280">
        <v>161.81666666666666</v>
      </c>
      <c r="G269" s="280">
        <v>156.13333333333333</v>
      </c>
      <c r="H269" s="280">
        <v>174.33333333333331</v>
      </c>
      <c r="I269" s="280">
        <v>180.01666666666665</v>
      </c>
      <c r="J269" s="280">
        <v>183.43333333333331</v>
      </c>
      <c r="K269" s="278">
        <v>176.6</v>
      </c>
      <c r="L269" s="278">
        <v>167.5</v>
      </c>
      <c r="M269" s="278">
        <v>90.456059999999994</v>
      </c>
    </row>
    <row r="270" spans="1:13">
      <c r="A270" s="269">
        <v>260</v>
      </c>
      <c r="B270" s="278" t="s">
        <v>265</v>
      </c>
      <c r="C270" s="279">
        <v>388.6</v>
      </c>
      <c r="D270" s="280">
        <v>387.86666666666662</v>
      </c>
      <c r="E270" s="280">
        <v>375.73333333333323</v>
      </c>
      <c r="F270" s="280">
        <v>362.86666666666662</v>
      </c>
      <c r="G270" s="280">
        <v>350.73333333333323</v>
      </c>
      <c r="H270" s="280">
        <v>400.73333333333323</v>
      </c>
      <c r="I270" s="280">
        <v>412.86666666666656</v>
      </c>
      <c r="J270" s="280">
        <v>425.73333333333323</v>
      </c>
      <c r="K270" s="278">
        <v>400</v>
      </c>
      <c r="L270" s="278">
        <v>375</v>
      </c>
      <c r="M270" s="278">
        <v>4.2180600000000004</v>
      </c>
    </row>
    <row r="271" spans="1:13">
      <c r="A271" s="269">
        <v>261</v>
      </c>
      <c r="B271" s="278" t="s">
        <v>132</v>
      </c>
      <c r="C271" s="279">
        <v>1566.75</v>
      </c>
      <c r="D271" s="280">
        <v>1573.9166666666667</v>
      </c>
      <c r="E271" s="280">
        <v>1539.8333333333335</v>
      </c>
      <c r="F271" s="280">
        <v>1512.9166666666667</v>
      </c>
      <c r="G271" s="280">
        <v>1478.8333333333335</v>
      </c>
      <c r="H271" s="280">
        <v>1600.8333333333335</v>
      </c>
      <c r="I271" s="280">
        <v>1634.916666666667</v>
      </c>
      <c r="J271" s="280">
        <v>1661.8333333333335</v>
      </c>
      <c r="K271" s="278">
        <v>1608</v>
      </c>
      <c r="L271" s="278">
        <v>1547</v>
      </c>
      <c r="M271" s="278">
        <v>11.282080000000001</v>
      </c>
    </row>
    <row r="272" spans="1:13">
      <c r="A272" s="269">
        <v>262</v>
      </c>
      <c r="B272" s="278" t="s">
        <v>133</v>
      </c>
      <c r="C272" s="279">
        <v>342.2</v>
      </c>
      <c r="D272" s="280">
        <v>344.90000000000003</v>
      </c>
      <c r="E272" s="280">
        <v>336.80000000000007</v>
      </c>
      <c r="F272" s="280">
        <v>331.40000000000003</v>
      </c>
      <c r="G272" s="280">
        <v>323.30000000000007</v>
      </c>
      <c r="H272" s="280">
        <v>350.30000000000007</v>
      </c>
      <c r="I272" s="280">
        <v>358.40000000000009</v>
      </c>
      <c r="J272" s="280">
        <v>363.80000000000007</v>
      </c>
      <c r="K272" s="278">
        <v>353</v>
      </c>
      <c r="L272" s="278">
        <v>339.5</v>
      </c>
      <c r="M272" s="278">
        <v>34.34639</v>
      </c>
    </row>
    <row r="273" spans="1:13">
      <c r="A273" s="269">
        <v>263</v>
      </c>
      <c r="B273" s="278" t="s">
        <v>438</v>
      </c>
      <c r="C273" s="279">
        <v>106.35</v>
      </c>
      <c r="D273" s="280">
        <v>107.35000000000001</v>
      </c>
      <c r="E273" s="280">
        <v>104.25000000000001</v>
      </c>
      <c r="F273" s="280">
        <v>102.15</v>
      </c>
      <c r="G273" s="280">
        <v>99.050000000000011</v>
      </c>
      <c r="H273" s="280">
        <v>109.45000000000002</v>
      </c>
      <c r="I273" s="280">
        <v>112.55000000000001</v>
      </c>
      <c r="J273" s="280">
        <v>114.65000000000002</v>
      </c>
      <c r="K273" s="278">
        <v>110.45</v>
      </c>
      <c r="L273" s="278">
        <v>105.25</v>
      </c>
      <c r="M273" s="278">
        <v>3.0510100000000002</v>
      </c>
    </row>
    <row r="274" spans="1:13">
      <c r="A274" s="269">
        <v>264</v>
      </c>
      <c r="B274" s="278" t="s">
        <v>444</v>
      </c>
      <c r="C274" s="279">
        <v>341.3</v>
      </c>
      <c r="D274" s="280">
        <v>345.16666666666669</v>
      </c>
      <c r="E274" s="280">
        <v>334.38333333333338</v>
      </c>
      <c r="F274" s="280">
        <v>327.4666666666667</v>
      </c>
      <c r="G274" s="280">
        <v>316.68333333333339</v>
      </c>
      <c r="H274" s="280">
        <v>352.08333333333337</v>
      </c>
      <c r="I274" s="280">
        <v>362.86666666666667</v>
      </c>
      <c r="J274" s="280">
        <v>369.78333333333336</v>
      </c>
      <c r="K274" s="278">
        <v>355.95</v>
      </c>
      <c r="L274" s="278">
        <v>338.25</v>
      </c>
      <c r="M274" s="278">
        <v>2.5458400000000001</v>
      </c>
    </row>
    <row r="275" spans="1:13">
      <c r="A275" s="269">
        <v>265</v>
      </c>
      <c r="B275" s="278" t="s">
        <v>445</v>
      </c>
      <c r="C275" s="279">
        <v>200.75</v>
      </c>
      <c r="D275" s="280">
        <v>203</v>
      </c>
      <c r="E275" s="280">
        <v>197.75</v>
      </c>
      <c r="F275" s="280">
        <v>194.75</v>
      </c>
      <c r="G275" s="280">
        <v>189.5</v>
      </c>
      <c r="H275" s="280">
        <v>206</v>
      </c>
      <c r="I275" s="280">
        <v>211.25</v>
      </c>
      <c r="J275" s="280">
        <v>214.25</v>
      </c>
      <c r="K275" s="278">
        <v>208.25</v>
      </c>
      <c r="L275" s="278">
        <v>200</v>
      </c>
      <c r="M275" s="278">
        <v>2.0125999999999999</v>
      </c>
    </row>
    <row r="276" spans="1:13">
      <c r="A276" s="269">
        <v>266</v>
      </c>
      <c r="B276" s="278" t="s">
        <v>446</v>
      </c>
      <c r="C276" s="279">
        <v>359.6</v>
      </c>
      <c r="D276" s="280">
        <v>364.61666666666662</v>
      </c>
      <c r="E276" s="280">
        <v>351.58333333333326</v>
      </c>
      <c r="F276" s="280">
        <v>343.56666666666666</v>
      </c>
      <c r="G276" s="280">
        <v>330.5333333333333</v>
      </c>
      <c r="H276" s="280">
        <v>372.63333333333321</v>
      </c>
      <c r="I276" s="280">
        <v>385.66666666666663</v>
      </c>
      <c r="J276" s="280">
        <v>393.68333333333317</v>
      </c>
      <c r="K276" s="278">
        <v>377.65</v>
      </c>
      <c r="L276" s="278">
        <v>356.6</v>
      </c>
      <c r="M276" s="278">
        <v>1.8375999999999999</v>
      </c>
    </row>
    <row r="277" spans="1:13">
      <c r="A277" s="269">
        <v>267</v>
      </c>
      <c r="B277" s="278" t="s">
        <v>448</v>
      </c>
      <c r="C277" s="279">
        <v>26.35</v>
      </c>
      <c r="D277" s="280">
        <v>26.633333333333336</v>
      </c>
      <c r="E277" s="280">
        <v>26.016666666666673</v>
      </c>
      <c r="F277" s="280">
        <v>25.683333333333337</v>
      </c>
      <c r="G277" s="280">
        <v>25.066666666666674</v>
      </c>
      <c r="H277" s="280">
        <v>26.966666666666672</v>
      </c>
      <c r="I277" s="280">
        <v>27.583333333333339</v>
      </c>
      <c r="J277" s="280">
        <v>27.916666666666671</v>
      </c>
      <c r="K277" s="278">
        <v>27.25</v>
      </c>
      <c r="L277" s="278">
        <v>26.3</v>
      </c>
      <c r="M277" s="278">
        <v>3.2377400000000001</v>
      </c>
    </row>
    <row r="278" spans="1:13">
      <c r="A278" s="269">
        <v>268</v>
      </c>
      <c r="B278" s="278" t="s">
        <v>450</v>
      </c>
      <c r="C278" s="279">
        <v>197.45</v>
      </c>
      <c r="D278" s="280">
        <v>199.08333333333334</v>
      </c>
      <c r="E278" s="280">
        <v>194.51666666666668</v>
      </c>
      <c r="F278" s="280">
        <v>191.58333333333334</v>
      </c>
      <c r="G278" s="280">
        <v>187.01666666666668</v>
      </c>
      <c r="H278" s="280">
        <v>202.01666666666668</v>
      </c>
      <c r="I278" s="280">
        <v>206.58333333333334</v>
      </c>
      <c r="J278" s="280">
        <v>209.51666666666668</v>
      </c>
      <c r="K278" s="278">
        <v>203.65</v>
      </c>
      <c r="L278" s="278">
        <v>196.15</v>
      </c>
      <c r="M278" s="278">
        <v>2.4884499999999998</v>
      </c>
    </row>
    <row r="279" spans="1:13">
      <c r="A279" s="269">
        <v>269</v>
      </c>
      <c r="B279" s="278" t="s">
        <v>440</v>
      </c>
      <c r="C279" s="279">
        <v>269</v>
      </c>
      <c r="D279" s="280">
        <v>272.3</v>
      </c>
      <c r="E279" s="280">
        <v>264.70000000000005</v>
      </c>
      <c r="F279" s="280">
        <v>260.40000000000003</v>
      </c>
      <c r="G279" s="280">
        <v>252.80000000000007</v>
      </c>
      <c r="H279" s="280">
        <v>276.60000000000002</v>
      </c>
      <c r="I279" s="280">
        <v>284.20000000000005</v>
      </c>
      <c r="J279" s="280">
        <v>288.5</v>
      </c>
      <c r="K279" s="278">
        <v>279.89999999999998</v>
      </c>
      <c r="L279" s="278">
        <v>268</v>
      </c>
      <c r="M279" s="278">
        <v>0.92310999999999999</v>
      </c>
    </row>
    <row r="280" spans="1:13">
      <c r="A280" s="269">
        <v>270</v>
      </c>
      <c r="B280" s="278" t="s">
        <v>1781</v>
      </c>
      <c r="C280" s="279">
        <v>714.75</v>
      </c>
      <c r="D280" s="280">
        <v>711.91666666666663</v>
      </c>
      <c r="E280" s="280">
        <v>703.83333333333326</v>
      </c>
      <c r="F280" s="280">
        <v>692.91666666666663</v>
      </c>
      <c r="G280" s="280">
        <v>684.83333333333326</v>
      </c>
      <c r="H280" s="280">
        <v>722.83333333333326</v>
      </c>
      <c r="I280" s="280">
        <v>730.91666666666652</v>
      </c>
      <c r="J280" s="280">
        <v>741.83333333333326</v>
      </c>
      <c r="K280" s="278">
        <v>720</v>
      </c>
      <c r="L280" s="278">
        <v>701</v>
      </c>
      <c r="M280" s="278">
        <v>3.5529999999999999E-2</v>
      </c>
    </row>
    <row r="281" spans="1:13">
      <c r="A281" s="269">
        <v>271</v>
      </c>
      <c r="B281" s="278" t="s">
        <v>451</v>
      </c>
      <c r="C281" s="279">
        <v>109.8</v>
      </c>
      <c r="D281" s="280">
        <v>110.25</v>
      </c>
      <c r="E281" s="280">
        <v>106.5</v>
      </c>
      <c r="F281" s="280">
        <v>103.2</v>
      </c>
      <c r="G281" s="280">
        <v>99.45</v>
      </c>
      <c r="H281" s="280">
        <v>113.55</v>
      </c>
      <c r="I281" s="280">
        <v>117.3</v>
      </c>
      <c r="J281" s="280">
        <v>120.6</v>
      </c>
      <c r="K281" s="278">
        <v>114</v>
      </c>
      <c r="L281" s="278">
        <v>106.95</v>
      </c>
      <c r="M281" s="278">
        <v>0.23315</v>
      </c>
    </row>
    <row r="282" spans="1:13">
      <c r="A282" s="269">
        <v>272</v>
      </c>
      <c r="B282" s="278" t="s">
        <v>441</v>
      </c>
      <c r="C282" s="279">
        <v>194.5</v>
      </c>
      <c r="D282" s="280">
        <v>195.63333333333333</v>
      </c>
      <c r="E282" s="280">
        <v>191.36666666666665</v>
      </c>
      <c r="F282" s="280">
        <v>188.23333333333332</v>
      </c>
      <c r="G282" s="280">
        <v>183.96666666666664</v>
      </c>
      <c r="H282" s="280">
        <v>198.76666666666665</v>
      </c>
      <c r="I282" s="280">
        <v>203.0333333333333</v>
      </c>
      <c r="J282" s="280">
        <v>206.16666666666666</v>
      </c>
      <c r="K282" s="278">
        <v>199.9</v>
      </c>
      <c r="L282" s="278">
        <v>192.5</v>
      </c>
      <c r="M282" s="278">
        <v>0.88978000000000002</v>
      </c>
    </row>
    <row r="283" spans="1:13">
      <c r="A283" s="269">
        <v>273</v>
      </c>
      <c r="B283" s="278" t="s">
        <v>452</v>
      </c>
      <c r="C283" s="279">
        <v>159.35</v>
      </c>
      <c r="D283" s="280">
        <v>156</v>
      </c>
      <c r="E283" s="280">
        <v>148</v>
      </c>
      <c r="F283" s="280">
        <v>136.65</v>
      </c>
      <c r="G283" s="280">
        <v>128.65</v>
      </c>
      <c r="H283" s="280">
        <v>167.35</v>
      </c>
      <c r="I283" s="280">
        <v>175.35</v>
      </c>
      <c r="J283" s="280">
        <v>186.7</v>
      </c>
      <c r="K283" s="278">
        <v>164</v>
      </c>
      <c r="L283" s="278">
        <v>144.65</v>
      </c>
      <c r="M283" s="278">
        <v>1.7848900000000001</v>
      </c>
    </row>
    <row r="284" spans="1:13">
      <c r="A284" s="269">
        <v>274</v>
      </c>
      <c r="B284" s="278" t="s">
        <v>134</v>
      </c>
      <c r="C284" s="279">
        <v>1217.45</v>
      </c>
      <c r="D284" s="280">
        <v>1223.8166666666666</v>
      </c>
      <c r="E284" s="280">
        <v>1204.6833333333332</v>
      </c>
      <c r="F284" s="280">
        <v>1191.9166666666665</v>
      </c>
      <c r="G284" s="280">
        <v>1172.7833333333331</v>
      </c>
      <c r="H284" s="280">
        <v>1236.5833333333333</v>
      </c>
      <c r="I284" s="280">
        <v>1255.7166666666665</v>
      </c>
      <c r="J284" s="280">
        <v>1268.4833333333333</v>
      </c>
      <c r="K284" s="278">
        <v>1242.95</v>
      </c>
      <c r="L284" s="278">
        <v>1211.05</v>
      </c>
      <c r="M284" s="278">
        <v>35.112439999999999</v>
      </c>
    </row>
    <row r="285" spans="1:13">
      <c r="A285" s="269">
        <v>275</v>
      </c>
      <c r="B285" s="278" t="s">
        <v>442</v>
      </c>
      <c r="C285" s="279">
        <v>53.15</v>
      </c>
      <c r="D285" s="280">
        <v>53.633333333333333</v>
      </c>
      <c r="E285" s="280">
        <v>52.366666666666667</v>
      </c>
      <c r="F285" s="280">
        <v>51.583333333333336</v>
      </c>
      <c r="G285" s="280">
        <v>50.31666666666667</v>
      </c>
      <c r="H285" s="280">
        <v>54.416666666666664</v>
      </c>
      <c r="I285" s="280">
        <v>55.68333333333333</v>
      </c>
      <c r="J285" s="280">
        <v>56.466666666666661</v>
      </c>
      <c r="K285" s="278">
        <v>54.9</v>
      </c>
      <c r="L285" s="278">
        <v>52.85</v>
      </c>
      <c r="M285" s="278">
        <v>1.15964</v>
      </c>
    </row>
    <row r="286" spans="1:13">
      <c r="A286" s="269">
        <v>276</v>
      </c>
      <c r="B286" s="278" t="s">
        <v>439</v>
      </c>
      <c r="C286" s="279">
        <v>427.9</v>
      </c>
      <c r="D286" s="280">
        <v>429.73333333333329</v>
      </c>
      <c r="E286" s="280">
        <v>419.76666666666659</v>
      </c>
      <c r="F286" s="280">
        <v>411.63333333333333</v>
      </c>
      <c r="G286" s="280">
        <v>401.66666666666663</v>
      </c>
      <c r="H286" s="280">
        <v>437.86666666666656</v>
      </c>
      <c r="I286" s="280">
        <v>447.83333333333326</v>
      </c>
      <c r="J286" s="280">
        <v>455.96666666666653</v>
      </c>
      <c r="K286" s="278">
        <v>439.7</v>
      </c>
      <c r="L286" s="278">
        <v>421.6</v>
      </c>
      <c r="M286" s="278">
        <v>0.50904000000000005</v>
      </c>
    </row>
    <row r="287" spans="1:13">
      <c r="A287" s="269">
        <v>277</v>
      </c>
      <c r="B287" s="278" t="s">
        <v>443</v>
      </c>
      <c r="C287" s="279">
        <v>180.85</v>
      </c>
      <c r="D287" s="280">
        <v>181.6</v>
      </c>
      <c r="E287" s="280">
        <v>178.29999999999998</v>
      </c>
      <c r="F287" s="280">
        <v>175.75</v>
      </c>
      <c r="G287" s="280">
        <v>172.45</v>
      </c>
      <c r="H287" s="280">
        <v>184.14999999999998</v>
      </c>
      <c r="I287" s="280">
        <v>187.45</v>
      </c>
      <c r="J287" s="280">
        <v>189.99999999999997</v>
      </c>
      <c r="K287" s="278">
        <v>184.9</v>
      </c>
      <c r="L287" s="278">
        <v>179.05</v>
      </c>
      <c r="M287" s="278">
        <v>0.94213000000000002</v>
      </c>
    </row>
    <row r="288" spans="1:13">
      <c r="A288" s="269">
        <v>278</v>
      </c>
      <c r="B288" s="278" t="s">
        <v>449</v>
      </c>
      <c r="C288" s="279">
        <v>363.7</v>
      </c>
      <c r="D288" s="280">
        <v>366.61666666666662</v>
      </c>
      <c r="E288" s="280">
        <v>358.43333333333322</v>
      </c>
      <c r="F288" s="280">
        <v>353.16666666666663</v>
      </c>
      <c r="G288" s="280">
        <v>344.98333333333323</v>
      </c>
      <c r="H288" s="280">
        <v>371.88333333333321</v>
      </c>
      <c r="I288" s="280">
        <v>380.06666666666661</v>
      </c>
      <c r="J288" s="280">
        <v>385.3333333333332</v>
      </c>
      <c r="K288" s="278">
        <v>374.8</v>
      </c>
      <c r="L288" s="278">
        <v>361.35</v>
      </c>
      <c r="M288" s="278">
        <v>1.09121</v>
      </c>
    </row>
    <row r="289" spans="1:13">
      <c r="A289" s="269">
        <v>279</v>
      </c>
      <c r="B289" s="278" t="s">
        <v>447</v>
      </c>
      <c r="C289" s="279">
        <v>39.200000000000003</v>
      </c>
      <c r="D289" s="280">
        <v>39.68333333333333</v>
      </c>
      <c r="E289" s="280">
        <v>38.566666666666663</v>
      </c>
      <c r="F289" s="280">
        <v>37.93333333333333</v>
      </c>
      <c r="G289" s="280">
        <v>36.816666666666663</v>
      </c>
      <c r="H289" s="280">
        <v>40.316666666666663</v>
      </c>
      <c r="I289" s="280">
        <v>41.433333333333323</v>
      </c>
      <c r="J289" s="280">
        <v>42.066666666666663</v>
      </c>
      <c r="K289" s="278">
        <v>40.799999999999997</v>
      </c>
      <c r="L289" s="278">
        <v>39.049999999999997</v>
      </c>
      <c r="M289" s="278">
        <v>18.04447</v>
      </c>
    </row>
    <row r="290" spans="1:13">
      <c r="A290" s="269">
        <v>280</v>
      </c>
      <c r="B290" s="278" t="s">
        <v>135</v>
      </c>
      <c r="C290" s="279">
        <v>56.75</v>
      </c>
      <c r="D290" s="280">
        <v>57.783333333333331</v>
      </c>
      <c r="E290" s="280">
        <v>55.466666666666661</v>
      </c>
      <c r="F290" s="280">
        <v>54.18333333333333</v>
      </c>
      <c r="G290" s="280">
        <v>51.86666666666666</v>
      </c>
      <c r="H290" s="280">
        <v>59.066666666666663</v>
      </c>
      <c r="I290" s="280">
        <v>61.383333333333326</v>
      </c>
      <c r="J290" s="280">
        <v>62.666666666666664</v>
      </c>
      <c r="K290" s="278">
        <v>60.1</v>
      </c>
      <c r="L290" s="278">
        <v>56.5</v>
      </c>
      <c r="M290" s="278">
        <v>105.23291</v>
      </c>
    </row>
    <row r="291" spans="1:13">
      <c r="A291" s="269">
        <v>281</v>
      </c>
      <c r="B291" s="278" t="s">
        <v>454</v>
      </c>
      <c r="C291" s="279">
        <v>13.7</v>
      </c>
      <c r="D291" s="280">
        <v>13.816666666666665</v>
      </c>
      <c r="E291" s="280">
        <v>13.53333333333333</v>
      </c>
      <c r="F291" s="280">
        <v>13.366666666666665</v>
      </c>
      <c r="G291" s="280">
        <v>13.08333333333333</v>
      </c>
      <c r="H291" s="280">
        <v>13.983333333333329</v>
      </c>
      <c r="I291" s="280">
        <v>14.266666666666664</v>
      </c>
      <c r="J291" s="280">
        <v>14.433333333333328</v>
      </c>
      <c r="K291" s="278">
        <v>14.1</v>
      </c>
      <c r="L291" s="278">
        <v>13.65</v>
      </c>
      <c r="M291" s="278">
        <v>2.9536899999999999</v>
      </c>
    </row>
    <row r="292" spans="1:13">
      <c r="A292" s="269">
        <v>282</v>
      </c>
      <c r="B292" s="278" t="s">
        <v>359</v>
      </c>
      <c r="C292" s="279">
        <v>1552.55</v>
      </c>
      <c r="D292" s="280">
        <v>1570.6000000000001</v>
      </c>
      <c r="E292" s="280">
        <v>1522.2000000000003</v>
      </c>
      <c r="F292" s="280">
        <v>1491.8500000000001</v>
      </c>
      <c r="G292" s="280">
        <v>1443.4500000000003</v>
      </c>
      <c r="H292" s="280">
        <v>1600.9500000000003</v>
      </c>
      <c r="I292" s="280">
        <v>1649.3500000000004</v>
      </c>
      <c r="J292" s="280">
        <v>1679.7000000000003</v>
      </c>
      <c r="K292" s="278">
        <v>1619</v>
      </c>
      <c r="L292" s="278">
        <v>1540.25</v>
      </c>
      <c r="M292" s="278">
        <v>1.95187</v>
      </c>
    </row>
    <row r="293" spans="1:13">
      <c r="A293" s="269">
        <v>283</v>
      </c>
      <c r="B293" s="278" t="s">
        <v>455</v>
      </c>
      <c r="C293" s="279">
        <v>440.75</v>
      </c>
      <c r="D293" s="280">
        <v>454.76666666666665</v>
      </c>
      <c r="E293" s="280">
        <v>420.98333333333329</v>
      </c>
      <c r="F293" s="280">
        <v>401.21666666666664</v>
      </c>
      <c r="G293" s="280">
        <v>367.43333333333328</v>
      </c>
      <c r="H293" s="280">
        <v>474.5333333333333</v>
      </c>
      <c r="I293" s="280">
        <v>508.31666666666661</v>
      </c>
      <c r="J293" s="280">
        <v>528.08333333333326</v>
      </c>
      <c r="K293" s="278">
        <v>488.55</v>
      </c>
      <c r="L293" s="278">
        <v>435</v>
      </c>
      <c r="M293" s="278">
        <v>231.38587999999999</v>
      </c>
    </row>
    <row r="294" spans="1:13">
      <c r="A294" s="269">
        <v>284</v>
      </c>
      <c r="B294" s="278" t="s">
        <v>453</v>
      </c>
      <c r="C294" s="279">
        <v>2476.6</v>
      </c>
      <c r="D294" s="280">
        <v>2464.8666666666668</v>
      </c>
      <c r="E294" s="280">
        <v>2441.6333333333337</v>
      </c>
      <c r="F294" s="280">
        <v>2406.666666666667</v>
      </c>
      <c r="G294" s="280">
        <v>2383.4333333333338</v>
      </c>
      <c r="H294" s="280">
        <v>2499.8333333333335</v>
      </c>
      <c r="I294" s="280">
        <v>2523.0666666666671</v>
      </c>
      <c r="J294" s="280">
        <v>2558.0333333333333</v>
      </c>
      <c r="K294" s="278">
        <v>2488.1</v>
      </c>
      <c r="L294" s="278">
        <v>2429.9</v>
      </c>
      <c r="M294" s="278">
        <v>4.5690000000000001E-2</v>
      </c>
    </row>
    <row r="295" spans="1:13">
      <c r="A295" s="269">
        <v>285</v>
      </c>
      <c r="B295" s="278" t="s">
        <v>456</v>
      </c>
      <c r="C295" s="279">
        <v>17.05</v>
      </c>
      <c r="D295" s="280">
        <v>17.233333333333334</v>
      </c>
      <c r="E295" s="280">
        <v>16.81666666666667</v>
      </c>
      <c r="F295" s="280">
        <v>16.583333333333336</v>
      </c>
      <c r="G295" s="280">
        <v>16.166666666666671</v>
      </c>
      <c r="H295" s="280">
        <v>17.466666666666669</v>
      </c>
      <c r="I295" s="280">
        <v>17.883333333333333</v>
      </c>
      <c r="J295" s="280">
        <v>18.116666666666667</v>
      </c>
      <c r="K295" s="278">
        <v>17.649999999999999</v>
      </c>
      <c r="L295" s="278">
        <v>17</v>
      </c>
      <c r="M295" s="278">
        <v>9.1396899999999999</v>
      </c>
    </row>
    <row r="296" spans="1:13">
      <c r="A296" s="269">
        <v>286</v>
      </c>
      <c r="B296" s="278" t="s">
        <v>136</v>
      </c>
      <c r="C296" s="279">
        <v>263.64999999999998</v>
      </c>
      <c r="D296" s="280">
        <v>266.21666666666664</v>
      </c>
      <c r="E296" s="280">
        <v>257.5333333333333</v>
      </c>
      <c r="F296" s="280">
        <v>251.41666666666669</v>
      </c>
      <c r="G296" s="280">
        <v>242.73333333333335</v>
      </c>
      <c r="H296" s="280">
        <v>272.33333333333326</v>
      </c>
      <c r="I296" s="280">
        <v>281.01666666666654</v>
      </c>
      <c r="J296" s="280">
        <v>287.13333333333321</v>
      </c>
      <c r="K296" s="278">
        <v>274.89999999999998</v>
      </c>
      <c r="L296" s="278">
        <v>260.10000000000002</v>
      </c>
      <c r="M296" s="278">
        <v>61.301830000000002</v>
      </c>
    </row>
    <row r="297" spans="1:13">
      <c r="A297" s="269">
        <v>287</v>
      </c>
      <c r="B297" s="278" t="s">
        <v>457</v>
      </c>
      <c r="C297" s="279">
        <v>520.85</v>
      </c>
      <c r="D297" s="280">
        <v>523.61666666666667</v>
      </c>
      <c r="E297" s="280">
        <v>515.33333333333337</v>
      </c>
      <c r="F297" s="280">
        <v>509.81666666666672</v>
      </c>
      <c r="G297" s="280">
        <v>501.53333333333342</v>
      </c>
      <c r="H297" s="280">
        <v>529.13333333333333</v>
      </c>
      <c r="I297" s="280">
        <v>537.41666666666663</v>
      </c>
      <c r="J297" s="280">
        <v>542.93333333333328</v>
      </c>
      <c r="K297" s="278">
        <v>531.9</v>
      </c>
      <c r="L297" s="278">
        <v>518.1</v>
      </c>
      <c r="M297" s="278">
        <v>0.224</v>
      </c>
    </row>
    <row r="298" spans="1:13">
      <c r="A298" s="269">
        <v>288</v>
      </c>
      <c r="B298" s="278" t="s">
        <v>137</v>
      </c>
      <c r="C298" s="279">
        <v>815.95</v>
      </c>
      <c r="D298" s="280">
        <v>820.26666666666677</v>
      </c>
      <c r="E298" s="280">
        <v>805.68333333333351</v>
      </c>
      <c r="F298" s="280">
        <v>795.41666666666674</v>
      </c>
      <c r="G298" s="280">
        <v>780.83333333333348</v>
      </c>
      <c r="H298" s="280">
        <v>830.53333333333353</v>
      </c>
      <c r="I298" s="280">
        <v>845.11666666666679</v>
      </c>
      <c r="J298" s="280">
        <v>855.38333333333355</v>
      </c>
      <c r="K298" s="278">
        <v>834.85</v>
      </c>
      <c r="L298" s="278">
        <v>810</v>
      </c>
      <c r="M298" s="278">
        <v>43.945340000000002</v>
      </c>
    </row>
    <row r="299" spans="1:13">
      <c r="A299" s="269">
        <v>289</v>
      </c>
      <c r="B299" s="278" t="s">
        <v>267</v>
      </c>
      <c r="C299" s="279">
        <v>1584.65</v>
      </c>
      <c r="D299" s="280">
        <v>1589.5833333333333</v>
      </c>
      <c r="E299" s="280">
        <v>1565.1666666666665</v>
      </c>
      <c r="F299" s="280">
        <v>1545.6833333333332</v>
      </c>
      <c r="G299" s="280">
        <v>1521.2666666666664</v>
      </c>
      <c r="H299" s="280">
        <v>1609.0666666666666</v>
      </c>
      <c r="I299" s="280">
        <v>1633.4833333333331</v>
      </c>
      <c r="J299" s="280">
        <v>1652.9666666666667</v>
      </c>
      <c r="K299" s="278">
        <v>1614</v>
      </c>
      <c r="L299" s="278">
        <v>1570.1</v>
      </c>
      <c r="M299" s="278">
        <v>0.84477000000000002</v>
      </c>
    </row>
    <row r="300" spans="1:13">
      <c r="A300" s="269">
        <v>290</v>
      </c>
      <c r="B300" s="278" t="s">
        <v>266</v>
      </c>
      <c r="C300" s="279">
        <v>1167.4000000000001</v>
      </c>
      <c r="D300" s="280">
        <v>1178.8166666666668</v>
      </c>
      <c r="E300" s="280">
        <v>1150.6833333333336</v>
      </c>
      <c r="F300" s="280">
        <v>1133.9666666666667</v>
      </c>
      <c r="G300" s="280">
        <v>1105.8333333333335</v>
      </c>
      <c r="H300" s="280">
        <v>1195.5333333333338</v>
      </c>
      <c r="I300" s="280">
        <v>1223.666666666667</v>
      </c>
      <c r="J300" s="280">
        <v>1240.3833333333339</v>
      </c>
      <c r="K300" s="278">
        <v>1206.95</v>
      </c>
      <c r="L300" s="278">
        <v>1162.0999999999999</v>
      </c>
      <c r="M300" s="278">
        <v>0.80776000000000003</v>
      </c>
    </row>
    <row r="301" spans="1:13">
      <c r="A301" s="269">
        <v>291</v>
      </c>
      <c r="B301" s="278" t="s">
        <v>138</v>
      </c>
      <c r="C301" s="279">
        <v>835</v>
      </c>
      <c r="D301" s="280">
        <v>830.65</v>
      </c>
      <c r="E301" s="280">
        <v>821.65</v>
      </c>
      <c r="F301" s="280">
        <v>808.3</v>
      </c>
      <c r="G301" s="280">
        <v>799.3</v>
      </c>
      <c r="H301" s="280">
        <v>844</v>
      </c>
      <c r="I301" s="280">
        <v>853</v>
      </c>
      <c r="J301" s="280">
        <v>866.35</v>
      </c>
      <c r="K301" s="278">
        <v>839.65</v>
      </c>
      <c r="L301" s="278">
        <v>817.3</v>
      </c>
      <c r="M301" s="278">
        <v>26.35472</v>
      </c>
    </row>
    <row r="302" spans="1:13">
      <c r="A302" s="269">
        <v>292</v>
      </c>
      <c r="B302" s="278" t="s">
        <v>458</v>
      </c>
      <c r="C302" s="279">
        <v>891.55</v>
      </c>
      <c r="D302" s="280">
        <v>899.08333333333337</v>
      </c>
      <c r="E302" s="280">
        <v>879.16666666666674</v>
      </c>
      <c r="F302" s="280">
        <v>866.78333333333342</v>
      </c>
      <c r="G302" s="280">
        <v>846.86666666666679</v>
      </c>
      <c r="H302" s="280">
        <v>911.4666666666667</v>
      </c>
      <c r="I302" s="280">
        <v>931.38333333333344</v>
      </c>
      <c r="J302" s="280">
        <v>943.76666666666665</v>
      </c>
      <c r="K302" s="278">
        <v>919</v>
      </c>
      <c r="L302" s="278">
        <v>886.7</v>
      </c>
      <c r="M302" s="278">
        <v>0.56633</v>
      </c>
    </row>
    <row r="303" spans="1:13">
      <c r="A303" s="269">
        <v>293</v>
      </c>
      <c r="B303" s="278" t="s">
        <v>139</v>
      </c>
      <c r="C303" s="279">
        <v>386.7</v>
      </c>
      <c r="D303" s="280">
        <v>391.76666666666665</v>
      </c>
      <c r="E303" s="280">
        <v>375.63333333333333</v>
      </c>
      <c r="F303" s="280">
        <v>364.56666666666666</v>
      </c>
      <c r="G303" s="280">
        <v>348.43333333333334</v>
      </c>
      <c r="H303" s="280">
        <v>402.83333333333331</v>
      </c>
      <c r="I303" s="280">
        <v>418.96666666666664</v>
      </c>
      <c r="J303" s="280">
        <v>430.0333333333333</v>
      </c>
      <c r="K303" s="278">
        <v>407.9</v>
      </c>
      <c r="L303" s="278">
        <v>380.7</v>
      </c>
      <c r="M303" s="278">
        <v>94.456559999999996</v>
      </c>
    </row>
    <row r="304" spans="1:13">
      <c r="A304" s="269">
        <v>294</v>
      </c>
      <c r="B304" s="278" t="s">
        <v>140</v>
      </c>
      <c r="C304" s="279">
        <v>165.35</v>
      </c>
      <c r="D304" s="280">
        <v>168.49999999999997</v>
      </c>
      <c r="E304" s="280">
        <v>160.29999999999995</v>
      </c>
      <c r="F304" s="280">
        <v>155.24999999999997</v>
      </c>
      <c r="G304" s="280">
        <v>147.04999999999995</v>
      </c>
      <c r="H304" s="280">
        <v>173.54999999999995</v>
      </c>
      <c r="I304" s="280">
        <v>181.74999999999994</v>
      </c>
      <c r="J304" s="280">
        <v>186.79999999999995</v>
      </c>
      <c r="K304" s="278">
        <v>176.7</v>
      </c>
      <c r="L304" s="278">
        <v>163.44999999999999</v>
      </c>
      <c r="M304" s="278">
        <v>94.533159999999995</v>
      </c>
    </row>
    <row r="305" spans="1:13">
      <c r="A305" s="269">
        <v>295</v>
      </c>
      <c r="B305" s="278" t="s">
        <v>462</v>
      </c>
      <c r="C305" s="279">
        <v>15.2</v>
      </c>
      <c r="D305" s="280">
        <v>15.6</v>
      </c>
      <c r="E305" s="280">
        <v>14.8</v>
      </c>
      <c r="F305" s="280">
        <v>14.4</v>
      </c>
      <c r="G305" s="280">
        <v>13.600000000000001</v>
      </c>
      <c r="H305" s="280">
        <v>16</v>
      </c>
      <c r="I305" s="280">
        <v>16.8</v>
      </c>
      <c r="J305" s="280">
        <v>17.2</v>
      </c>
      <c r="K305" s="278">
        <v>16.399999999999999</v>
      </c>
      <c r="L305" s="278">
        <v>15.2</v>
      </c>
      <c r="M305" s="278">
        <v>16.917660000000001</v>
      </c>
    </row>
    <row r="306" spans="1:13">
      <c r="A306" s="269">
        <v>296</v>
      </c>
      <c r="B306" s="278" t="s">
        <v>320</v>
      </c>
      <c r="C306" s="279">
        <v>8.85</v>
      </c>
      <c r="D306" s="280">
        <v>8.9166666666666661</v>
      </c>
      <c r="E306" s="280">
        <v>8.7333333333333325</v>
      </c>
      <c r="F306" s="280">
        <v>8.6166666666666671</v>
      </c>
      <c r="G306" s="280">
        <v>8.4333333333333336</v>
      </c>
      <c r="H306" s="280">
        <v>9.0333333333333314</v>
      </c>
      <c r="I306" s="280">
        <v>9.216666666666665</v>
      </c>
      <c r="J306" s="280">
        <v>9.3333333333333304</v>
      </c>
      <c r="K306" s="278">
        <v>9.1</v>
      </c>
      <c r="L306" s="278">
        <v>8.8000000000000007</v>
      </c>
      <c r="M306" s="278">
        <v>4.5525200000000003</v>
      </c>
    </row>
    <row r="307" spans="1:13">
      <c r="A307" s="269">
        <v>297</v>
      </c>
      <c r="B307" s="278" t="s">
        <v>465</v>
      </c>
      <c r="C307" s="279">
        <v>100.45</v>
      </c>
      <c r="D307" s="280">
        <v>100.89999999999999</v>
      </c>
      <c r="E307" s="280">
        <v>98.799999999999983</v>
      </c>
      <c r="F307" s="280">
        <v>97.149999999999991</v>
      </c>
      <c r="G307" s="280">
        <v>95.049999999999983</v>
      </c>
      <c r="H307" s="280">
        <v>102.54999999999998</v>
      </c>
      <c r="I307" s="280">
        <v>104.64999999999998</v>
      </c>
      <c r="J307" s="280">
        <v>106.29999999999998</v>
      </c>
      <c r="K307" s="278">
        <v>103</v>
      </c>
      <c r="L307" s="278">
        <v>99.25</v>
      </c>
      <c r="M307" s="278">
        <v>4.4146200000000002</v>
      </c>
    </row>
    <row r="308" spans="1:13">
      <c r="A308" s="269">
        <v>298</v>
      </c>
      <c r="B308" s="278" t="s">
        <v>467</v>
      </c>
      <c r="C308" s="279">
        <v>242.05</v>
      </c>
      <c r="D308" s="280">
        <v>244.01666666666665</v>
      </c>
      <c r="E308" s="280">
        <v>238.0333333333333</v>
      </c>
      <c r="F308" s="280">
        <v>234.01666666666665</v>
      </c>
      <c r="G308" s="280">
        <v>228.0333333333333</v>
      </c>
      <c r="H308" s="280">
        <v>248.0333333333333</v>
      </c>
      <c r="I308" s="280">
        <v>254.01666666666665</v>
      </c>
      <c r="J308" s="280">
        <v>258.0333333333333</v>
      </c>
      <c r="K308" s="278">
        <v>250</v>
      </c>
      <c r="L308" s="278">
        <v>240</v>
      </c>
      <c r="M308" s="278">
        <v>3.6909800000000001</v>
      </c>
    </row>
    <row r="309" spans="1:13">
      <c r="A309" s="269">
        <v>299</v>
      </c>
      <c r="B309" s="278" t="s">
        <v>463</v>
      </c>
      <c r="C309" s="279">
        <v>1990.25</v>
      </c>
      <c r="D309" s="280">
        <v>2016.7333333333333</v>
      </c>
      <c r="E309" s="280">
        <v>1943.5166666666669</v>
      </c>
      <c r="F309" s="280">
        <v>1896.7833333333335</v>
      </c>
      <c r="G309" s="280">
        <v>1823.5666666666671</v>
      </c>
      <c r="H309" s="280">
        <v>2063.4666666666667</v>
      </c>
      <c r="I309" s="280">
        <v>2136.6833333333334</v>
      </c>
      <c r="J309" s="280">
        <v>2183.4166666666665</v>
      </c>
      <c r="K309" s="278">
        <v>2089.9499999999998</v>
      </c>
      <c r="L309" s="278">
        <v>1970</v>
      </c>
      <c r="M309" s="278">
        <v>4.4810000000000003E-2</v>
      </c>
    </row>
    <row r="310" spans="1:13">
      <c r="A310" s="269">
        <v>300</v>
      </c>
      <c r="B310" s="278" t="s">
        <v>464</v>
      </c>
      <c r="C310" s="279">
        <v>196.65</v>
      </c>
      <c r="D310" s="280">
        <v>198.56666666666669</v>
      </c>
      <c r="E310" s="280">
        <v>194.08333333333337</v>
      </c>
      <c r="F310" s="280">
        <v>191.51666666666668</v>
      </c>
      <c r="G310" s="280">
        <v>187.03333333333336</v>
      </c>
      <c r="H310" s="280">
        <v>201.13333333333338</v>
      </c>
      <c r="I310" s="280">
        <v>205.61666666666667</v>
      </c>
      <c r="J310" s="280">
        <v>208.18333333333339</v>
      </c>
      <c r="K310" s="278">
        <v>203.05</v>
      </c>
      <c r="L310" s="278">
        <v>196</v>
      </c>
      <c r="M310" s="278">
        <v>0.41161999999999999</v>
      </c>
    </row>
    <row r="311" spans="1:13">
      <c r="A311" s="269">
        <v>301</v>
      </c>
      <c r="B311" s="278" t="s">
        <v>141</v>
      </c>
      <c r="C311" s="279">
        <v>118.95</v>
      </c>
      <c r="D311" s="280">
        <v>121.48333333333333</v>
      </c>
      <c r="E311" s="280">
        <v>115.96666666666667</v>
      </c>
      <c r="F311" s="280">
        <v>112.98333333333333</v>
      </c>
      <c r="G311" s="280">
        <v>107.46666666666667</v>
      </c>
      <c r="H311" s="280">
        <v>124.46666666666667</v>
      </c>
      <c r="I311" s="280">
        <v>129.98333333333335</v>
      </c>
      <c r="J311" s="280">
        <v>132.96666666666667</v>
      </c>
      <c r="K311" s="278">
        <v>127</v>
      </c>
      <c r="L311" s="278">
        <v>118.5</v>
      </c>
      <c r="M311" s="278">
        <v>72.330799999999996</v>
      </c>
    </row>
    <row r="312" spans="1:13">
      <c r="A312" s="269">
        <v>302</v>
      </c>
      <c r="B312" s="278" t="s">
        <v>142</v>
      </c>
      <c r="C312" s="279">
        <v>300.25</v>
      </c>
      <c r="D312" s="280">
        <v>300.83333333333331</v>
      </c>
      <c r="E312" s="280">
        <v>297.66666666666663</v>
      </c>
      <c r="F312" s="280">
        <v>295.08333333333331</v>
      </c>
      <c r="G312" s="280">
        <v>291.91666666666663</v>
      </c>
      <c r="H312" s="280">
        <v>303.41666666666663</v>
      </c>
      <c r="I312" s="280">
        <v>306.58333333333326</v>
      </c>
      <c r="J312" s="280">
        <v>309.16666666666663</v>
      </c>
      <c r="K312" s="278">
        <v>304</v>
      </c>
      <c r="L312" s="278">
        <v>298.25</v>
      </c>
      <c r="M312" s="278">
        <v>44.15728</v>
      </c>
    </row>
    <row r="313" spans="1:13">
      <c r="A313" s="269">
        <v>303</v>
      </c>
      <c r="B313" s="278" t="s">
        <v>143</v>
      </c>
      <c r="C313" s="279">
        <v>4654.1499999999996</v>
      </c>
      <c r="D313" s="280">
        <v>4723.55</v>
      </c>
      <c r="E313" s="280">
        <v>4568.1000000000004</v>
      </c>
      <c r="F313" s="280">
        <v>4482.05</v>
      </c>
      <c r="G313" s="280">
        <v>4326.6000000000004</v>
      </c>
      <c r="H313" s="280">
        <v>4809.6000000000004</v>
      </c>
      <c r="I313" s="280">
        <v>4965.0499999999993</v>
      </c>
      <c r="J313" s="280">
        <v>5051.1000000000004</v>
      </c>
      <c r="K313" s="278">
        <v>4879</v>
      </c>
      <c r="L313" s="278">
        <v>4637.5</v>
      </c>
      <c r="M313" s="278">
        <v>18.281459999999999</v>
      </c>
    </row>
    <row r="314" spans="1:13">
      <c r="A314" s="269">
        <v>304</v>
      </c>
      <c r="B314" s="278" t="s">
        <v>459</v>
      </c>
      <c r="C314" s="279">
        <v>557.85</v>
      </c>
      <c r="D314" s="280">
        <v>561.95000000000005</v>
      </c>
      <c r="E314" s="280">
        <v>549.10000000000014</v>
      </c>
      <c r="F314" s="280">
        <v>540.35000000000014</v>
      </c>
      <c r="G314" s="280">
        <v>527.50000000000023</v>
      </c>
      <c r="H314" s="280">
        <v>570.70000000000005</v>
      </c>
      <c r="I314" s="280">
        <v>583.54999999999995</v>
      </c>
      <c r="J314" s="280">
        <v>592.29999999999995</v>
      </c>
      <c r="K314" s="278">
        <v>574.79999999999995</v>
      </c>
      <c r="L314" s="278">
        <v>553.20000000000005</v>
      </c>
      <c r="M314" s="278">
        <v>3.7670000000000002E-2</v>
      </c>
    </row>
    <row r="315" spans="1:13">
      <c r="A315" s="269">
        <v>305</v>
      </c>
      <c r="B315" s="278" t="s">
        <v>144</v>
      </c>
      <c r="C315" s="279">
        <v>501.35</v>
      </c>
      <c r="D315" s="280">
        <v>505.08333333333331</v>
      </c>
      <c r="E315" s="280">
        <v>495.46666666666658</v>
      </c>
      <c r="F315" s="280">
        <v>489.58333333333326</v>
      </c>
      <c r="G315" s="280">
        <v>479.96666666666653</v>
      </c>
      <c r="H315" s="280">
        <v>510.96666666666664</v>
      </c>
      <c r="I315" s="280">
        <v>520.58333333333326</v>
      </c>
      <c r="J315" s="280">
        <v>526.4666666666667</v>
      </c>
      <c r="K315" s="278">
        <v>514.70000000000005</v>
      </c>
      <c r="L315" s="278">
        <v>499.2</v>
      </c>
      <c r="M315" s="278">
        <v>45.376660000000001</v>
      </c>
    </row>
    <row r="316" spans="1:13">
      <c r="A316" s="269">
        <v>306</v>
      </c>
      <c r="B316" s="278" t="s">
        <v>473</v>
      </c>
      <c r="C316" s="279">
        <v>1121.05</v>
      </c>
      <c r="D316" s="280">
        <v>1127</v>
      </c>
      <c r="E316" s="280">
        <v>1106.05</v>
      </c>
      <c r="F316" s="280">
        <v>1091.05</v>
      </c>
      <c r="G316" s="280">
        <v>1070.0999999999999</v>
      </c>
      <c r="H316" s="280">
        <v>1142</v>
      </c>
      <c r="I316" s="280">
        <v>1162.9499999999998</v>
      </c>
      <c r="J316" s="280">
        <v>1177.95</v>
      </c>
      <c r="K316" s="278">
        <v>1147.95</v>
      </c>
      <c r="L316" s="278">
        <v>1112</v>
      </c>
      <c r="M316" s="278">
        <v>2.49851</v>
      </c>
    </row>
    <row r="317" spans="1:13">
      <c r="A317" s="269">
        <v>307</v>
      </c>
      <c r="B317" s="278" t="s">
        <v>469</v>
      </c>
      <c r="C317" s="279">
        <v>1204.25</v>
      </c>
      <c r="D317" s="280">
        <v>1207.3833333333334</v>
      </c>
      <c r="E317" s="280">
        <v>1172.8666666666668</v>
      </c>
      <c r="F317" s="280">
        <v>1141.4833333333333</v>
      </c>
      <c r="G317" s="280">
        <v>1106.9666666666667</v>
      </c>
      <c r="H317" s="280">
        <v>1238.7666666666669</v>
      </c>
      <c r="I317" s="280">
        <v>1273.2833333333338</v>
      </c>
      <c r="J317" s="280">
        <v>1304.666666666667</v>
      </c>
      <c r="K317" s="278">
        <v>1241.9000000000001</v>
      </c>
      <c r="L317" s="278">
        <v>1176</v>
      </c>
      <c r="M317" s="278">
        <v>1.21255</v>
      </c>
    </row>
    <row r="318" spans="1:13">
      <c r="A318" s="269">
        <v>308</v>
      </c>
      <c r="B318" s="278" t="s">
        <v>145</v>
      </c>
      <c r="C318" s="279">
        <v>450.95</v>
      </c>
      <c r="D318" s="280">
        <v>451.48333333333329</v>
      </c>
      <c r="E318" s="280">
        <v>442.81666666666661</v>
      </c>
      <c r="F318" s="280">
        <v>434.68333333333334</v>
      </c>
      <c r="G318" s="280">
        <v>426.01666666666665</v>
      </c>
      <c r="H318" s="280">
        <v>459.61666666666656</v>
      </c>
      <c r="I318" s="280">
        <v>468.28333333333319</v>
      </c>
      <c r="J318" s="280">
        <v>476.41666666666652</v>
      </c>
      <c r="K318" s="278">
        <v>460.15</v>
      </c>
      <c r="L318" s="278">
        <v>443.35</v>
      </c>
      <c r="M318" s="278">
        <v>25.86205</v>
      </c>
    </row>
    <row r="319" spans="1:13">
      <c r="A319" s="269">
        <v>309</v>
      </c>
      <c r="B319" s="278" t="s">
        <v>146</v>
      </c>
      <c r="C319" s="279">
        <v>859.45</v>
      </c>
      <c r="D319" s="280">
        <v>869.68333333333339</v>
      </c>
      <c r="E319" s="280">
        <v>845.36666666666679</v>
      </c>
      <c r="F319" s="280">
        <v>831.28333333333342</v>
      </c>
      <c r="G319" s="280">
        <v>806.96666666666681</v>
      </c>
      <c r="H319" s="280">
        <v>883.76666666666677</v>
      </c>
      <c r="I319" s="280">
        <v>908.08333333333337</v>
      </c>
      <c r="J319" s="280">
        <v>922.16666666666674</v>
      </c>
      <c r="K319" s="278">
        <v>894</v>
      </c>
      <c r="L319" s="278">
        <v>855.6</v>
      </c>
      <c r="M319" s="278">
        <v>7.0873499999999998</v>
      </c>
    </row>
    <row r="320" spans="1:13">
      <c r="A320" s="269">
        <v>310</v>
      </c>
      <c r="B320" s="278" t="s">
        <v>466</v>
      </c>
      <c r="C320" s="279">
        <v>126</v>
      </c>
      <c r="D320" s="280">
        <v>126.01666666666667</v>
      </c>
      <c r="E320" s="280">
        <v>123.48333333333332</v>
      </c>
      <c r="F320" s="280">
        <v>120.96666666666665</v>
      </c>
      <c r="G320" s="280">
        <v>118.43333333333331</v>
      </c>
      <c r="H320" s="280">
        <v>128.53333333333333</v>
      </c>
      <c r="I320" s="280">
        <v>131.06666666666666</v>
      </c>
      <c r="J320" s="280">
        <v>133.58333333333334</v>
      </c>
      <c r="K320" s="278">
        <v>128.55000000000001</v>
      </c>
      <c r="L320" s="278">
        <v>123.5</v>
      </c>
      <c r="M320" s="278">
        <v>0.27334000000000003</v>
      </c>
    </row>
    <row r="321" spans="1:13">
      <c r="A321" s="269">
        <v>311</v>
      </c>
      <c r="B321" s="278" t="s">
        <v>1977</v>
      </c>
      <c r="C321" s="279">
        <v>199.15</v>
      </c>
      <c r="D321" s="280">
        <v>200.35</v>
      </c>
      <c r="E321" s="280">
        <v>195.95</v>
      </c>
      <c r="F321" s="280">
        <v>192.75</v>
      </c>
      <c r="G321" s="280">
        <v>188.35</v>
      </c>
      <c r="H321" s="280">
        <v>203.54999999999998</v>
      </c>
      <c r="I321" s="280">
        <v>207.95000000000002</v>
      </c>
      <c r="J321" s="280">
        <v>211.14999999999998</v>
      </c>
      <c r="K321" s="278">
        <v>204.75</v>
      </c>
      <c r="L321" s="278">
        <v>197.15</v>
      </c>
      <c r="M321" s="278">
        <v>3.3541099999999999</v>
      </c>
    </row>
    <row r="322" spans="1:13">
      <c r="A322" s="269">
        <v>312</v>
      </c>
      <c r="B322" s="278" t="s">
        <v>470</v>
      </c>
      <c r="C322" s="279">
        <v>57.85</v>
      </c>
      <c r="D322" s="280">
        <v>58.733333333333341</v>
      </c>
      <c r="E322" s="280">
        <v>56.76666666666668</v>
      </c>
      <c r="F322" s="280">
        <v>55.683333333333337</v>
      </c>
      <c r="G322" s="280">
        <v>53.716666666666676</v>
      </c>
      <c r="H322" s="280">
        <v>59.816666666666684</v>
      </c>
      <c r="I322" s="280">
        <v>61.783333333333339</v>
      </c>
      <c r="J322" s="280">
        <v>62.866666666666688</v>
      </c>
      <c r="K322" s="278">
        <v>60.7</v>
      </c>
      <c r="L322" s="278">
        <v>57.65</v>
      </c>
      <c r="M322" s="278">
        <v>2.2536900000000002</v>
      </c>
    </row>
    <row r="323" spans="1:13">
      <c r="A323" s="269">
        <v>313</v>
      </c>
      <c r="B323" s="278" t="s">
        <v>471</v>
      </c>
      <c r="C323" s="279">
        <v>244.4</v>
      </c>
      <c r="D323" s="280">
        <v>247.7833333333333</v>
      </c>
      <c r="E323" s="280">
        <v>237.66666666666663</v>
      </c>
      <c r="F323" s="280">
        <v>230.93333333333334</v>
      </c>
      <c r="G323" s="280">
        <v>220.81666666666666</v>
      </c>
      <c r="H323" s="280">
        <v>254.51666666666659</v>
      </c>
      <c r="I323" s="280">
        <v>264.63333333333327</v>
      </c>
      <c r="J323" s="280">
        <v>271.36666666666656</v>
      </c>
      <c r="K323" s="278">
        <v>257.89999999999998</v>
      </c>
      <c r="L323" s="278">
        <v>241.05</v>
      </c>
      <c r="M323" s="278">
        <v>3.55918</v>
      </c>
    </row>
    <row r="324" spans="1:13">
      <c r="A324" s="269">
        <v>314</v>
      </c>
      <c r="B324" s="278" t="s">
        <v>147</v>
      </c>
      <c r="C324" s="279">
        <v>891.1</v>
      </c>
      <c r="D324" s="280">
        <v>891.69999999999993</v>
      </c>
      <c r="E324" s="280">
        <v>879.39999999999986</v>
      </c>
      <c r="F324" s="280">
        <v>867.69999999999993</v>
      </c>
      <c r="G324" s="280">
        <v>855.39999999999986</v>
      </c>
      <c r="H324" s="280">
        <v>903.39999999999986</v>
      </c>
      <c r="I324" s="280">
        <v>915.69999999999982</v>
      </c>
      <c r="J324" s="280">
        <v>927.39999999999986</v>
      </c>
      <c r="K324" s="278">
        <v>904</v>
      </c>
      <c r="L324" s="278">
        <v>880</v>
      </c>
      <c r="M324" s="278">
        <v>4.1218000000000004</v>
      </c>
    </row>
    <row r="325" spans="1:13">
      <c r="A325" s="269">
        <v>315</v>
      </c>
      <c r="B325" s="278" t="s">
        <v>460</v>
      </c>
      <c r="C325" s="279">
        <v>13.8</v>
      </c>
      <c r="D325" s="280">
        <v>13.9</v>
      </c>
      <c r="E325" s="280">
        <v>13.600000000000001</v>
      </c>
      <c r="F325" s="280">
        <v>13.4</v>
      </c>
      <c r="G325" s="280">
        <v>13.100000000000001</v>
      </c>
      <c r="H325" s="280">
        <v>14.100000000000001</v>
      </c>
      <c r="I325" s="280">
        <v>14.400000000000002</v>
      </c>
      <c r="J325" s="280">
        <v>14.600000000000001</v>
      </c>
      <c r="K325" s="278">
        <v>14.2</v>
      </c>
      <c r="L325" s="278">
        <v>13.7</v>
      </c>
      <c r="M325" s="278">
        <v>3.0429499999999998</v>
      </c>
    </row>
    <row r="326" spans="1:13">
      <c r="A326" s="269">
        <v>316</v>
      </c>
      <c r="B326" s="278" t="s">
        <v>461</v>
      </c>
      <c r="C326" s="279">
        <v>127</v>
      </c>
      <c r="D326" s="280">
        <v>127.63333333333333</v>
      </c>
      <c r="E326" s="280">
        <v>125.46666666666664</v>
      </c>
      <c r="F326" s="280">
        <v>123.93333333333331</v>
      </c>
      <c r="G326" s="280">
        <v>121.76666666666662</v>
      </c>
      <c r="H326" s="280">
        <v>129.16666666666666</v>
      </c>
      <c r="I326" s="280">
        <v>131.33333333333334</v>
      </c>
      <c r="J326" s="280">
        <v>132.86666666666667</v>
      </c>
      <c r="K326" s="278">
        <v>129.80000000000001</v>
      </c>
      <c r="L326" s="278">
        <v>126.1</v>
      </c>
      <c r="M326" s="278">
        <v>2.677</v>
      </c>
    </row>
    <row r="327" spans="1:13">
      <c r="A327" s="269">
        <v>317</v>
      </c>
      <c r="B327" s="278" t="s">
        <v>148</v>
      </c>
      <c r="C327" s="279">
        <v>77</v>
      </c>
      <c r="D327" s="280">
        <v>77.45</v>
      </c>
      <c r="E327" s="280">
        <v>76.150000000000006</v>
      </c>
      <c r="F327" s="280">
        <v>75.3</v>
      </c>
      <c r="G327" s="280">
        <v>74</v>
      </c>
      <c r="H327" s="280">
        <v>78.300000000000011</v>
      </c>
      <c r="I327" s="280">
        <v>79.599999999999994</v>
      </c>
      <c r="J327" s="280">
        <v>80.450000000000017</v>
      </c>
      <c r="K327" s="278">
        <v>78.75</v>
      </c>
      <c r="L327" s="278">
        <v>76.599999999999994</v>
      </c>
      <c r="M327" s="278">
        <v>228.62532999999999</v>
      </c>
    </row>
    <row r="328" spans="1:13">
      <c r="A328" s="269">
        <v>318</v>
      </c>
      <c r="B328" s="278" t="s">
        <v>472</v>
      </c>
      <c r="C328" s="279">
        <v>495.2</v>
      </c>
      <c r="D328" s="280">
        <v>499.11666666666662</v>
      </c>
      <c r="E328" s="280">
        <v>485.73333333333323</v>
      </c>
      <c r="F328" s="280">
        <v>476.26666666666659</v>
      </c>
      <c r="G328" s="280">
        <v>462.88333333333321</v>
      </c>
      <c r="H328" s="280">
        <v>508.58333333333326</v>
      </c>
      <c r="I328" s="280">
        <v>521.96666666666658</v>
      </c>
      <c r="J328" s="280">
        <v>531.43333333333328</v>
      </c>
      <c r="K328" s="278">
        <v>512.5</v>
      </c>
      <c r="L328" s="278">
        <v>489.65</v>
      </c>
      <c r="M328" s="278">
        <v>0.54937000000000002</v>
      </c>
    </row>
    <row r="329" spans="1:13">
      <c r="A329" s="269">
        <v>319</v>
      </c>
      <c r="B329" s="278" t="s">
        <v>269</v>
      </c>
      <c r="C329" s="279">
        <v>739.9</v>
      </c>
      <c r="D329" s="280">
        <v>746.01666666666677</v>
      </c>
      <c r="E329" s="280">
        <v>728.88333333333355</v>
      </c>
      <c r="F329" s="280">
        <v>717.86666666666679</v>
      </c>
      <c r="G329" s="280">
        <v>700.73333333333358</v>
      </c>
      <c r="H329" s="280">
        <v>757.03333333333353</v>
      </c>
      <c r="I329" s="280">
        <v>774.16666666666674</v>
      </c>
      <c r="J329" s="280">
        <v>785.18333333333351</v>
      </c>
      <c r="K329" s="278">
        <v>763.15</v>
      </c>
      <c r="L329" s="278">
        <v>735</v>
      </c>
      <c r="M329" s="278">
        <v>0.91859000000000002</v>
      </c>
    </row>
    <row r="330" spans="1:13">
      <c r="A330" s="269">
        <v>320</v>
      </c>
      <c r="B330" s="278" t="s">
        <v>149</v>
      </c>
      <c r="C330" s="279">
        <v>58874.9</v>
      </c>
      <c r="D330" s="280">
        <v>59035.983333333337</v>
      </c>
      <c r="E330" s="280">
        <v>58288.916666666672</v>
      </c>
      <c r="F330" s="280">
        <v>57702.933333333334</v>
      </c>
      <c r="G330" s="280">
        <v>56955.866666666669</v>
      </c>
      <c r="H330" s="280">
        <v>59621.966666666674</v>
      </c>
      <c r="I330" s="280">
        <v>60369.03333333334</v>
      </c>
      <c r="J330" s="280">
        <v>60955.016666666677</v>
      </c>
      <c r="K330" s="278">
        <v>59783.05</v>
      </c>
      <c r="L330" s="278">
        <v>58450</v>
      </c>
      <c r="M330" s="278">
        <v>9.7519999999999996E-2</v>
      </c>
    </row>
    <row r="331" spans="1:13">
      <c r="A331" s="269">
        <v>321</v>
      </c>
      <c r="B331" s="278" t="s">
        <v>268</v>
      </c>
      <c r="C331" s="279">
        <v>29.7</v>
      </c>
      <c r="D331" s="280">
        <v>30.05</v>
      </c>
      <c r="E331" s="280">
        <v>29.05</v>
      </c>
      <c r="F331" s="280">
        <v>28.4</v>
      </c>
      <c r="G331" s="280">
        <v>27.4</v>
      </c>
      <c r="H331" s="280">
        <v>30.700000000000003</v>
      </c>
      <c r="I331" s="280">
        <v>31.700000000000003</v>
      </c>
      <c r="J331" s="280">
        <v>32.350000000000009</v>
      </c>
      <c r="K331" s="278">
        <v>31.05</v>
      </c>
      <c r="L331" s="278">
        <v>29.4</v>
      </c>
      <c r="M331" s="278">
        <v>2.6365099999999999</v>
      </c>
    </row>
    <row r="332" spans="1:13">
      <c r="A332" s="269">
        <v>322</v>
      </c>
      <c r="B332" s="278" t="s">
        <v>150</v>
      </c>
      <c r="C332" s="279">
        <v>809.65</v>
      </c>
      <c r="D332" s="280">
        <v>820.61666666666667</v>
      </c>
      <c r="E332" s="280">
        <v>792.5333333333333</v>
      </c>
      <c r="F332" s="280">
        <v>775.41666666666663</v>
      </c>
      <c r="G332" s="280">
        <v>747.33333333333326</v>
      </c>
      <c r="H332" s="280">
        <v>837.73333333333335</v>
      </c>
      <c r="I332" s="280">
        <v>865.81666666666661</v>
      </c>
      <c r="J332" s="280">
        <v>882.93333333333339</v>
      </c>
      <c r="K332" s="278">
        <v>848.7</v>
      </c>
      <c r="L332" s="278">
        <v>803.5</v>
      </c>
      <c r="M332" s="278">
        <v>16.05273</v>
      </c>
    </row>
    <row r="333" spans="1:13">
      <c r="A333" s="269">
        <v>323</v>
      </c>
      <c r="B333" s="278" t="s">
        <v>3163</v>
      </c>
      <c r="C333" s="279">
        <v>240.7</v>
      </c>
      <c r="D333" s="280">
        <v>242.18333333333331</v>
      </c>
      <c r="E333" s="280">
        <v>234.46666666666661</v>
      </c>
      <c r="F333" s="280">
        <v>228.23333333333329</v>
      </c>
      <c r="G333" s="280">
        <v>220.51666666666659</v>
      </c>
      <c r="H333" s="280">
        <v>248.41666666666663</v>
      </c>
      <c r="I333" s="280">
        <v>256.13333333333333</v>
      </c>
      <c r="J333" s="280">
        <v>262.36666666666667</v>
      </c>
      <c r="K333" s="278">
        <v>249.9</v>
      </c>
      <c r="L333" s="278">
        <v>235.95</v>
      </c>
      <c r="M333" s="278">
        <v>30.706769999999999</v>
      </c>
    </row>
    <row r="334" spans="1:13">
      <c r="A334" s="269">
        <v>324</v>
      </c>
      <c r="B334" s="278" t="s">
        <v>270</v>
      </c>
      <c r="C334" s="279">
        <v>614.6</v>
      </c>
      <c r="D334" s="280">
        <v>618.86666666666667</v>
      </c>
      <c r="E334" s="280">
        <v>604.73333333333335</v>
      </c>
      <c r="F334" s="280">
        <v>594.86666666666667</v>
      </c>
      <c r="G334" s="280">
        <v>580.73333333333335</v>
      </c>
      <c r="H334" s="280">
        <v>628.73333333333335</v>
      </c>
      <c r="I334" s="280">
        <v>642.86666666666679</v>
      </c>
      <c r="J334" s="280">
        <v>652.73333333333335</v>
      </c>
      <c r="K334" s="278">
        <v>633</v>
      </c>
      <c r="L334" s="278">
        <v>609</v>
      </c>
      <c r="M334" s="278">
        <v>3.1542599999999998</v>
      </c>
    </row>
    <row r="335" spans="1:13">
      <c r="A335" s="269">
        <v>325</v>
      </c>
      <c r="B335" s="278" t="s">
        <v>151</v>
      </c>
      <c r="C335" s="279">
        <v>28.35</v>
      </c>
      <c r="D335" s="280">
        <v>28.583333333333332</v>
      </c>
      <c r="E335" s="280">
        <v>27.816666666666663</v>
      </c>
      <c r="F335" s="280">
        <v>27.283333333333331</v>
      </c>
      <c r="G335" s="280">
        <v>26.516666666666662</v>
      </c>
      <c r="H335" s="280">
        <v>29.116666666666664</v>
      </c>
      <c r="I335" s="280">
        <v>29.883333333333336</v>
      </c>
      <c r="J335" s="280">
        <v>30.416666666666664</v>
      </c>
      <c r="K335" s="278">
        <v>29.35</v>
      </c>
      <c r="L335" s="278">
        <v>28.05</v>
      </c>
      <c r="M335" s="278">
        <v>73.103819999999999</v>
      </c>
    </row>
    <row r="336" spans="1:13">
      <c r="A336" s="269">
        <v>326</v>
      </c>
      <c r="B336" s="278" t="s">
        <v>262</v>
      </c>
      <c r="C336" s="279">
        <v>2697.95</v>
      </c>
      <c r="D336" s="280">
        <v>2674.4666666666667</v>
      </c>
      <c r="E336" s="280">
        <v>2606.7833333333333</v>
      </c>
      <c r="F336" s="280">
        <v>2515.6166666666668</v>
      </c>
      <c r="G336" s="280">
        <v>2447.9333333333334</v>
      </c>
      <c r="H336" s="280">
        <v>2765.6333333333332</v>
      </c>
      <c r="I336" s="280">
        <v>2833.3166666666666</v>
      </c>
      <c r="J336" s="280">
        <v>2924.4833333333331</v>
      </c>
      <c r="K336" s="278">
        <v>2742.15</v>
      </c>
      <c r="L336" s="278">
        <v>2583.3000000000002</v>
      </c>
      <c r="M336" s="278">
        <v>5.6387299999999998</v>
      </c>
    </row>
    <row r="337" spans="1:13">
      <c r="A337" s="269">
        <v>327</v>
      </c>
      <c r="B337" s="278" t="s">
        <v>479</v>
      </c>
      <c r="C337" s="279">
        <v>1434.95</v>
      </c>
      <c r="D337" s="280">
        <v>1461.0166666666664</v>
      </c>
      <c r="E337" s="280">
        <v>1394.0333333333328</v>
      </c>
      <c r="F337" s="280">
        <v>1353.1166666666663</v>
      </c>
      <c r="G337" s="280">
        <v>1286.1333333333328</v>
      </c>
      <c r="H337" s="280">
        <v>1501.9333333333329</v>
      </c>
      <c r="I337" s="280">
        <v>1568.9166666666665</v>
      </c>
      <c r="J337" s="280">
        <v>1609.833333333333</v>
      </c>
      <c r="K337" s="278">
        <v>1528</v>
      </c>
      <c r="L337" s="278">
        <v>1420.1</v>
      </c>
      <c r="M337" s="278">
        <v>2.1809699999999999</v>
      </c>
    </row>
    <row r="338" spans="1:13">
      <c r="A338" s="269">
        <v>328</v>
      </c>
      <c r="B338" s="278" t="s">
        <v>152</v>
      </c>
      <c r="C338" s="279">
        <v>18.25</v>
      </c>
      <c r="D338" s="280">
        <v>18.516666666666666</v>
      </c>
      <c r="E338" s="280">
        <v>17.93333333333333</v>
      </c>
      <c r="F338" s="280">
        <v>17.616666666666664</v>
      </c>
      <c r="G338" s="280">
        <v>17.033333333333328</v>
      </c>
      <c r="H338" s="280">
        <v>18.833333333333332</v>
      </c>
      <c r="I338" s="280">
        <v>19.416666666666668</v>
      </c>
      <c r="J338" s="280">
        <v>19.733333333333334</v>
      </c>
      <c r="K338" s="278">
        <v>19.100000000000001</v>
      </c>
      <c r="L338" s="278">
        <v>18.2</v>
      </c>
      <c r="M338" s="278">
        <v>31.018650000000001</v>
      </c>
    </row>
    <row r="339" spans="1:13">
      <c r="A339" s="269">
        <v>329</v>
      </c>
      <c r="B339" s="278" t="s">
        <v>478</v>
      </c>
      <c r="C339" s="279">
        <v>35.700000000000003</v>
      </c>
      <c r="D339" s="280">
        <v>36.183333333333337</v>
      </c>
      <c r="E339" s="280">
        <v>35.016666666666673</v>
      </c>
      <c r="F339" s="280">
        <v>34.333333333333336</v>
      </c>
      <c r="G339" s="280">
        <v>33.166666666666671</v>
      </c>
      <c r="H339" s="280">
        <v>36.866666666666674</v>
      </c>
      <c r="I339" s="280">
        <v>38.033333333333331</v>
      </c>
      <c r="J339" s="280">
        <v>38.716666666666676</v>
      </c>
      <c r="K339" s="278">
        <v>37.35</v>
      </c>
      <c r="L339" s="278">
        <v>35.5</v>
      </c>
      <c r="M339" s="278">
        <v>1.57057</v>
      </c>
    </row>
    <row r="340" spans="1:13">
      <c r="A340" s="269">
        <v>330</v>
      </c>
      <c r="B340" s="278" t="s">
        <v>153</v>
      </c>
      <c r="C340" s="279">
        <v>23.45</v>
      </c>
      <c r="D340" s="280">
        <v>23.766666666666666</v>
      </c>
      <c r="E340" s="280">
        <v>22.93333333333333</v>
      </c>
      <c r="F340" s="280">
        <v>22.416666666666664</v>
      </c>
      <c r="G340" s="280">
        <v>21.583333333333329</v>
      </c>
      <c r="H340" s="280">
        <v>24.283333333333331</v>
      </c>
      <c r="I340" s="280">
        <v>25.116666666666667</v>
      </c>
      <c r="J340" s="280">
        <v>25.633333333333333</v>
      </c>
      <c r="K340" s="278">
        <v>24.6</v>
      </c>
      <c r="L340" s="278">
        <v>23.25</v>
      </c>
      <c r="M340" s="278">
        <v>161.79416000000001</v>
      </c>
    </row>
    <row r="341" spans="1:13">
      <c r="A341" s="269">
        <v>331</v>
      </c>
      <c r="B341" s="278" t="s">
        <v>474</v>
      </c>
      <c r="C341" s="279">
        <v>418.2</v>
      </c>
      <c r="D341" s="280">
        <v>420.63333333333338</v>
      </c>
      <c r="E341" s="280">
        <v>414.56666666666678</v>
      </c>
      <c r="F341" s="280">
        <v>410.93333333333339</v>
      </c>
      <c r="G341" s="280">
        <v>404.86666666666679</v>
      </c>
      <c r="H341" s="280">
        <v>424.26666666666677</v>
      </c>
      <c r="I341" s="280">
        <v>430.33333333333337</v>
      </c>
      <c r="J341" s="280">
        <v>433.96666666666675</v>
      </c>
      <c r="K341" s="278">
        <v>426.7</v>
      </c>
      <c r="L341" s="278">
        <v>417</v>
      </c>
      <c r="M341" s="278">
        <v>0.14890999999999999</v>
      </c>
    </row>
    <row r="342" spans="1:13">
      <c r="A342" s="269">
        <v>332</v>
      </c>
      <c r="B342" s="278" t="s">
        <v>154</v>
      </c>
      <c r="C342" s="279">
        <v>17802.95</v>
      </c>
      <c r="D342" s="280">
        <v>17608.149999999998</v>
      </c>
      <c r="E342" s="280">
        <v>17396.299999999996</v>
      </c>
      <c r="F342" s="280">
        <v>16989.649999999998</v>
      </c>
      <c r="G342" s="280">
        <v>16777.799999999996</v>
      </c>
      <c r="H342" s="280">
        <v>18014.799999999996</v>
      </c>
      <c r="I342" s="280">
        <v>18226.649999999994</v>
      </c>
      <c r="J342" s="280">
        <v>18633.299999999996</v>
      </c>
      <c r="K342" s="278">
        <v>17820</v>
      </c>
      <c r="L342" s="278">
        <v>17201.5</v>
      </c>
      <c r="M342" s="278">
        <v>1.792</v>
      </c>
    </row>
    <row r="343" spans="1:13">
      <c r="A343" s="269">
        <v>333</v>
      </c>
      <c r="B343" s="278" t="s">
        <v>3183</v>
      </c>
      <c r="C343" s="279">
        <v>22.4</v>
      </c>
      <c r="D343" s="280">
        <v>22.333333333333332</v>
      </c>
      <c r="E343" s="280">
        <v>22.216666666666665</v>
      </c>
      <c r="F343" s="280">
        <v>22.033333333333331</v>
      </c>
      <c r="G343" s="280">
        <v>21.916666666666664</v>
      </c>
      <c r="H343" s="280">
        <v>22.516666666666666</v>
      </c>
      <c r="I343" s="280">
        <v>22.633333333333333</v>
      </c>
      <c r="J343" s="280">
        <v>22.816666666666666</v>
      </c>
      <c r="K343" s="278">
        <v>22.45</v>
      </c>
      <c r="L343" s="278">
        <v>22.15</v>
      </c>
      <c r="M343" s="278">
        <v>6.2195499999999999</v>
      </c>
    </row>
    <row r="344" spans="1:13">
      <c r="A344" s="269">
        <v>334</v>
      </c>
      <c r="B344" s="278" t="s">
        <v>477</v>
      </c>
      <c r="C344" s="279">
        <v>23.2</v>
      </c>
      <c r="D344" s="280">
        <v>23.350000000000005</v>
      </c>
      <c r="E344" s="280">
        <v>22.95000000000001</v>
      </c>
      <c r="F344" s="280">
        <v>22.700000000000006</v>
      </c>
      <c r="G344" s="280">
        <v>22.300000000000011</v>
      </c>
      <c r="H344" s="280">
        <v>23.600000000000009</v>
      </c>
      <c r="I344" s="280">
        <v>24.000000000000007</v>
      </c>
      <c r="J344" s="280">
        <v>24.250000000000007</v>
      </c>
      <c r="K344" s="278">
        <v>23.75</v>
      </c>
      <c r="L344" s="278">
        <v>23.1</v>
      </c>
      <c r="M344" s="278">
        <v>2.9327100000000002</v>
      </c>
    </row>
    <row r="345" spans="1:13">
      <c r="A345" s="269">
        <v>335</v>
      </c>
      <c r="B345" s="278" t="s">
        <v>476</v>
      </c>
      <c r="C345" s="279">
        <v>276.25</v>
      </c>
      <c r="D345" s="280">
        <v>275.34999999999997</v>
      </c>
      <c r="E345" s="280">
        <v>270.89999999999992</v>
      </c>
      <c r="F345" s="280">
        <v>265.54999999999995</v>
      </c>
      <c r="G345" s="280">
        <v>261.09999999999991</v>
      </c>
      <c r="H345" s="280">
        <v>280.69999999999993</v>
      </c>
      <c r="I345" s="280">
        <v>285.14999999999998</v>
      </c>
      <c r="J345" s="280">
        <v>290.49999999999994</v>
      </c>
      <c r="K345" s="278">
        <v>279.8</v>
      </c>
      <c r="L345" s="278">
        <v>270</v>
      </c>
      <c r="M345" s="278">
        <v>0.52207999999999999</v>
      </c>
    </row>
    <row r="346" spans="1:13">
      <c r="A346" s="269">
        <v>336</v>
      </c>
      <c r="B346" s="278" t="s">
        <v>271</v>
      </c>
      <c r="C346" s="279">
        <v>19.95</v>
      </c>
      <c r="D346" s="280">
        <v>20.116666666666667</v>
      </c>
      <c r="E346" s="280">
        <v>19.733333333333334</v>
      </c>
      <c r="F346" s="280">
        <v>19.516666666666666</v>
      </c>
      <c r="G346" s="280">
        <v>19.133333333333333</v>
      </c>
      <c r="H346" s="280">
        <v>20.333333333333336</v>
      </c>
      <c r="I346" s="280">
        <v>20.716666666666669</v>
      </c>
      <c r="J346" s="280">
        <v>20.933333333333337</v>
      </c>
      <c r="K346" s="278">
        <v>20.5</v>
      </c>
      <c r="L346" s="278">
        <v>19.899999999999999</v>
      </c>
      <c r="M346" s="278">
        <v>33.576210000000003</v>
      </c>
    </row>
    <row r="347" spans="1:13">
      <c r="A347" s="269">
        <v>337</v>
      </c>
      <c r="B347" s="278" t="s">
        <v>284</v>
      </c>
      <c r="C347" s="279">
        <v>117.45</v>
      </c>
      <c r="D347" s="280">
        <v>119.28333333333335</v>
      </c>
      <c r="E347" s="280">
        <v>114.26666666666669</v>
      </c>
      <c r="F347" s="280">
        <v>111.08333333333334</v>
      </c>
      <c r="G347" s="280">
        <v>106.06666666666669</v>
      </c>
      <c r="H347" s="280">
        <v>122.4666666666667</v>
      </c>
      <c r="I347" s="280">
        <v>127.48333333333335</v>
      </c>
      <c r="J347" s="280">
        <v>130.66666666666669</v>
      </c>
      <c r="K347" s="278">
        <v>124.3</v>
      </c>
      <c r="L347" s="278">
        <v>116.1</v>
      </c>
      <c r="M347" s="278">
        <v>1.8985700000000001</v>
      </c>
    </row>
    <row r="348" spans="1:13">
      <c r="A348" s="269">
        <v>338</v>
      </c>
      <c r="B348" s="278" t="s">
        <v>155</v>
      </c>
      <c r="C348" s="279">
        <v>1402.55</v>
      </c>
      <c r="D348" s="280">
        <v>1398.2</v>
      </c>
      <c r="E348" s="280">
        <v>1364.45</v>
      </c>
      <c r="F348" s="280">
        <v>1326.35</v>
      </c>
      <c r="G348" s="280">
        <v>1292.5999999999999</v>
      </c>
      <c r="H348" s="280">
        <v>1436.3000000000002</v>
      </c>
      <c r="I348" s="280">
        <v>1470.0500000000002</v>
      </c>
      <c r="J348" s="280">
        <v>1508.1500000000003</v>
      </c>
      <c r="K348" s="278">
        <v>1431.95</v>
      </c>
      <c r="L348" s="278">
        <v>1360.1</v>
      </c>
      <c r="M348" s="278">
        <v>12.965210000000001</v>
      </c>
    </row>
    <row r="349" spans="1:13">
      <c r="A349" s="269">
        <v>339</v>
      </c>
      <c r="B349" s="278" t="s">
        <v>480</v>
      </c>
      <c r="C349" s="279">
        <v>1021</v>
      </c>
      <c r="D349" s="280">
        <v>1028.0333333333333</v>
      </c>
      <c r="E349" s="280">
        <v>1011.0666666666666</v>
      </c>
      <c r="F349" s="280">
        <v>1001.1333333333333</v>
      </c>
      <c r="G349" s="280">
        <v>984.16666666666663</v>
      </c>
      <c r="H349" s="280">
        <v>1037.9666666666667</v>
      </c>
      <c r="I349" s="280">
        <v>1054.9333333333334</v>
      </c>
      <c r="J349" s="280">
        <v>1064.8666666666666</v>
      </c>
      <c r="K349" s="278">
        <v>1045</v>
      </c>
      <c r="L349" s="278">
        <v>1018.1</v>
      </c>
      <c r="M349" s="278">
        <v>2.835E-2</v>
      </c>
    </row>
    <row r="350" spans="1:13">
      <c r="A350" s="269">
        <v>340</v>
      </c>
      <c r="B350" s="278" t="s">
        <v>475</v>
      </c>
      <c r="C350" s="279">
        <v>43.4</v>
      </c>
      <c r="D350" s="280">
        <v>43.483333333333327</v>
      </c>
      <c r="E350" s="280">
        <v>43.016666666666652</v>
      </c>
      <c r="F350" s="280">
        <v>42.633333333333326</v>
      </c>
      <c r="G350" s="280">
        <v>42.16666666666665</v>
      </c>
      <c r="H350" s="280">
        <v>43.866666666666653</v>
      </c>
      <c r="I350" s="280">
        <v>44.333333333333336</v>
      </c>
      <c r="J350" s="280">
        <v>44.716666666666654</v>
      </c>
      <c r="K350" s="278">
        <v>43.95</v>
      </c>
      <c r="L350" s="278">
        <v>43.1</v>
      </c>
      <c r="M350" s="278">
        <v>2.0792700000000002</v>
      </c>
    </row>
    <row r="351" spans="1:13">
      <c r="A351" s="269">
        <v>341</v>
      </c>
      <c r="B351" s="278" t="s">
        <v>156</v>
      </c>
      <c r="C351" s="279">
        <v>73.150000000000006</v>
      </c>
      <c r="D351" s="280">
        <v>73.416666666666671</v>
      </c>
      <c r="E351" s="280">
        <v>72.333333333333343</v>
      </c>
      <c r="F351" s="280">
        <v>71.516666666666666</v>
      </c>
      <c r="G351" s="280">
        <v>70.433333333333337</v>
      </c>
      <c r="H351" s="280">
        <v>74.233333333333348</v>
      </c>
      <c r="I351" s="280">
        <v>75.316666666666691</v>
      </c>
      <c r="J351" s="280">
        <v>76.133333333333354</v>
      </c>
      <c r="K351" s="278">
        <v>74.5</v>
      </c>
      <c r="L351" s="278">
        <v>72.599999999999994</v>
      </c>
      <c r="M351" s="278">
        <v>29.093039999999998</v>
      </c>
    </row>
    <row r="352" spans="1:13">
      <c r="A352" s="269">
        <v>342</v>
      </c>
      <c r="B352" s="278" t="s">
        <v>157</v>
      </c>
      <c r="C352" s="279">
        <v>87</v>
      </c>
      <c r="D352" s="280">
        <v>88.399999999999991</v>
      </c>
      <c r="E352" s="280">
        <v>84.34999999999998</v>
      </c>
      <c r="F352" s="280">
        <v>81.699999999999989</v>
      </c>
      <c r="G352" s="280">
        <v>77.649999999999977</v>
      </c>
      <c r="H352" s="280">
        <v>91.049999999999983</v>
      </c>
      <c r="I352" s="280">
        <v>95.1</v>
      </c>
      <c r="J352" s="280">
        <v>97.749999999999986</v>
      </c>
      <c r="K352" s="278">
        <v>92.45</v>
      </c>
      <c r="L352" s="278">
        <v>85.75</v>
      </c>
      <c r="M352" s="278">
        <v>281.75317000000001</v>
      </c>
    </row>
    <row r="353" spans="1:13">
      <c r="A353" s="269">
        <v>343</v>
      </c>
      <c r="B353" s="278" t="s">
        <v>272</v>
      </c>
      <c r="C353" s="279">
        <v>324.25</v>
      </c>
      <c r="D353" s="280">
        <v>330.45</v>
      </c>
      <c r="E353" s="280">
        <v>314.95</v>
      </c>
      <c r="F353" s="280">
        <v>305.64999999999998</v>
      </c>
      <c r="G353" s="280">
        <v>290.14999999999998</v>
      </c>
      <c r="H353" s="280">
        <v>339.75</v>
      </c>
      <c r="I353" s="280">
        <v>355.25</v>
      </c>
      <c r="J353" s="280">
        <v>364.55</v>
      </c>
      <c r="K353" s="278">
        <v>345.95</v>
      </c>
      <c r="L353" s="278">
        <v>321.14999999999998</v>
      </c>
      <c r="M353" s="278">
        <v>2.6480800000000002</v>
      </c>
    </row>
    <row r="354" spans="1:13">
      <c r="A354" s="269">
        <v>344</v>
      </c>
      <c r="B354" s="278" t="s">
        <v>273</v>
      </c>
      <c r="C354" s="279">
        <v>2452.15</v>
      </c>
      <c r="D354" s="280">
        <v>2489.0333333333333</v>
      </c>
      <c r="E354" s="280">
        <v>2393.1166666666668</v>
      </c>
      <c r="F354" s="280">
        <v>2334.0833333333335</v>
      </c>
      <c r="G354" s="280">
        <v>2238.166666666667</v>
      </c>
      <c r="H354" s="280">
        <v>2548.0666666666666</v>
      </c>
      <c r="I354" s="280">
        <v>2643.9833333333336</v>
      </c>
      <c r="J354" s="280">
        <v>2703.0166666666664</v>
      </c>
      <c r="K354" s="278">
        <v>2584.9499999999998</v>
      </c>
      <c r="L354" s="278">
        <v>2430</v>
      </c>
      <c r="M354" s="278">
        <v>0.80764000000000002</v>
      </c>
    </row>
    <row r="355" spans="1:13">
      <c r="A355" s="269">
        <v>345</v>
      </c>
      <c r="B355" s="278" t="s">
        <v>158</v>
      </c>
      <c r="C355" s="279">
        <v>88.55</v>
      </c>
      <c r="D355" s="280">
        <v>89.616666666666674</v>
      </c>
      <c r="E355" s="280">
        <v>87.033333333333346</v>
      </c>
      <c r="F355" s="280">
        <v>85.516666666666666</v>
      </c>
      <c r="G355" s="280">
        <v>82.933333333333337</v>
      </c>
      <c r="H355" s="280">
        <v>91.133333333333354</v>
      </c>
      <c r="I355" s="280">
        <v>93.716666666666669</v>
      </c>
      <c r="J355" s="280">
        <v>95.233333333333363</v>
      </c>
      <c r="K355" s="278">
        <v>92.2</v>
      </c>
      <c r="L355" s="278">
        <v>88.1</v>
      </c>
      <c r="M355" s="278">
        <v>6.4863400000000002</v>
      </c>
    </row>
    <row r="356" spans="1:13">
      <c r="A356" s="269">
        <v>346</v>
      </c>
      <c r="B356" s="278" t="s">
        <v>481</v>
      </c>
      <c r="C356" s="279">
        <v>157.15</v>
      </c>
      <c r="D356" s="280">
        <v>156.54999999999998</v>
      </c>
      <c r="E356" s="280">
        <v>155.19999999999996</v>
      </c>
      <c r="F356" s="280">
        <v>153.24999999999997</v>
      </c>
      <c r="G356" s="280">
        <v>151.89999999999995</v>
      </c>
      <c r="H356" s="280">
        <v>158.49999999999997</v>
      </c>
      <c r="I356" s="280">
        <v>159.85</v>
      </c>
      <c r="J356" s="280">
        <v>161.79999999999998</v>
      </c>
      <c r="K356" s="278">
        <v>157.9</v>
      </c>
      <c r="L356" s="278">
        <v>154.6</v>
      </c>
      <c r="M356" s="278">
        <v>2.1057899999999998</v>
      </c>
    </row>
    <row r="357" spans="1:13">
      <c r="A357" s="269">
        <v>347</v>
      </c>
      <c r="B357" s="278" t="s">
        <v>159</v>
      </c>
      <c r="C357" s="279">
        <v>76</v>
      </c>
      <c r="D357" s="280">
        <v>75.983333333333334</v>
      </c>
      <c r="E357" s="280">
        <v>74.766666666666666</v>
      </c>
      <c r="F357" s="280">
        <v>73.533333333333331</v>
      </c>
      <c r="G357" s="280">
        <v>72.316666666666663</v>
      </c>
      <c r="H357" s="280">
        <v>77.216666666666669</v>
      </c>
      <c r="I357" s="280">
        <v>78.433333333333337</v>
      </c>
      <c r="J357" s="280">
        <v>79.666666666666671</v>
      </c>
      <c r="K357" s="278">
        <v>77.2</v>
      </c>
      <c r="L357" s="278">
        <v>74.75</v>
      </c>
      <c r="M357" s="278">
        <v>185.23905999999999</v>
      </c>
    </row>
    <row r="358" spans="1:13">
      <c r="A358" s="269">
        <v>348</v>
      </c>
      <c r="B358" s="278" t="s">
        <v>482</v>
      </c>
      <c r="C358" s="279">
        <v>37.25</v>
      </c>
      <c r="D358" s="280">
        <v>37.883333333333333</v>
      </c>
      <c r="E358" s="280">
        <v>36.366666666666667</v>
      </c>
      <c r="F358" s="280">
        <v>35.483333333333334</v>
      </c>
      <c r="G358" s="280">
        <v>33.966666666666669</v>
      </c>
      <c r="H358" s="280">
        <v>38.766666666666666</v>
      </c>
      <c r="I358" s="280">
        <v>40.283333333333331</v>
      </c>
      <c r="J358" s="280">
        <v>41.166666666666664</v>
      </c>
      <c r="K358" s="278">
        <v>39.4</v>
      </c>
      <c r="L358" s="278">
        <v>37</v>
      </c>
      <c r="M358" s="278">
        <v>2.1746799999999999</v>
      </c>
    </row>
    <row r="359" spans="1:13">
      <c r="A359" s="269">
        <v>349</v>
      </c>
      <c r="B359" s="278" t="s">
        <v>483</v>
      </c>
      <c r="C359" s="279">
        <v>171.6</v>
      </c>
      <c r="D359" s="280">
        <v>173.4666666666667</v>
      </c>
      <c r="E359" s="280">
        <v>168.18333333333339</v>
      </c>
      <c r="F359" s="280">
        <v>164.76666666666671</v>
      </c>
      <c r="G359" s="280">
        <v>159.48333333333341</v>
      </c>
      <c r="H359" s="280">
        <v>176.88333333333338</v>
      </c>
      <c r="I359" s="280">
        <v>182.16666666666669</v>
      </c>
      <c r="J359" s="280">
        <v>185.58333333333337</v>
      </c>
      <c r="K359" s="278">
        <v>178.75</v>
      </c>
      <c r="L359" s="278">
        <v>170.05</v>
      </c>
      <c r="M359" s="278">
        <v>0.52544999999999997</v>
      </c>
    </row>
    <row r="360" spans="1:13">
      <c r="A360" s="269">
        <v>350</v>
      </c>
      <c r="B360" s="278" t="s">
        <v>484</v>
      </c>
      <c r="C360" s="279">
        <v>142.44999999999999</v>
      </c>
      <c r="D360" s="280">
        <v>142.41666666666666</v>
      </c>
      <c r="E360" s="280">
        <v>139.0333333333333</v>
      </c>
      <c r="F360" s="280">
        <v>135.61666666666665</v>
      </c>
      <c r="G360" s="280">
        <v>132.23333333333329</v>
      </c>
      <c r="H360" s="280">
        <v>145.83333333333331</v>
      </c>
      <c r="I360" s="280">
        <v>149.2166666666667</v>
      </c>
      <c r="J360" s="280">
        <v>152.63333333333333</v>
      </c>
      <c r="K360" s="278">
        <v>145.80000000000001</v>
      </c>
      <c r="L360" s="278">
        <v>139</v>
      </c>
      <c r="M360" s="278">
        <v>0.24590000000000001</v>
      </c>
    </row>
    <row r="361" spans="1:13">
      <c r="A361" s="269">
        <v>351</v>
      </c>
      <c r="B361" s="278" t="s">
        <v>160</v>
      </c>
      <c r="C361" s="279">
        <v>16982.900000000001</v>
      </c>
      <c r="D361" s="280">
        <v>17037.633333333335</v>
      </c>
      <c r="E361" s="280">
        <v>16795.26666666667</v>
      </c>
      <c r="F361" s="280">
        <v>16607.633333333335</v>
      </c>
      <c r="G361" s="280">
        <v>16365.26666666667</v>
      </c>
      <c r="H361" s="280">
        <v>17225.26666666667</v>
      </c>
      <c r="I361" s="280">
        <v>17467.633333333331</v>
      </c>
      <c r="J361" s="280">
        <v>17655.26666666667</v>
      </c>
      <c r="K361" s="278">
        <v>17280</v>
      </c>
      <c r="L361" s="278">
        <v>16850</v>
      </c>
      <c r="M361" s="278">
        <v>0.24428</v>
      </c>
    </row>
    <row r="362" spans="1:13">
      <c r="A362" s="269">
        <v>352</v>
      </c>
      <c r="B362" s="278" t="s">
        <v>488</v>
      </c>
      <c r="C362" s="279">
        <v>87.45</v>
      </c>
      <c r="D362" s="280">
        <v>88.583333333333329</v>
      </c>
      <c r="E362" s="280">
        <v>85.966666666666654</v>
      </c>
      <c r="F362" s="280">
        <v>84.48333333333332</v>
      </c>
      <c r="G362" s="280">
        <v>81.866666666666646</v>
      </c>
      <c r="H362" s="280">
        <v>90.066666666666663</v>
      </c>
      <c r="I362" s="280">
        <v>92.683333333333337</v>
      </c>
      <c r="J362" s="280">
        <v>94.166666666666671</v>
      </c>
      <c r="K362" s="278">
        <v>91.2</v>
      </c>
      <c r="L362" s="278">
        <v>87.1</v>
      </c>
      <c r="M362" s="278">
        <v>1.35711</v>
      </c>
    </row>
    <row r="363" spans="1:13">
      <c r="A363" s="269">
        <v>353</v>
      </c>
      <c r="B363" s="278" t="s">
        <v>485</v>
      </c>
      <c r="C363" s="279">
        <v>11.1</v>
      </c>
      <c r="D363" s="280">
        <v>11.133333333333333</v>
      </c>
      <c r="E363" s="280">
        <v>10.866666666666665</v>
      </c>
      <c r="F363" s="280">
        <v>10.633333333333333</v>
      </c>
      <c r="G363" s="280">
        <v>10.366666666666665</v>
      </c>
      <c r="H363" s="280">
        <v>11.366666666666665</v>
      </c>
      <c r="I363" s="280">
        <v>11.633333333333331</v>
      </c>
      <c r="J363" s="280">
        <v>11.866666666666665</v>
      </c>
      <c r="K363" s="278">
        <v>11.4</v>
      </c>
      <c r="L363" s="278">
        <v>10.9</v>
      </c>
      <c r="M363" s="278">
        <v>4.8402900000000004</v>
      </c>
    </row>
    <row r="364" spans="1:13">
      <c r="A364" s="269">
        <v>354</v>
      </c>
      <c r="B364" s="278" t="s">
        <v>161</v>
      </c>
      <c r="C364" s="279">
        <v>885.8</v>
      </c>
      <c r="D364" s="280">
        <v>901.26666666666677</v>
      </c>
      <c r="E364" s="280">
        <v>867.53333333333353</v>
      </c>
      <c r="F364" s="280">
        <v>849.26666666666677</v>
      </c>
      <c r="G364" s="280">
        <v>815.53333333333353</v>
      </c>
      <c r="H364" s="280">
        <v>919.53333333333353</v>
      </c>
      <c r="I364" s="280">
        <v>953.26666666666688</v>
      </c>
      <c r="J364" s="280">
        <v>971.53333333333353</v>
      </c>
      <c r="K364" s="278">
        <v>935</v>
      </c>
      <c r="L364" s="278">
        <v>883</v>
      </c>
      <c r="M364" s="278">
        <v>15.91872</v>
      </c>
    </row>
    <row r="365" spans="1:13">
      <c r="A365" s="269">
        <v>355</v>
      </c>
      <c r="B365" s="278" t="s">
        <v>489</v>
      </c>
      <c r="C365" s="279">
        <v>526.65</v>
      </c>
      <c r="D365" s="280">
        <v>531.88333333333333</v>
      </c>
      <c r="E365" s="280">
        <v>512.76666666666665</v>
      </c>
      <c r="F365" s="280">
        <v>498.88333333333333</v>
      </c>
      <c r="G365" s="280">
        <v>479.76666666666665</v>
      </c>
      <c r="H365" s="280">
        <v>545.76666666666665</v>
      </c>
      <c r="I365" s="280">
        <v>564.88333333333321</v>
      </c>
      <c r="J365" s="280">
        <v>578.76666666666665</v>
      </c>
      <c r="K365" s="278">
        <v>551</v>
      </c>
      <c r="L365" s="278">
        <v>518</v>
      </c>
      <c r="M365" s="278">
        <v>1.46197</v>
      </c>
    </row>
    <row r="366" spans="1:13">
      <c r="A366" s="269">
        <v>356</v>
      </c>
      <c r="B366" s="278" t="s">
        <v>162</v>
      </c>
      <c r="C366" s="279">
        <v>224.65</v>
      </c>
      <c r="D366" s="280">
        <v>226.76666666666665</v>
      </c>
      <c r="E366" s="280">
        <v>221.68333333333331</v>
      </c>
      <c r="F366" s="280">
        <v>218.71666666666667</v>
      </c>
      <c r="G366" s="280">
        <v>213.63333333333333</v>
      </c>
      <c r="H366" s="280">
        <v>229.73333333333329</v>
      </c>
      <c r="I366" s="280">
        <v>234.81666666666666</v>
      </c>
      <c r="J366" s="280">
        <v>237.78333333333327</v>
      </c>
      <c r="K366" s="278">
        <v>231.85</v>
      </c>
      <c r="L366" s="278">
        <v>223.8</v>
      </c>
      <c r="M366" s="278">
        <v>50.279780000000002</v>
      </c>
    </row>
    <row r="367" spans="1:13">
      <c r="A367" s="269">
        <v>357</v>
      </c>
      <c r="B367" s="278" t="s">
        <v>163</v>
      </c>
      <c r="C367" s="279">
        <v>84.05</v>
      </c>
      <c r="D367" s="280">
        <v>85.416666666666671</v>
      </c>
      <c r="E367" s="280">
        <v>81.983333333333348</v>
      </c>
      <c r="F367" s="280">
        <v>79.916666666666671</v>
      </c>
      <c r="G367" s="280">
        <v>76.483333333333348</v>
      </c>
      <c r="H367" s="280">
        <v>87.483333333333348</v>
      </c>
      <c r="I367" s="280">
        <v>90.916666666666657</v>
      </c>
      <c r="J367" s="280">
        <v>92.983333333333348</v>
      </c>
      <c r="K367" s="278">
        <v>88.85</v>
      </c>
      <c r="L367" s="278">
        <v>83.35</v>
      </c>
      <c r="M367" s="278">
        <v>73.139030000000005</v>
      </c>
    </row>
    <row r="368" spans="1:13">
      <c r="A368" s="269">
        <v>358</v>
      </c>
      <c r="B368" s="278" t="s">
        <v>276</v>
      </c>
      <c r="C368" s="279">
        <v>4604.75</v>
      </c>
      <c r="D368" s="280">
        <v>4620.2666666666673</v>
      </c>
      <c r="E368" s="280">
        <v>4565.5833333333348</v>
      </c>
      <c r="F368" s="280">
        <v>4526.4166666666679</v>
      </c>
      <c r="G368" s="280">
        <v>4471.7333333333354</v>
      </c>
      <c r="H368" s="280">
        <v>4659.4333333333343</v>
      </c>
      <c r="I368" s="280">
        <v>4714.1166666666668</v>
      </c>
      <c r="J368" s="280">
        <v>4753.2833333333338</v>
      </c>
      <c r="K368" s="278">
        <v>4674.95</v>
      </c>
      <c r="L368" s="278">
        <v>4581.1000000000004</v>
      </c>
      <c r="M368" s="278">
        <v>0.44408999999999998</v>
      </c>
    </row>
    <row r="369" spans="1:13">
      <c r="A369" s="269">
        <v>359</v>
      </c>
      <c r="B369" s="278" t="s">
        <v>278</v>
      </c>
      <c r="C369" s="279">
        <v>10027.950000000001</v>
      </c>
      <c r="D369" s="280">
        <v>10125.616666666667</v>
      </c>
      <c r="E369" s="280">
        <v>9902.2333333333336</v>
      </c>
      <c r="F369" s="280">
        <v>9776.5166666666664</v>
      </c>
      <c r="G369" s="280">
        <v>9553.1333333333332</v>
      </c>
      <c r="H369" s="280">
        <v>10251.333333333334</v>
      </c>
      <c r="I369" s="280">
        <v>10474.716666666669</v>
      </c>
      <c r="J369" s="280">
        <v>10600.433333333334</v>
      </c>
      <c r="K369" s="278">
        <v>10349</v>
      </c>
      <c r="L369" s="278">
        <v>9999.9</v>
      </c>
      <c r="M369" s="278">
        <v>6.3149999999999998E-2</v>
      </c>
    </row>
    <row r="370" spans="1:13">
      <c r="A370" s="269">
        <v>360</v>
      </c>
      <c r="B370" s="278" t="s">
        <v>495</v>
      </c>
      <c r="C370" s="279">
        <v>4074.7</v>
      </c>
      <c r="D370" s="280">
        <v>4112.2333333333336</v>
      </c>
      <c r="E370" s="280">
        <v>4004.4666666666672</v>
      </c>
      <c r="F370" s="280">
        <v>3934.2333333333336</v>
      </c>
      <c r="G370" s="280">
        <v>3826.4666666666672</v>
      </c>
      <c r="H370" s="280">
        <v>4182.4666666666672</v>
      </c>
      <c r="I370" s="280">
        <v>4290.2333333333336</v>
      </c>
      <c r="J370" s="280">
        <v>4360.4666666666672</v>
      </c>
      <c r="K370" s="278">
        <v>4220</v>
      </c>
      <c r="L370" s="278">
        <v>4042</v>
      </c>
      <c r="M370" s="278">
        <v>9.2249999999999999E-2</v>
      </c>
    </row>
    <row r="371" spans="1:13">
      <c r="A371" s="269">
        <v>361</v>
      </c>
      <c r="B371" s="278" t="s">
        <v>490</v>
      </c>
      <c r="C371" s="279">
        <v>73.650000000000006</v>
      </c>
      <c r="D371" s="280">
        <v>74.600000000000009</v>
      </c>
      <c r="E371" s="280">
        <v>72.550000000000011</v>
      </c>
      <c r="F371" s="280">
        <v>71.45</v>
      </c>
      <c r="G371" s="280">
        <v>69.400000000000006</v>
      </c>
      <c r="H371" s="280">
        <v>75.700000000000017</v>
      </c>
      <c r="I371" s="280">
        <v>77.75</v>
      </c>
      <c r="J371" s="280">
        <v>78.850000000000023</v>
      </c>
      <c r="K371" s="278">
        <v>76.650000000000006</v>
      </c>
      <c r="L371" s="278">
        <v>73.5</v>
      </c>
      <c r="M371" s="278">
        <v>1.39594</v>
      </c>
    </row>
    <row r="372" spans="1:13">
      <c r="A372" s="269">
        <v>362</v>
      </c>
      <c r="B372" s="278" t="s">
        <v>491</v>
      </c>
      <c r="C372" s="279">
        <v>526.9</v>
      </c>
      <c r="D372" s="280">
        <v>529.41666666666663</v>
      </c>
      <c r="E372" s="280">
        <v>514.13333333333321</v>
      </c>
      <c r="F372" s="280">
        <v>501.36666666666656</v>
      </c>
      <c r="G372" s="280">
        <v>486.08333333333314</v>
      </c>
      <c r="H372" s="280">
        <v>542.18333333333328</v>
      </c>
      <c r="I372" s="280">
        <v>557.46666666666681</v>
      </c>
      <c r="J372" s="280">
        <v>570.23333333333335</v>
      </c>
      <c r="K372" s="278">
        <v>544.70000000000005</v>
      </c>
      <c r="L372" s="278">
        <v>516.65</v>
      </c>
      <c r="M372" s="278">
        <v>0.24043999999999999</v>
      </c>
    </row>
    <row r="373" spans="1:13">
      <c r="A373" s="269">
        <v>363</v>
      </c>
      <c r="B373" s="278" t="s">
        <v>164</v>
      </c>
      <c r="C373" s="279">
        <v>1368.35</v>
      </c>
      <c r="D373" s="280">
        <v>1369.7166666666665</v>
      </c>
      <c r="E373" s="280">
        <v>1350.4333333333329</v>
      </c>
      <c r="F373" s="280">
        <v>1332.5166666666664</v>
      </c>
      <c r="G373" s="280">
        <v>1313.2333333333329</v>
      </c>
      <c r="H373" s="280">
        <v>1387.633333333333</v>
      </c>
      <c r="I373" s="280">
        <v>1406.9166666666663</v>
      </c>
      <c r="J373" s="280">
        <v>1424.833333333333</v>
      </c>
      <c r="K373" s="278">
        <v>1389</v>
      </c>
      <c r="L373" s="278">
        <v>1351.8</v>
      </c>
      <c r="M373" s="278">
        <v>9.4441199999999998</v>
      </c>
    </row>
    <row r="374" spans="1:13">
      <c r="A374" s="269">
        <v>364</v>
      </c>
      <c r="B374" s="278" t="s">
        <v>274</v>
      </c>
      <c r="C374" s="279">
        <v>1532.1</v>
      </c>
      <c r="D374" s="280">
        <v>1539.0666666666666</v>
      </c>
      <c r="E374" s="280">
        <v>1520.5833333333333</v>
      </c>
      <c r="F374" s="280">
        <v>1509.0666666666666</v>
      </c>
      <c r="G374" s="280">
        <v>1490.5833333333333</v>
      </c>
      <c r="H374" s="280">
        <v>1550.5833333333333</v>
      </c>
      <c r="I374" s="280">
        <v>1569.0666666666668</v>
      </c>
      <c r="J374" s="280">
        <v>1580.5833333333333</v>
      </c>
      <c r="K374" s="278">
        <v>1557.55</v>
      </c>
      <c r="L374" s="278">
        <v>1527.55</v>
      </c>
      <c r="M374" s="278">
        <v>1.1386400000000001</v>
      </c>
    </row>
    <row r="375" spans="1:13">
      <c r="A375" s="269">
        <v>365</v>
      </c>
      <c r="B375" s="278" t="s">
        <v>165</v>
      </c>
      <c r="C375" s="279">
        <v>29.2</v>
      </c>
      <c r="D375" s="280">
        <v>29.483333333333334</v>
      </c>
      <c r="E375" s="280">
        <v>28.766666666666669</v>
      </c>
      <c r="F375" s="280">
        <v>28.333333333333336</v>
      </c>
      <c r="G375" s="280">
        <v>27.616666666666671</v>
      </c>
      <c r="H375" s="280">
        <v>29.916666666666668</v>
      </c>
      <c r="I375" s="280">
        <v>30.633333333333336</v>
      </c>
      <c r="J375" s="280">
        <v>31.066666666666666</v>
      </c>
      <c r="K375" s="278">
        <v>30.2</v>
      </c>
      <c r="L375" s="278">
        <v>29.05</v>
      </c>
      <c r="M375" s="278">
        <v>143.58404999999999</v>
      </c>
    </row>
    <row r="376" spans="1:13">
      <c r="A376" s="269">
        <v>366</v>
      </c>
      <c r="B376" s="278" t="s">
        <v>275</v>
      </c>
      <c r="C376" s="279">
        <v>179.45</v>
      </c>
      <c r="D376" s="280">
        <v>179.93333333333331</v>
      </c>
      <c r="E376" s="280">
        <v>177.16666666666663</v>
      </c>
      <c r="F376" s="280">
        <v>174.88333333333333</v>
      </c>
      <c r="G376" s="280">
        <v>172.11666666666665</v>
      </c>
      <c r="H376" s="280">
        <v>182.21666666666661</v>
      </c>
      <c r="I376" s="280">
        <v>184.98333333333332</v>
      </c>
      <c r="J376" s="280">
        <v>187.26666666666659</v>
      </c>
      <c r="K376" s="278">
        <v>182.7</v>
      </c>
      <c r="L376" s="278">
        <v>177.65</v>
      </c>
      <c r="M376" s="278">
        <v>3.7213799999999999</v>
      </c>
    </row>
    <row r="377" spans="1:13">
      <c r="A377" s="269">
        <v>367</v>
      </c>
      <c r="B377" s="278" t="s">
        <v>486</v>
      </c>
      <c r="C377" s="279">
        <v>105.7</v>
      </c>
      <c r="D377" s="280">
        <v>107.60000000000001</v>
      </c>
      <c r="E377" s="280">
        <v>101.25000000000001</v>
      </c>
      <c r="F377" s="280">
        <v>96.800000000000011</v>
      </c>
      <c r="G377" s="280">
        <v>90.450000000000017</v>
      </c>
      <c r="H377" s="280">
        <v>112.05000000000001</v>
      </c>
      <c r="I377" s="280">
        <v>118.4</v>
      </c>
      <c r="J377" s="280">
        <v>122.85000000000001</v>
      </c>
      <c r="K377" s="278">
        <v>113.95</v>
      </c>
      <c r="L377" s="278">
        <v>103.15</v>
      </c>
      <c r="M377" s="278">
        <v>0.98124999999999996</v>
      </c>
    </row>
    <row r="378" spans="1:13">
      <c r="A378" s="269">
        <v>368</v>
      </c>
      <c r="B378" s="278" t="s">
        <v>492</v>
      </c>
      <c r="C378" s="279">
        <v>674.1</v>
      </c>
      <c r="D378" s="280">
        <v>679.5</v>
      </c>
      <c r="E378" s="280">
        <v>666</v>
      </c>
      <c r="F378" s="280">
        <v>657.9</v>
      </c>
      <c r="G378" s="280">
        <v>644.4</v>
      </c>
      <c r="H378" s="280">
        <v>687.6</v>
      </c>
      <c r="I378" s="280">
        <v>701.1</v>
      </c>
      <c r="J378" s="280">
        <v>709.2</v>
      </c>
      <c r="K378" s="278">
        <v>693</v>
      </c>
      <c r="L378" s="278">
        <v>671.4</v>
      </c>
      <c r="M378" s="278">
        <v>0.78417000000000003</v>
      </c>
    </row>
    <row r="379" spans="1:13">
      <c r="A379" s="269">
        <v>369</v>
      </c>
      <c r="B379" s="278" t="s">
        <v>166</v>
      </c>
      <c r="C379" s="279">
        <v>159</v>
      </c>
      <c r="D379" s="280">
        <v>159.9</v>
      </c>
      <c r="E379" s="280">
        <v>157.20000000000002</v>
      </c>
      <c r="F379" s="280">
        <v>155.4</v>
      </c>
      <c r="G379" s="280">
        <v>152.70000000000002</v>
      </c>
      <c r="H379" s="280">
        <v>161.70000000000002</v>
      </c>
      <c r="I379" s="280">
        <v>164.4</v>
      </c>
      <c r="J379" s="280">
        <v>166.20000000000002</v>
      </c>
      <c r="K379" s="278">
        <v>162.6</v>
      </c>
      <c r="L379" s="278">
        <v>158.1</v>
      </c>
      <c r="M379" s="278">
        <v>173.80561</v>
      </c>
    </row>
    <row r="380" spans="1:13">
      <c r="A380" s="269">
        <v>370</v>
      </c>
      <c r="B380" s="278" t="s">
        <v>493</v>
      </c>
      <c r="C380" s="279">
        <v>56.35</v>
      </c>
      <c r="D380" s="280">
        <v>57.316666666666663</v>
      </c>
      <c r="E380" s="280">
        <v>54.733333333333327</v>
      </c>
      <c r="F380" s="280">
        <v>53.116666666666667</v>
      </c>
      <c r="G380" s="280">
        <v>50.533333333333331</v>
      </c>
      <c r="H380" s="280">
        <v>58.933333333333323</v>
      </c>
      <c r="I380" s="280">
        <v>61.516666666666666</v>
      </c>
      <c r="J380" s="280">
        <v>63.133333333333319</v>
      </c>
      <c r="K380" s="278">
        <v>59.9</v>
      </c>
      <c r="L380" s="278">
        <v>55.7</v>
      </c>
      <c r="M380" s="278">
        <v>12.951969999999999</v>
      </c>
    </row>
    <row r="381" spans="1:13">
      <c r="A381" s="269">
        <v>371</v>
      </c>
      <c r="B381" s="278" t="s">
        <v>277</v>
      </c>
      <c r="C381" s="279">
        <v>160.15</v>
      </c>
      <c r="D381" s="280">
        <v>161.31666666666669</v>
      </c>
      <c r="E381" s="280">
        <v>153.48333333333338</v>
      </c>
      <c r="F381" s="280">
        <v>146.81666666666669</v>
      </c>
      <c r="G381" s="280">
        <v>138.98333333333338</v>
      </c>
      <c r="H381" s="280">
        <v>167.98333333333338</v>
      </c>
      <c r="I381" s="280">
        <v>175.81666666666669</v>
      </c>
      <c r="J381" s="280">
        <v>182.48333333333338</v>
      </c>
      <c r="K381" s="278">
        <v>169.15</v>
      </c>
      <c r="L381" s="278">
        <v>154.65</v>
      </c>
      <c r="M381" s="278">
        <v>7.6633599999999999</v>
      </c>
    </row>
    <row r="382" spans="1:13">
      <c r="A382" s="269">
        <v>372</v>
      </c>
      <c r="B382" s="278" t="s">
        <v>494</v>
      </c>
      <c r="C382" s="279">
        <v>31.65</v>
      </c>
      <c r="D382" s="280">
        <v>32.199999999999996</v>
      </c>
      <c r="E382" s="280">
        <v>30.699999999999989</v>
      </c>
      <c r="F382" s="280">
        <v>29.749999999999993</v>
      </c>
      <c r="G382" s="280">
        <v>28.249999999999986</v>
      </c>
      <c r="H382" s="280">
        <v>33.149999999999991</v>
      </c>
      <c r="I382" s="280">
        <v>34.650000000000006</v>
      </c>
      <c r="J382" s="280">
        <v>35.599999999999994</v>
      </c>
      <c r="K382" s="278">
        <v>33.700000000000003</v>
      </c>
      <c r="L382" s="278">
        <v>31.25</v>
      </c>
      <c r="M382" s="278">
        <v>1.1843699999999999</v>
      </c>
    </row>
    <row r="383" spans="1:13">
      <c r="A383" s="269">
        <v>373</v>
      </c>
      <c r="B383" s="278" t="s">
        <v>487</v>
      </c>
      <c r="C383" s="279">
        <v>37.75</v>
      </c>
      <c r="D383" s="280">
        <v>38</v>
      </c>
      <c r="E383" s="280">
        <v>37.4</v>
      </c>
      <c r="F383" s="280">
        <v>37.049999999999997</v>
      </c>
      <c r="G383" s="280">
        <v>36.449999999999996</v>
      </c>
      <c r="H383" s="280">
        <v>38.35</v>
      </c>
      <c r="I383" s="280">
        <v>38.949999999999996</v>
      </c>
      <c r="J383" s="280">
        <v>39.300000000000004</v>
      </c>
      <c r="K383" s="278">
        <v>38.6</v>
      </c>
      <c r="L383" s="278">
        <v>37.65</v>
      </c>
      <c r="M383" s="278">
        <v>3.7870400000000002</v>
      </c>
    </row>
    <row r="384" spans="1:13">
      <c r="A384" s="269">
        <v>374</v>
      </c>
      <c r="B384" s="278" t="s">
        <v>167</v>
      </c>
      <c r="C384" s="279">
        <v>893.9</v>
      </c>
      <c r="D384" s="280">
        <v>903.93333333333339</v>
      </c>
      <c r="E384" s="280">
        <v>878.96666666666681</v>
      </c>
      <c r="F384" s="280">
        <v>864.03333333333342</v>
      </c>
      <c r="G384" s="280">
        <v>839.06666666666683</v>
      </c>
      <c r="H384" s="280">
        <v>918.86666666666679</v>
      </c>
      <c r="I384" s="280">
        <v>943.83333333333348</v>
      </c>
      <c r="J384" s="280">
        <v>958.76666666666677</v>
      </c>
      <c r="K384" s="278">
        <v>928.9</v>
      </c>
      <c r="L384" s="278">
        <v>889</v>
      </c>
      <c r="M384" s="278">
        <v>12.298859999999999</v>
      </c>
    </row>
    <row r="385" spans="1:13">
      <c r="A385" s="269">
        <v>375</v>
      </c>
      <c r="B385" s="278" t="s">
        <v>279</v>
      </c>
      <c r="C385" s="279">
        <v>182.5</v>
      </c>
      <c r="D385" s="280">
        <v>184.53333333333333</v>
      </c>
      <c r="E385" s="280">
        <v>179.06666666666666</v>
      </c>
      <c r="F385" s="280">
        <v>175.63333333333333</v>
      </c>
      <c r="G385" s="280">
        <v>170.16666666666666</v>
      </c>
      <c r="H385" s="280">
        <v>187.96666666666667</v>
      </c>
      <c r="I385" s="280">
        <v>193.43333333333331</v>
      </c>
      <c r="J385" s="280">
        <v>196.86666666666667</v>
      </c>
      <c r="K385" s="278">
        <v>190</v>
      </c>
      <c r="L385" s="278">
        <v>181.1</v>
      </c>
      <c r="M385" s="278">
        <v>3.01966</v>
      </c>
    </row>
    <row r="386" spans="1:13">
      <c r="A386" s="269">
        <v>376</v>
      </c>
      <c r="B386" s="278" t="s">
        <v>497</v>
      </c>
      <c r="C386" s="279">
        <v>304.10000000000002</v>
      </c>
      <c r="D386" s="280">
        <v>305.78333333333336</v>
      </c>
      <c r="E386" s="280">
        <v>299.56666666666672</v>
      </c>
      <c r="F386" s="280">
        <v>295.03333333333336</v>
      </c>
      <c r="G386" s="280">
        <v>288.81666666666672</v>
      </c>
      <c r="H386" s="280">
        <v>310.31666666666672</v>
      </c>
      <c r="I386" s="280">
        <v>316.5333333333333</v>
      </c>
      <c r="J386" s="280">
        <v>321.06666666666672</v>
      </c>
      <c r="K386" s="278">
        <v>312</v>
      </c>
      <c r="L386" s="278">
        <v>301.25</v>
      </c>
      <c r="M386" s="278">
        <v>10.217370000000001</v>
      </c>
    </row>
    <row r="387" spans="1:13">
      <c r="A387" s="269">
        <v>377</v>
      </c>
      <c r="B387" s="278" t="s">
        <v>499</v>
      </c>
      <c r="C387" s="279">
        <v>67.599999999999994</v>
      </c>
      <c r="D387" s="280">
        <v>67.899999999999991</v>
      </c>
      <c r="E387" s="280">
        <v>66.799999999999983</v>
      </c>
      <c r="F387" s="280">
        <v>65.999999999999986</v>
      </c>
      <c r="G387" s="280">
        <v>64.899999999999977</v>
      </c>
      <c r="H387" s="280">
        <v>68.699999999999989</v>
      </c>
      <c r="I387" s="280">
        <v>69.799999999999983</v>
      </c>
      <c r="J387" s="280">
        <v>70.599999999999994</v>
      </c>
      <c r="K387" s="278">
        <v>69</v>
      </c>
      <c r="L387" s="278">
        <v>67.099999999999994</v>
      </c>
      <c r="M387" s="278">
        <v>5.4927400000000004</v>
      </c>
    </row>
    <row r="388" spans="1:13">
      <c r="A388" s="269">
        <v>378</v>
      </c>
      <c r="B388" s="278" t="s">
        <v>280</v>
      </c>
      <c r="C388" s="279">
        <v>527.79999999999995</v>
      </c>
      <c r="D388" s="280">
        <v>537.93333333333328</v>
      </c>
      <c r="E388" s="280">
        <v>515.86666666666656</v>
      </c>
      <c r="F388" s="280">
        <v>503.93333333333328</v>
      </c>
      <c r="G388" s="280">
        <v>481.86666666666656</v>
      </c>
      <c r="H388" s="280">
        <v>549.86666666666656</v>
      </c>
      <c r="I388" s="280">
        <v>571.93333333333339</v>
      </c>
      <c r="J388" s="280">
        <v>583.86666666666656</v>
      </c>
      <c r="K388" s="278">
        <v>560</v>
      </c>
      <c r="L388" s="278">
        <v>526</v>
      </c>
      <c r="M388" s="278">
        <v>1.02813</v>
      </c>
    </row>
    <row r="389" spans="1:13">
      <c r="A389" s="269">
        <v>379</v>
      </c>
      <c r="B389" s="278" t="s">
        <v>500</v>
      </c>
      <c r="C389" s="279">
        <v>212.95</v>
      </c>
      <c r="D389" s="280">
        <v>213.9</v>
      </c>
      <c r="E389" s="280">
        <v>209.25</v>
      </c>
      <c r="F389" s="280">
        <v>205.54999999999998</v>
      </c>
      <c r="G389" s="280">
        <v>200.89999999999998</v>
      </c>
      <c r="H389" s="280">
        <v>217.60000000000002</v>
      </c>
      <c r="I389" s="280">
        <v>222.25000000000006</v>
      </c>
      <c r="J389" s="280">
        <v>225.95000000000005</v>
      </c>
      <c r="K389" s="278">
        <v>218.55</v>
      </c>
      <c r="L389" s="278">
        <v>210.2</v>
      </c>
      <c r="M389" s="278">
        <v>3.9641600000000001</v>
      </c>
    </row>
    <row r="390" spans="1:13">
      <c r="A390" s="269">
        <v>380</v>
      </c>
      <c r="B390" s="278" t="s">
        <v>168</v>
      </c>
      <c r="C390" s="279">
        <v>518.20000000000005</v>
      </c>
      <c r="D390" s="280">
        <v>523.7833333333333</v>
      </c>
      <c r="E390" s="280">
        <v>508.66666666666663</v>
      </c>
      <c r="F390" s="280">
        <v>499.13333333333333</v>
      </c>
      <c r="G390" s="280">
        <v>484.01666666666665</v>
      </c>
      <c r="H390" s="280">
        <v>533.31666666666661</v>
      </c>
      <c r="I390" s="280">
        <v>548.43333333333339</v>
      </c>
      <c r="J390" s="280">
        <v>557.96666666666658</v>
      </c>
      <c r="K390" s="278">
        <v>538.9</v>
      </c>
      <c r="L390" s="278">
        <v>514.25</v>
      </c>
      <c r="M390" s="278">
        <v>7.1221199999999998</v>
      </c>
    </row>
    <row r="391" spans="1:13">
      <c r="A391" s="269">
        <v>381</v>
      </c>
      <c r="B391" s="278" t="s">
        <v>502</v>
      </c>
      <c r="C391" s="279">
        <v>882.35</v>
      </c>
      <c r="D391" s="280">
        <v>881.93333333333339</v>
      </c>
      <c r="E391" s="280">
        <v>871.91666666666674</v>
      </c>
      <c r="F391" s="280">
        <v>861.48333333333335</v>
      </c>
      <c r="G391" s="280">
        <v>851.4666666666667</v>
      </c>
      <c r="H391" s="280">
        <v>892.36666666666679</v>
      </c>
      <c r="I391" s="280">
        <v>902.38333333333344</v>
      </c>
      <c r="J391" s="280">
        <v>912.81666666666683</v>
      </c>
      <c r="K391" s="278">
        <v>891.95</v>
      </c>
      <c r="L391" s="278">
        <v>871.5</v>
      </c>
      <c r="M391" s="278">
        <v>0.10839</v>
      </c>
    </row>
    <row r="392" spans="1:13">
      <c r="A392" s="269">
        <v>382</v>
      </c>
      <c r="B392" s="278" t="s">
        <v>503</v>
      </c>
      <c r="C392" s="279">
        <v>226.2</v>
      </c>
      <c r="D392" s="280">
        <v>230.65</v>
      </c>
      <c r="E392" s="280">
        <v>221.4</v>
      </c>
      <c r="F392" s="280">
        <v>216.6</v>
      </c>
      <c r="G392" s="280">
        <v>207.35</v>
      </c>
      <c r="H392" s="280">
        <v>235.45000000000002</v>
      </c>
      <c r="I392" s="280">
        <v>244.70000000000002</v>
      </c>
      <c r="J392" s="280">
        <v>249.50000000000003</v>
      </c>
      <c r="K392" s="278">
        <v>239.9</v>
      </c>
      <c r="L392" s="278">
        <v>225.85</v>
      </c>
      <c r="M392" s="278">
        <v>2.1969599999999998</v>
      </c>
    </row>
    <row r="393" spans="1:13">
      <c r="A393" s="269">
        <v>383</v>
      </c>
      <c r="B393" s="278" t="s">
        <v>169</v>
      </c>
      <c r="C393" s="279">
        <v>119.35</v>
      </c>
      <c r="D393" s="280">
        <v>123.60000000000001</v>
      </c>
      <c r="E393" s="280">
        <v>113.30000000000001</v>
      </c>
      <c r="F393" s="280">
        <v>107.25</v>
      </c>
      <c r="G393" s="280">
        <v>96.95</v>
      </c>
      <c r="H393" s="280">
        <v>129.65000000000003</v>
      </c>
      <c r="I393" s="280">
        <v>139.94999999999999</v>
      </c>
      <c r="J393" s="280">
        <v>146.00000000000003</v>
      </c>
      <c r="K393" s="278">
        <v>133.9</v>
      </c>
      <c r="L393" s="278">
        <v>117.55</v>
      </c>
      <c r="M393" s="278">
        <v>754.17016999999998</v>
      </c>
    </row>
    <row r="394" spans="1:13">
      <c r="A394" s="269">
        <v>384</v>
      </c>
      <c r="B394" s="278" t="s">
        <v>501</v>
      </c>
      <c r="C394" s="279">
        <v>37.4</v>
      </c>
      <c r="D394" s="280">
        <v>37.716666666666669</v>
      </c>
      <c r="E394" s="280">
        <v>36.933333333333337</v>
      </c>
      <c r="F394" s="280">
        <v>36.466666666666669</v>
      </c>
      <c r="G394" s="280">
        <v>35.683333333333337</v>
      </c>
      <c r="H394" s="280">
        <v>38.183333333333337</v>
      </c>
      <c r="I394" s="280">
        <v>38.966666666666669</v>
      </c>
      <c r="J394" s="280">
        <v>39.433333333333337</v>
      </c>
      <c r="K394" s="278">
        <v>38.5</v>
      </c>
      <c r="L394" s="278">
        <v>37.25</v>
      </c>
      <c r="M394" s="278">
        <v>11.149710000000001</v>
      </c>
    </row>
    <row r="395" spans="1:13">
      <c r="A395" s="269">
        <v>385</v>
      </c>
      <c r="B395" s="278" t="s">
        <v>170</v>
      </c>
      <c r="C395" s="279">
        <v>87.55</v>
      </c>
      <c r="D395" s="280">
        <v>89.083333333333329</v>
      </c>
      <c r="E395" s="280">
        <v>85.36666666666666</v>
      </c>
      <c r="F395" s="280">
        <v>83.183333333333337</v>
      </c>
      <c r="G395" s="280">
        <v>79.466666666666669</v>
      </c>
      <c r="H395" s="280">
        <v>91.266666666666652</v>
      </c>
      <c r="I395" s="280">
        <v>94.98333333333332</v>
      </c>
      <c r="J395" s="280">
        <v>97.166666666666643</v>
      </c>
      <c r="K395" s="278">
        <v>92.8</v>
      </c>
      <c r="L395" s="278">
        <v>86.9</v>
      </c>
      <c r="M395" s="278">
        <v>56.906120000000001</v>
      </c>
    </row>
    <row r="396" spans="1:13">
      <c r="A396" s="269">
        <v>386</v>
      </c>
      <c r="B396" s="278" t="s">
        <v>504</v>
      </c>
      <c r="C396" s="279">
        <v>79.900000000000006</v>
      </c>
      <c r="D396" s="280">
        <v>80.2</v>
      </c>
      <c r="E396" s="280">
        <v>77.800000000000011</v>
      </c>
      <c r="F396" s="280">
        <v>75.7</v>
      </c>
      <c r="G396" s="280">
        <v>73.300000000000011</v>
      </c>
      <c r="H396" s="280">
        <v>82.300000000000011</v>
      </c>
      <c r="I396" s="280">
        <v>84.700000000000017</v>
      </c>
      <c r="J396" s="280">
        <v>86.800000000000011</v>
      </c>
      <c r="K396" s="278">
        <v>82.6</v>
      </c>
      <c r="L396" s="278">
        <v>78.099999999999994</v>
      </c>
      <c r="M396" s="278">
        <v>7.52813</v>
      </c>
    </row>
    <row r="397" spans="1:13">
      <c r="A397" s="269">
        <v>387</v>
      </c>
      <c r="B397" s="278" t="s">
        <v>505</v>
      </c>
      <c r="C397" s="279">
        <v>603.20000000000005</v>
      </c>
      <c r="D397" s="280">
        <v>602.11666666666667</v>
      </c>
      <c r="E397" s="280">
        <v>597.08333333333337</v>
      </c>
      <c r="F397" s="280">
        <v>590.9666666666667</v>
      </c>
      <c r="G397" s="280">
        <v>585.93333333333339</v>
      </c>
      <c r="H397" s="280">
        <v>608.23333333333335</v>
      </c>
      <c r="I397" s="280">
        <v>613.26666666666665</v>
      </c>
      <c r="J397" s="280">
        <v>619.38333333333333</v>
      </c>
      <c r="K397" s="278">
        <v>607.15</v>
      </c>
      <c r="L397" s="278">
        <v>596</v>
      </c>
      <c r="M397" s="278">
        <v>1.2957799999999999</v>
      </c>
    </row>
    <row r="398" spans="1:13">
      <c r="A398" s="269">
        <v>388</v>
      </c>
      <c r="B398" s="278" t="s">
        <v>506</v>
      </c>
      <c r="C398" s="279">
        <v>8.6</v>
      </c>
      <c r="D398" s="280">
        <v>8.6</v>
      </c>
      <c r="E398" s="280">
        <v>8.6</v>
      </c>
      <c r="F398" s="280">
        <v>8.6</v>
      </c>
      <c r="G398" s="280">
        <v>8.6</v>
      </c>
      <c r="H398" s="280">
        <v>8.6</v>
      </c>
      <c r="I398" s="280">
        <v>8.6</v>
      </c>
      <c r="J398" s="280">
        <v>8.6</v>
      </c>
      <c r="K398" s="278">
        <v>8.6</v>
      </c>
      <c r="L398" s="278">
        <v>8.6</v>
      </c>
      <c r="M398" s="278">
        <v>15.710940000000001</v>
      </c>
    </row>
    <row r="399" spans="1:13">
      <c r="A399" s="269">
        <v>389</v>
      </c>
      <c r="B399" s="278" t="s">
        <v>171</v>
      </c>
      <c r="C399" s="279">
        <v>1561.8</v>
      </c>
      <c r="D399" s="280">
        <v>1559.5999999999997</v>
      </c>
      <c r="E399" s="280">
        <v>1539.2999999999993</v>
      </c>
      <c r="F399" s="280">
        <v>1516.7999999999995</v>
      </c>
      <c r="G399" s="280">
        <v>1496.4999999999991</v>
      </c>
      <c r="H399" s="280">
        <v>1582.0999999999995</v>
      </c>
      <c r="I399" s="280">
        <v>1602.4</v>
      </c>
      <c r="J399" s="280">
        <v>1624.8999999999996</v>
      </c>
      <c r="K399" s="278">
        <v>1579.9</v>
      </c>
      <c r="L399" s="278">
        <v>1537.1</v>
      </c>
      <c r="M399" s="278">
        <v>385.22385000000003</v>
      </c>
    </row>
    <row r="400" spans="1:13">
      <c r="A400" s="269">
        <v>390</v>
      </c>
      <c r="B400" s="278" t="s">
        <v>507</v>
      </c>
      <c r="C400" s="279">
        <v>19.05</v>
      </c>
      <c r="D400" s="280">
        <v>18.45</v>
      </c>
      <c r="E400" s="280">
        <v>17.849999999999998</v>
      </c>
      <c r="F400" s="280">
        <v>16.649999999999999</v>
      </c>
      <c r="G400" s="280">
        <v>16.049999999999997</v>
      </c>
      <c r="H400" s="280">
        <v>19.649999999999999</v>
      </c>
      <c r="I400" s="280">
        <v>20.25</v>
      </c>
      <c r="J400" s="280">
        <v>21.45</v>
      </c>
      <c r="K400" s="278">
        <v>19.05</v>
      </c>
      <c r="L400" s="278">
        <v>17.25</v>
      </c>
      <c r="M400" s="278">
        <v>27.477229999999999</v>
      </c>
    </row>
    <row r="401" spans="1:13">
      <c r="A401" s="269">
        <v>391</v>
      </c>
      <c r="B401" s="278" t="s">
        <v>520</v>
      </c>
      <c r="C401" s="279">
        <v>4.9000000000000004</v>
      </c>
      <c r="D401" s="280">
        <v>4.95</v>
      </c>
      <c r="E401" s="280">
        <v>4.8500000000000005</v>
      </c>
      <c r="F401" s="280">
        <v>4.8000000000000007</v>
      </c>
      <c r="G401" s="280">
        <v>4.7000000000000011</v>
      </c>
      <c r="H401" s="280">
        <v>5</v>
      </c>
      <c r="I401" s="280">
        <v>5.0999999999999996</v>
      </c>
      <c r="J401" s="280">
        <v>5.1499999999999995</v>
      </c>
      <c r="K401" s="278">
        <v>5.05</v>
      </c>
      <c r="L401" s="278">
        <v>4.9000000000000004</v>
      </c>
      <c r="M401" s="278">
        <v>2.8220800000000001</v>
      </c>
    </row>
    <row r="402" spans="1:13">
      <c r="A402" s="269">
        <v>392</v>
      </c>
      <c r="B402" s="278" t="s">
        <v>509</v>
      </c>
      <c r="C402" s="279">
        <v>121</v>
      </c>
      <c r="D402" s="280">
        <v>122.63333333333333</v>
      </c>
      <c r="E402" s="280">
        <v>118.71666666666665</v>
      </c>
      <c r="F402" s="280">
        <v>116.43333333333332</v>
      </c>
      <c r="G402" s="280">
        <v>112.51666666666665</v>
      </c>
      <c r="H402" s="280">
        <v>124.91666666666666</v>
      </c>
      <c r="I402" s="280">
        <v>128.83333333333334</v>
      </c>
      <c r="J402" s="280">
        <v>131.11666666666667</v>
      </c>
      <c r="K402" s="278">
        <v>126.55</v>
      </c>
      <c r="L402" s="278">
        <v>120.35</v>
      </c>
      <c r="M402" s="278">
        <v>0.75065999999999999</v>
      </c>
    </row>
    <row r="403" spans="1:13">
      <c r="A403" s="269">
        <v>393</v>
      </c>
      <c r="B403" s="278" t="s">
        <v>2317</v>
      </c>
      <c r="C403" s="279">
        <v>80.75</v>
      </c>
      <c r="D403" s="280">
        <v>81.05</v>
      </c>
      <c r="E403" s="280">
        <v>80.199999999999989</v>
      </c>
      <c r="F403" s="280">
        <v>79.649999999999991</v>
      </c>
      <c r="G403" s="280">
        <v>78.799999999999983</v>
      </c>
      <c r="H403" s="280">
        <v>81.599999999999994</v>
      </c>
      <c r="I403" s="280">
        <v>82.449999999999989</v>
      </c>
      <c r="J403" s="280">
        <v>83</v>
      </c>
      <c r="K403" s="278">
        <v>81.900000000000006</v>
      </c>
      <c r="L403" s="278">
        <v>80.5</v>
      </c>
      <c r="M403" s="278">
        <v>1.0380499999999999</v>
      </c>
    </row>
    <row r="404" spans="1:13">
      <c r="A404" s="269">
        <v>394</v>
      </c>
      <c r="B404" s="278" t="s">
        <v>496</v>
      </c>
      <c r="C404" s="279">
        <v>233.75</v>
      </c>
      <c r="D404" s="280">
        <v>234.61666666666667</v>
      </c>
      <c r="E404" s="280">
        <v>231.63333333333335</v>
      </c>
      <c r="F404" s="280">
        <v>229.51666666666668</v>
      </c>
      <c r="G404" s="280">
        <v>226.53333333333336</v>
      </c>
      <c r="H404" s="280">
        <v>236.73333333333335</v>
      </c>
      <c r="I404" s="280">
        <v>239.7166666666667</v>
      </c>
      <c r="J404" s="280">
        <v>241.83333333333334</v>
      </c>
      <c r="K404" s="278">
        <v>237.6</v>
      </c>
      <c r="L404" s="278">
        <v>232.5</v>
      </c>
      <c r="M404" s="278">
        <v>3.6063700000000001</v>
      </c>
    </row>
    <row r="405" spans="1:13">
      <c r="A405" s="269">
        <v>395</v>
      </c>
      <c r="B405" s="278" t="s">
        <v>508</v>
      </c>
      <c r="C405" s="279">
        <v>1.85</v>
      </c>
      <c r="D405" s="280">
        <v>1.8833333333333335</v>
      </c>
      <c r="E405" s="280">
        <v>1.8166666666666671</v>
      </c>
      <c r="F405" s="280">
        <v>1.7833333333333337</v>
      </c>
      <c r="G405" s="280">
        <v>1.7166666666666672</v>
      </c>
      <c r="H405" s="280">
        <v>1.916666666666667</v>
      </c>
      <c r="I405" s="280">
        <v>1.9833333333333334</v>
      </c>
      <c r="J405" s="280">
        <v>2.0166666666666666</v>
      </c>
      <c r="K405" s="278">
        <v>1.95</v>
      </c>
      <c r="L405" s="278">
        <v>1.85</v>
      </c>
      <c r="M405" s="278">
        <v>358.72086000000002</v>
      </c>
    </row>
    <row r="406" spans="1:13">
      <c r="A406" s="269">
        <v>396</v>
      </c>
      <c r="B406" s="278" t="s">
        <v>498</v>
      </c>
      <c r="C406" s="279">
        <v>16.350000000000001</v>
      </c>
      <c r="D406" s="280">
        <v>16.483333333333334</v>
      </c>
      <c r="E406" s="280">
        <v>16.166666666666668</v>
      </c>
      <c r="F406" s="280">
        <v>15.983333333333334</v>
      </c>
      <c r="G406" s="280">
        <v>15.666666666666668</v>
      </c>
      <c r="H406" s="280">
        <v>16.666666666666668</v>
      </c>
      <c r="I406" s="280">
        <v>16.983333333333331</v>
      </c>
      <c r="J406" s="280">
        <v>17.166666666666668</v>
      </c>
      <c r="K406" s="278">
        <v>16.8</v>
      </c>
      <c r="L406" s="278">
        <v>16.3</v>
      </c>
      <c r="M406" s="278">
        <v>19.525379999999998</v>
      </c>
    </row>
    <row r="407" spans="1:13">
      <c r="A407" s="269">
        <v>397</v>
      </c>
      <c r="B407" s="278" t="s">
        <v>513</v>
      </c>
      <c r="C407" s="279">
        <v>59.6</v>
      </c>
      <c r="D407" s="280">
        <v>59.6</v>
      </c>
      <c r="E407" s="280">
        <v>59.6</v>
      </c>
      <c r="F407" s="280">
        <v>59.6</v>
      </c>
      <c r="G407" s="280">
        <v>59.6</v>
      </c>
      <c r="H407" s="280">
        <v>59.6</v>
      </c>
      <c r="I407" s="280">
        <v>59.6</v>
      </c>
      <c r="J407" s="280">
        <v>59.6</v>
      </c>
      <c r="K407" s="278">
        <v>59.6</v>
      </c>
      <c r="L407" s="278">
        <v>59.6</v>
      </c>
      <c r="M407" s="278">
        <v>0.46442</v>
      </c>
    </row>
    <row r="408" spans="1:13">
      <c r="A408" s="269">
        <v>398</v>
      </c>
      <c r="B408" s="278" t="s">
        <v>172</v>
      </c>
      <c r="C408" s="279">
        <v>28.4</v>
      </c>
      <c r="D408" s="280">
        <v>28.633333333333336</v>
      </c>
      <c r="E408" s="280">
        <v>28.016666666666673</v>
      </c>
      <c r="F408" s="280">
        <v>27.633333333333336</v>
      </c>
      <c r="G408" s="280">
        <v>27.016666666666673</v>
      </c>
      <c r="H408" s="280">
        <v>29.016666666666673</v>
      </c>
      <c r="I408" s="280">
        <v>29.63333333333334</v>
      </c>
      <c r="J408" s="280">
        <v>30.016666666666673</v>
      </c>
      <c r="K408" s="278">
        <v>29.25</v>
      </c>
      <c r="L408" s="278">
        <v>28.25</v>
      </c>
      <c r="M408" s="278">
        <v>99.099059999999994</v>
      </c>
    </row>
    <row r="409" spans="1:13">
      <c r="A409" s="269">
        <v>399</v>
      </c>
      <c r="B409" s="278" t="s">
        <v>514</v>
      </c>
      <c r="C409" s="279">
        <v>7945.45</v>
      </c>
      <c r="D409" s="280">
        <v>7971.833333333333</v>
      </c>
      <c r="E409" s="280">
        <v>7883.6666666666661</v>
      </c>
      <c r="F409" s="280">
        <v>7821.8833333333332</v>
      </c>
      <c r="G409" s="280">
        <v>7733.7166666666662</v>
      </c>
      <c r="H409" s="280">
        <v>8033.6166666666659</v>
      </c>
      <c r="I409" s="280">
        <v>8121.7833333333319</v>
      </c>
      <c r="J409" s="280">
        <v>8183.5666666666657</v>
      </c>
      <c r="K409" s="278">
        <v>8060</v>
      </c>
      <c r="L409" s="278">
        <v>7910.05</v>
      </c>
      <c r="M409" s="278">
        <v>0.22577</v>
      </c>
    </row>
    <row r="410" spans="1:13">
      <c r="A410" s="269">
        <v>400</v>
      </c>
      <c r="B410" s="278" t="s">
        <v>281</v>
      </c>
      <c r="C410" s="279">
        <v>760.05</v>
      </c>
      <c r="D410" s="280">
        <v>755.80000000000007</v>
      </c>
      <c r="E410" s="280">
        <v>742.75000000000011</v>
      </c>
      <c r="F410" s="280">
        <v>725.45</v>
      </c>
      <c r="G410" s="280">
        <v>712.40000000000009</v>
      </c>
      <c r="H410" s="280">
        <v>773.10000000000014</v>
      </c>
      <c r="I410" s="280">
        <v>786.15000000000009</v>
      </c>
      <c r="J410" s="280">
        <v>803.45000000000016</v>
      </c>
      <c r="K410" s="278">
        <v>768.85</v>
      </c>
      <c r="L410" s="278">
        <v>738.5</v>
      </c>
      <c r="M410" s="278">
        <v>23.49887</v>
      </c>
    </row>
    <row r="411" spans="1:13">
      <c r="A411" s="269">
        <v>401</v>
      </c>
      <c r="B411" s="278" t="s">
        <v>173</v>
      </c>
      <c r="C411" s="279">
        <v>166.65</v>
      </c>
      <c r="D411" s="280">
        <v>168.85000000000002</v>
      </c>
      <c r="E411" s="280">
        <v>163.90000000000003</v>
      </c>
      <c r="F411" s="280">
        <v>161.15</v>
      </c>
      <c r="G411" s="280">
        <v>156.20000000000002</v>
      </c>
      <c r="H411" s="280">
        <v>171.60000000000005</v>
      </c>
      <c r="I411" s="280">
        <v>176.55000000000004</v>
      </c>
      <c r="J411" s="280">
        <v>179.30000000000007</v>
      </c>
      <c r="K411" s="278">
        <v>173.8</v>
      </c>
      <c r="L411" s="278">
        <v>166.1</v>
      </c>
      <c r="M411" s="278">
        <v>559.35527000000002</v>
      </c>
    </row>
    <row r="412" spans="1:13">
      <c r="A412" s="269">
        <v>402</v>
      </c>
      <c r="B412" s="278" t="s">
        <v>515</v>
      </c>
      <c r="C412" s="279">
        <v>3299.45</v>
      </c>
      <c r="D412" s="280">
        <v>3300.6666666666665</v>
      </c>
      <c r="E412" s="280">
        <v>3279.0333333333328</v>
      </c>
      <c r="F412" s="280">
        <v>3258.6166666666663</v>
      </c>
      <c r="G412" s="280">
        <v>3236.9833333333327</v>
      </c>
      <c r="H412" s="280">
        <v>3321.083333333333</v>
      </c>
      <c r="I412" s="280">
        <v>3342.7166666666672</v>
      </c>
      <c r="J412" s="280">
        <v>3363.1333333333332</v>
      </c>
      <c r="K412" s="278">
        <v>3322.3</v>
      </c>
      <c r="L412" s="278">
        <v>3280.25</v>
      </c>
      <c r="M412" s="278">
        <v>5.5570000000000001E-2</v>
      </c>
    </row>
    <row r="413" spans="1:13">
      <c r="A413" s="269">
        <v>403</v>
      </c>
      <c r="B413" s="278" t="s">
        <v>517</v>
      </c>
      <c r="C413" s="279">
        <v>1376.5</v>
      </c>
      <c r="D413" s="280">
        <v>1384.0166666666667</v>
      </c>
      <c r="E413" s="280">
        <v>1352.4833333333333</v>
      </c>
      <c r="F413" s="280">
        <v>1328.4666666666667</v>
      </c>
      <c r="G413" s="280">
        <v>1296.9333333333334</v>
      </c>
      <c r="H413" s="280">
        <v>1408.0333333333333</v>
      </c>
      <c r="I413" s="280">
        <v>1439.5666666666666</v>
      </c>
      <c r="J413" s="280">
        <v>1463.5833333333333</v>
      </c>
      <c r="K413" s="278">
        <v>1415.55</v>
      </c>
      <c r="L413" s="278">
        <v>1360</v>
      </c>
      <c r="M413" s="278">
        <v>2.027E-2</v>
      </c>
    </row>
    <row r="414" spans="1:13">
      <c r="A414" s="269">
        <v>404</v>
      </c>
      <c r="B414" s="278" t="s">
        <v>518</v>
      </c>
      <c r="C414" s="279">
        <v>375.5</v>
      </c>
      <c r="D414" s="280">
        <v>380.33333333333331</v>
      </c>
      <c r="E414" s="280">
        <v>366.71666666666664</v>
      </c>
      <c r="F414" s="280">
        <v>357.93333333333334</v>
      </c>
      <c r="G414" s="280">
        <v>344.31666666666666</v>
      </c>
      <c r="H414" s="280">
        <v>389.11666666666662</v>
      </c>
      <c r="I414" s="280">
        <v>402.73333333333329</v>
      </c>
      <c r="J414" s="280">
        <v>411.51666666666659</v>
      </c>
      <c r="K414" s="278">
        <v>393.95</v>
      </c>
      <c r="L414" s="278">
        <v>371.55</v>
      </c>
      <c r="M414" s="278">
        <v>0.16833000000000001</v>
      </c>
    </row>
    <row r="415" spans="1:13">
      <c r="A415" s="269">
        <v>405</v>
      </c>
      <c r="B415" s="278" t="s">
        <v>510</v>
      </c>
      <c r="C415" s="279">
        <v>53.55</v>
      </c>
      <c r="D415" s="280">
        <v>54.266666666666659</v>
      </c>
      <c r="E415" s="280">
        <v>52.633333333333319</v>
      </c>
      <c r="F415" s="280">
        <v>51.716666666666661</v>
      </c>
      <c r="G415" s="280">
        <v>50.083333333333321</v>
      </c>
      <c r="H415" s="280">
        <v>55.183333333333316</v>
      </c>
      <c r="I415" s="280">
        <v>56.816666666666656</v>
      </c>
      <c r="J415" s="280">
        <v>57.733333333333313</v>
      </c>
      <c r="K415" s="278">
        <v>55.9</v>
      </c>
      <c r="L415" s="278">
        <v>53.35</v>
      </c>
      <c r="M415" s="278">
        <v>3.7517800000000001</v>
      </c>
    </row>
    <row r="416" spans="1:13">
      <c r="A416" s="269">
        <v>406</v>
      </c>
      <c r="B416" s="278" t="s">
        <v>519</v>
      </c>
      <c r="C416" s="279">
        <v>162.9</v>
      </c>
      <c r="D416" s="280">
        <v>165.29999999999998</v>
      </c>
      <c r="E416" s="280">
        <v>159.59999999999997</v>
      </c>
      <c r="F416" s="280">
        <v>156.29999999999998</v>
      </c>
      <c r="G416" s="280">
        <v>150.59999999999997</v>
      </c>
      <c r="H416" s="280">
        <v>168.59999999999997</v>
      </c>
      <c r="I416" s="280">
        <v>174.29999999999995</v>
      </c>
      <c r="J416" s="280">
        <v>177.59999999999997</v>
      </c>
      <c r="K416" s="278">
        <v>171</v>
      </c>
      <c r="L416" s="278">
        <v>162</v>
      </c>
      <c r="M416" s="278">
        <v>0.36163000000000001</v>
      </c>
    </row>
    <row r="417" spans="1:13">
      <c r="A417" s="269">
        <v>407</v>
      </c>
      <c r="B417" s="278" t="s">
        <v>174</v>
      </c>
      <c r="C417" s="279">
        <v>18732.75</v>
      </c>
      <c r="D417" s="280">
        <v>18687.433333333331</v>
      </c>
      <c r="E417" s="280">
        <v>18495.416666666661</v>
      </c>
      <c r="F417" s="280">
        <v>18258.083333333328</v>
      </c>
      <c r="G417" s="280">
        <v>18066.066666666658</v>
      </c>
      <c r="H417" s="280">
        <v>18924.766666666663</v>
      </c>
      <c r="I417" s="280">
        <v>19116.783333333333</v>
      </c>
      <c r="J417" s="280">
        <v>19354.116666666665</v>
      </c>
      <c r="K417" s="278">
        <v>18879.45</v>
      </c>
      <c r="L417" s="278">
        <v>18450.099999999999</v>
      </c>
      <c r="M417" s="278">
        <v>0.37689</v>
      </c>
    </row>
    <row r="418" spans="1:13">
      <c r="A418" s="269">
        <v>408</v>
      </c>
      <c r="B418" s="278" t="s">
        <v>521</v>
      </c>
      <c r="C418" s="279">
        <v>713.65</v>
      </c>
      <c r="D418" s="280">
        <v>717.55000000000007</v>
      </c>
      <c r="E418" s="280">
        <v>706.10000000000014</v>
      </c>
      <c r="F418" s="280">
        <v>698.55000000000007</v>
      </c>
      <c r="G418" s="280">
        <v>687.10000000000014</v>
      </c>
      <c r="H418" s="280">
        <v>725.10000000000014</v>
      </c>
      <c r="I418" s="280">
        <v>736.55000000000018</v>
      </c>
      <c r="J418" s="280">
        <v>744.10000000000014</v>
      </c>
      <c r="K418" s="278">
        <v>729</v>
      </c>
      <c r="L418" s="278">
        <v>710</v>
      </c>
      <c r="M418" s="278">
        <v>4.3200000000000002E-2</v>
      </c>
    </row>
    <row r="419" spans="1:13">
      <c r="A419" s="269">
        <v>409</v>
      </c>
      <c r="B419" s="278" t="s">
        <v>175</v>
      </c>
      <c r="C419" s="279">
        <v>1043.3499999999999</v>
      </c>
      <c r="D419" s="280">
        <v>1050.6000000000001</v>
      </c>
      <c r="E419" s="280">
        <v>1028.9500000000003</v>
      </c>
      <c r="F419" s="280">
        <v>1014.5500000000002</v>
      </c>
      <c r="G419" s="280">
        <v>992.90000000000032</v>
      </c>
      <c r="H419" s="280">
        <v>1065.0000000000002</v>
      </c>
      <c r="I419" s="280">
        <v>1086.6500000000003</v>
      </c>
      <c r="J419" s="280">
        <v>1101.0500000000002</v>
      </c>
      <c r="K419" s="278">
        <v>1072.25</v>
      </c>
      <c r="L419" s="278">
        <v>1036.2</v>
      </c>
      <c r="M419" s="278">
        <v>3.15523</v>
      </c>
    </row>
    <row r="420" spans="1:13">
      <c r="A420" s="269">
        <v>410</v>
      </c>
      <c r="B420" s="278" t="s">
        <v>516</v>
      </c>
      <c r="C420" s="279">
        <v>362.35</v>
      </c>
      <c r="D420" s="280">
        <v>354.38333333333338</v>
      </c>
      <c r="E420" s="280">
        <v>338.76666666666677</v>
      </c>
      <c r="F420" s="280">
        <v>315.18333333333339</v>
      </c>
      <c r="G420" s="280">
        <v>299.56666666666678</v>
      </c>
      <c r="H420" s="280">
        <v>377.96666666666675</v>
      </c>
      <c r="I420" s="280">
        <v>393.58333333333343</v>
      </c>
      <c r="J420" s="280">
        <v>417.16666666666674</v>
      </c>
      <c r="K420" s="278">
        <v>370</v>
      </c>
      <c r="L420" s="278">
        <v>330.8</v>
      </c>
      <c r="M420" s="278">
        <v>3.4982700000000002</v>
      </c>
    </row>
    <row r="421" spans="1:13">
      <c r="A421" s="269">
        <v>411</v>
      </c>
      <c r="B421" s="278" t="s">
        <v>511</v>
      </c>
      <c r="C421" s="279">
        <v>20.5</v>
      </c>
      <c r="D421" s="280">
        <v>20.65</v>
      </c>
      <c r="E421" s="280">
        <v>20.249999999999996</v>
      </c>
      <c r="F421" s="280">
        <v>19.999999999999996</v>
      </c>
      <c r="G421" s="280">
        <v>19.599999999999994</v>
      </c>
      <c r="H421" s="280">
        <v>20.9</v>
      </c>
      <c r="I421" s="280">
        <v>21.300000000000004</v>
      </c>
      <c r="J421" s="280">
        <v>21.55</v>
      </c>
      <c r="K421" s="278">
        <v>21.05</v>
      </c>
      <c r="L421" s="278">
        <v>20.399999999999999</v>
      </c>
      <c r="M421" s="278">
        <v>9.2601300000000002</v>
      </c>
    </row>
    <row r="422" spans="1:13">
      <c r="A422" s="269">
        <v>412</v>
      </c>
      <c r="B422" s="278" t="s">
        <v>512</v>
      </c>
      <c r="C422" s="279">
        <v>1448.55</v>
      </c>
      <c r="D422" s="280">
        <v>1456.55</v>
      </c>
      <c r="E422" s="280">
        <v>1396</v>
      </c>
      <c r="F422" s="280">
        <v>1343.45</v>
      </c>
      <c r="G422" s="280">
        <v>1282.9000000000001</v>
      </c>
      <c r="H422" s="280">
        <v>1509.1</v>
      </c>
      <c r="I422" s="280">
        <v>1569.6499999999996</v>
      </c>
      <c r="J422" s="280">
        <v>1622.1999999999998</v>
      </c>
      <c r="K422" s="278">
        <v>1517.1</v>
      </c>
      <c r="L422" s="278">
        <v>1404</v>
      </c>
      <c r="M422" s="278">
        <v>1.4496599999999999</v>
      </c>
    </row>
    <row r="423" spans="1:13">
      <c r="A423" s="269">
        <v>413</v>
      </c>
      <c r="B423" s="278" t="s">
        <v>522</v>
      </c>
      <c r="C423" s="279">
        <v>177.5</v>
      </c>
      <c r="D423" s="280">
        <v>179.06666666666669</v>
      </c>
      <c r="E423" s="280">
        <v>172.93333333333339</v>
      </c>
      <c r="F423" s="280">
        <v>168.3666666666667</v>
      </c>
      <c r="G423" s="280">
        <v>162.23333333333341</v>
      </c>
      <c r="H423" s="280">
        <v>183.63333333333338</v>
      </c>
      <c r="I423" s="280">
        <v>189.76666666666665</v>
      </c>
      <c r="J423" s="280">
        <v>194.33333333333337</v>
      </c>
      <c r="K423" s="278">
        <v>185.2</v>
      </c>
      <c r="L423" s="278">
        <v>174.5</v>
      </c>
      <c r="M423" s="278">
        <v>8.3416099999999993</v>
      </c>
    </row>
    <row r="424" spans="1:13">
      <c r="A424" s="269">
        <v>414</v>
      </c>
      <c r="B424" s="278" t="s">
        <v>523</v>
      </c>
      <c r="C424" s="279">
        <v>859.75</v>
      </c>
      <c r="D424" s="280">
        <v>864.86666666666667</v>
      </c>
      <c r="E424" s="280">
        <v>849.88333333333333</v>
      </c>
      <c r="F424" s="280">
        <v>840.01666666666665</v>
      </c>
      <c r="G424" s="280">
        <v>825.0333333333333</v>
      </c>
      <c r="H424" s="280">
        <v>874.73333333333335</v>
      </c>
      <c r="I424" s="280">
        <v>889.7166666666667</v>
      </c>
      <c r="J424" s="280">
        <v>899.58333333333337</v>
      </c>
      <c r="K424" s="278">
        <v>879.85</v>
      </c>
      <c r="L424" s="278">
        <v>855</v>
      </c>
      <c r="M424" s="278">
        <v>2.3439999999999999E-2</v>
      </c>
    </row>
    <row r="425" spans="1:13">
      <c r="A425" s="269">
        <v>415</v>
      </c>
      <c r="B425" s="278" t="s">
        <v>524</v>
      </c>
      <c r="C425" s="279">
        <v>210.25</v>
      </c>
      <c r="D425" s="280">
        <v>213.26666666666665</v>
      </c>
      <c r="E425" s="280">
        <v>205.5333333333333</v>
      </c>
      <c r="F425" s="280">
        <v>200.81666666666666</v>
      </c>
      <c r="G425" s="280">
        <v>193.08333333333331</v>
      </c>
      <c r="H425" s="280">
        <v>217.98333333333329</v>
      </c>
      <c r="I425" s="280">
        <v>225.71666666666664</v>
      </c>
      <c r="J425" s="280">
        <v>230.43333333333328</v>
      </c>
      <c r="K425" s="278">
        <v>221</v>
      </c>
      <c r="L425" s="278">
        <v>208.55</v>
      </c>
      <c r="M425" s="278">
        <v>1.95156</v>
      </c>
    </row>
    <row r="426" spans="1:13">
      <c r="A426" s="269">
        <v>416</v>
      </c>
      <c r="B426" s="278" t="s">
        <v>525</v>
      </c>
      <c r="C426" s="279">
        <v>5.55</v>
      </c>
      <c r="D426" s="280">
        <v>5.583333333333333</v>
      </c>
      <c r="E426" s="280">
        <v>5.4666666666666659</v>
      </c>
      <c r="F426" s="280">
        <v>5.3833333333333329</v>
      </c>
      <c r="G426" s="280">
        <v>5.2666666666666657</v>
      </c>
      <c r="H426" s="280">
        <v>5.6666666666666661</v>
      </c>
      <c r="I426" s="280">
        <v>5.7833333333333332</v>
      </c>
      <c r="J426" s="280">
        <v>5.8666666666666663</v>
      </c>
      <c r="K426" s="278">
        <v>5.7</v>
      </c>
      <c r="L426" s="278">
        <v>5.5</v>
      </c>
      <c r="M426" s="278">
        <v>46.290289999999999</v>
      </c>
    </row>
    <row r="427" spans="1:13">
      <c r="A427" s="269">
        <v>417</v>
      </c>
      <c r="B427" s="278" t="s">
        <v>2518</v>
      </c>
      <c r="C427" s="279">
        <v>483.05</v>
      </c>
      <c r="D427" s="280">
        <v>492.66666666666669</v>
      </c>
      <c r="E427" s="280">
        <v>470.33333333333337</v>
      </c>
      <c r="F427" s="280">
        <v>457.61666666666667</v>
      </c>
      <c r="G427" s="280">
        <v>435.28333333333336</v>
      </c>
      <c r="H427" s="280">
        <v>505.38333333333338</v>
      </c>
      <c r="I427" s="280">
        <v>527.7166666666667</v>
      </c>
      <c r="J427" s="280">
        <v>540.43333333333339</v>
      </c>
      <c r="K427" s="278">
        <v>515</v>
      </c>
      <c r="L427" s="278">
        <v>479.95</v>
      </c>
      <c r="M427" s="278">
        <v>0.28253</v>
      </c>
    </row>
    <row r="428" spans="1:13">
      <c r="A428" s="269">
        <v>418</v>
      </c>
      <c r="B428" s="278" t="s">
        <v>528</v>
      </c>
      <c r="C428" s="279">
        <v>134.30000000000001</v>
      </c>
      <c r="D428" s="280">
        <v>135.13333333333333</v>
      </c>
      <c r="E428" s="280">
        <v>132.76666666666665</v>
      </c>
      <c r="F428" s="280">
        <v>131.23333333333332</v>
      </c>
      <c r="G428" s="280">
        <v>128.86666666666665</v>
      </c>
      <c r="H428" s="280">
        <v>136.66666666666666</v>
      </c>
      <c r="I428" s="280">
        <v>139.03333333333333</v>
      </c>
      <c r="J428" s="280">
        <v>140.56666666666666</v>
      </c>
      <c r="K428" s="278">
        <v>137.5</v>
      </c>
      <c r="L428" s="278">
        <v>133.6</v>
      </c>
      <c r="M428" s="278">
        <v>5.9725099999999998</v>
      </c>
    </row>
    <row r="429" spans="1:13">
      <c r="A429" s="269">
        <v>419</v>
      </c>
      <c r="B429" s="278" t="s">
        <v>2527</v>
      </c>
      <c r="C429" s="279">
        <v>38.9</v>
      </c>
      <c r="D429" s="280">
        <v>39.5</v>
      </c>
      <c r="E429" s="280">
        <v>38</v>
      </c>
      <c r="F429" s="280">
        <v>37.1</v>
      </c>
      <c r="G429" s="280">
        <v>35.6</v>
      </c>
      <c r="H429" s="280">
        <v>40.4</v>
      </c>
      <c r="I429" s="280">
        <v>41.9</v>
      </c>
      <c r="J429" s="280">
        <v>42.8</v>
      </c>
      <c r="K429" s="278">
        <v>41</v>
      </c>
      <c r="L429" s="278">
        <v>38.6</v>
      </c>
      <c r="M429" s="278">
        <v>17.980419999999999</v>
      </c>
    </row>
    <row r="430" spans="1:13">
      <c r="A430" s="269">
        <v>420</v>
      </c>
      <c r="B430" s="278" t="s">
        <v>176</v>
      </c>
      <c r="C430" s="279">
        <v>3595.1</v>
      </c>
      <c r="D430" s="280">
        <v>3612.3833333333337</v>
      </c>
      <c r="E430" s="280">
        <v>3564.7666666666673</v>
      </c>
      <c r="F430" s="280">
        <v>3534.4333333333338</v>
      </c>
      <c r="G430" s="280">
        <v>3486.8166666666675</v>
      </c>
      <c r="H430" s="280">
        <v>3642.7166666666672</v>
      </c>
      <c r="I430" s="280">
        <v>3690.333333333333</v>
      </c>
      <c r="J430" s="280">
        <v>3720.666666666667</v>
      </c>
      <c r="K430" s="278">
        <v>3660</v>
      </c>
      <c r="L430" s="278">
        <v>3582.05</v>
      </c>
      <c r="M430" s="278">
        <v>1.1295999999999999</v>
      </c>
    </row>
    <row r="431" spans="1:13">
      <c r="A431" s="269">
        <v>421</v>
      </c>
      <c r="B431" s="278" t="s">
        <v>177</v>
      </c>
      <c r="C431" s="279">
        <v>744.4</v>
      </c>
      <c r="D431" s="280">
        <v>755.58333333333337</v>
      </c>
      <c r="E431" s="280">
        <v>722.16666666666674</v>
      </c>
      <c r="F431" s="280">
        <v>699.93333333333339</v>
      </c>
      <c r="G431" s="280">
        <v>666.51666666666677</v>
      </c>
      <c r="H431" s="280">
        <v>777.81666666666672</v>
      </c>
      <c r="I431" s="280">
        <v>811.23333333333346</v>
      </c>
      <c r="J431" s="280">
        <v>833.4666666666667</v>
      </c>
      <c r="K431" s="278">
        <v>789</v>
      </c>
      <c r="L431" s="278">
        <v>733.35</v>
      </c>
      <c r="M431" s="278">
        <v>30.343060000000001</v>
      </c>
    </row>
    <row r="432" spans="1:13">
      <c r="A432" s="269">
        <v>422</v>
      </c>
      <c r="B432" s="278" t="s">
        <v>178</v>
      </c>
      <c r="C432" s="287">
        <v>421</v>
      </c>
      <c r="D432" s="288">
        <v>426.15000000000003</v>
      </c>
      <c r="E432" s="288">
        <v>414.15000000000009</v>
      </c>
      <c r="F432" s="288">
        <v>407.30000000000007</v>
      </c>
      <c r="G432" s="288">
        <v>395.30000000000013</v>
      </c>
      <c r="H432" s="288">
        <v>433.00000000000006</v>
      </c>
      <c r="I432" s="288">
        <v>444.99999999999994</v>
      </c>
      <c r="J432" s="288">
        <v>451.85</v>
      </c>
      <c r="K432" s="289">
        <v>438.15</v>
      </c>
      <c r="L432" s="289">
        <v>419.3</v>
      </c>
      <c r="M432" s="289">
        <v>7.3603199999999998</v>
      </c>
    </row>
    <row r="433" spans="1:13">
      <c r="A433" s="269">
        <v>423</v>
      </c>
      <c r="B433" s="278" t="s">
        <v>526</v>
      </c>
      <c r="C433" s="278">
        <v>69.55</v>
      </c>
      <c r="D433" s="280">
        <v>70.366666666666674</v>
      </c>
      <c r="E433" s="280">
        <v>68.233333333333348</v>
      </c>
      <c r="F433" s="280">
        <v>66.916666666666671</v>
      </c>
      <c r="G433" s="280">
        <v>64.783333333333346</v>
      </c>
      <c r="H433" s="280">
        <v>71.683333333333351</v>
      </c>
      <c r="I433" s="280">
        <v>73.816666666666677</v>
      </c>
      <c r="J433" s="280">
        <v>75.133333333333354</v>
      </c>
      <c r="K433" s="278">
        <v>72.5</v>
      </c>
      <c r="L433" s="278">
        <v>69.05</v>
      </c>
      <c r="M433" s="278">
        <v>0.47191</v>
      </c>
    </row>
    <row r="434" spans="1:13">
      <c r="A434" s="269">
        <v>424</v>
      </c>
      <c r="B434" s="278" t="s">
        <v>282</v>
      </c>
      <c r="C434" s="278">
        <v>93.6</v>
      </c>
      <c r="D434" s="280">
        <v>93.95</v>
      </c>
      <c r="E434" s="280">
        <v>92</v>
      </c>
      <c r="F434" s="280">
        <v>90.399999999999991</v>
      </c>
      <c r="G434" s="280">
        <v>88.449999999999989</v>
      </c>
      <c r="H434" s="280">
        <v>95.550000000000011</v>
      </c>
      <c r="I434" s="280">
        <v>97.500000000000028</v>
      </c>
      <c r="J434" s="280">
        <v>99.100000000000023</v>
      </c>
      <c r="K434" s="278">
        <v>95.9</v>
      </c>
      <c r="L434" s="278">
        <v>92.35</v>
      </c>
      <c r="M434" s="278">
        <v>17.635090000000002</v>
      </c>
    </row>
    <row r="435" spans="1:13">
      <c r="A435" s="269">
        <v>425</v>
      </c>
      <c r="B435" s="278" t="s">
        <v>527</v>
      </c>
      <c r="C435" s="278">
        <v>372.5</v>
      </c>
      <c r="D435" s="280">
        <v>377.16666666666669</v>
      </c>
      <c r="E435" s="280">
        <v>365.33333333333337</v>
      </c>
      <c r="F435" s="280">
        <v>358.16666666666669</v>
      </c>
      <c r="G435" s="280">
        <v>346.33333333333337</v>
      </c>
      <c r="H435" s="280">
        <v>384.33333333333337</v>
      </c>
      <c r="I435" s="280">
        <v>396.16666666666674</v>
      </c>
      <c r="J435" s="280">
        <v>403.33333333333337</v>
      </c>
      <c r="K435" s="278">
        <v>389</v>
      </c>
      <c r="L435" s="278">
        <v>370</v>
      </c>
      <c r="M435" s="278">
        <v>1.5085500000000001</v>
      </c>
    </row>
    <row r="436" spans="1:13">
      <c r="A436" s="269">
        <v>426</v>
      </c>
      <c r="B436" s="278" t="s">
        <v>529</v>
      </c>
      <c r="C436" s="278">
        <v>1408.15</v>
      </c>
      <c r="D436" s="280">
        <v>1404.5666666666666</v>
      </c>
      <c r="E436" s="280">
        <v>1379.0833333333333</v>
      </c>
      <c r="F436" s="280">
        <v>1350.0166666666667</v>
      </c>
      <c r="G436" s="280">
        <v>1324.5333333333333</v>
      </c>
      <c r="H436" s="280">
        <v>1433.6333333333332</v>
      </c>
      <c r="I436" s="280">
        <v>1459.1166666666668</v>
      </c>
      <c r="J436" s="280">
        <v>1488.1833333333332</v>
      </c>
      <c r="K436" s="278">
        <v>1430.05</v>
      </c>
      <c r="L436" s="278">
        <v>1375.5</v>
      </c>
      <c r="M436" s="278">
        <v>3.8999999999999998E-3</v>
      </c>
    </row>
    <row r="437" spans="1:13">
      <c r="A437" s="269">
        <v>427</v>
      </c>
      <c r="B437" s="278" t="s">
        <v>530</v>
      </c>
      <c r="C437" s="278">
        <v>1241.8</v>
      </c>
      <c r="D437" s="280">
        <v>1241.4166666666667</v>
      </c>
      <c r="E437" s="280">
        <v>1230.6833333333334</v>
      </c>
      <c r="F437" s="280">
        <v>1219.5666666666666</v>
      </c>
      <c r="G437" s="280">
        <v>1208.8333333333333</v>
      </c>
      <c r="H437" s="280">
        <v>1252.5333333333335</v>
      </c>
      <c r="I437" s="280">
        <v>1263.2666666666667</v>
      </c>
      <c r="J437" s="280">
        <v>1274.3833333333337</v>
      </c>
      <c r="K437" s="278">
        <v>1252.1500000000001</v>
      </c>
      <c r="L437" s="278">
        <v>1230.3</v>
      </c>
      <c r="M437" s="278">
        <v>0.30908999999999998</v>
      </c>
    </row>
    <row r="438" spans="1:13">
      <c r="A438" s="269">
        <v>428</v>
      </c>
      <c r="B438" s="278" t="s">
        <v>531</v>
      </c>
      <c r="C438" s="278">
        <v>312.05</v>
      </c>
      <c r="D438" s="280">
        <v>314.18333333333334</v>
      </c>
      <c r="E438" s="280">
        <v>306.56666666666666</v>
      </c>
      <c r="F438" s="280">
        <v>301.08333333333331</v>
      </c>
      <c r="G438" s="280">
        <v>293.46666666666664</v>
      </c>
      <c r="H438" s="280">
        <v>319.66666666666669</v>
      </c>
      <c r="I438" s="280">
        <v>327.28333333333336</v>
      </c>
      <c r="J438" s="280">
        <v>332.76666666666671</v>
      </c>
      <c r="K438" s="278">
        <v>321.8</v>
      </c>
      <c r="L438" s="278">
        <v>308.7</v>
      </c>
      <c r="M438" s="278">
        <v>0.52988000000000002</v>
      </c>
    </row>
    <row r="439" spans="1:13">
      <c r="A439" s="269">
        <v>429</v>
      </c>
      <c r="B439" s="278" t="s">
        <v>179</v>
      </c>
      <c r="C439" s="278">
        <v>469</v>
      </c>
      <c r="D439" s="280">
        <v>464.81666666666666</v>
      </c>
      <c r="E439" s="280">
        <v>458.23333333333335</v>
      </c>
      <c r="F439" s="280">
        <v>447.4666666666667</v>
      </c>
      <c r="G439" s="280">
        <v>440.88333333333338</v>
      </c>
      <c r="H439" s="280">
        <v>475.58333333333331</v>
      </c>
      <c r="I439" s="280">
        <v>482.16666666666669</v>
      </c>
      <c r="J439" s="280">
        <v>492.93333333333328</v>
      </c>
      <c r="K439" s="278">
        <v>471.4</v>
      </c>
      <c r="L439" s="278">
        <v>454.05</v>
      </c>
      <c r="M439" s="278">
        <v>136.93934999999999</v>
      </c>
    </row>
    <row r="440" spans="1:13">
      <c r="A440" s="269">
        <v>430</v>
      </c>
      <c r="B440" s="278" t="s">
        <v>532</v>
      </c>
      <c r="C440" s="278">
        <v>154.15</v>
      </c>
      <c r="D440" s="280">
        <v>157.41666666666666</v>
      </c>
      <c r="E440" s="280">
        <v>148.83333333333331</v>
      </c>
      <c r="F440" s="280">
        <v>143.51666666666665</v>
      </c>
      <c r="G440" s="280">
        <v>134.93333333333331</v>
      </c>
      <c r="H440" s="280">
        <v>162.73333333333332</v>
      </c>
      <c r="I440" s="280">
        <v>171.31666666666663</v>
      </c>
      <c r="J440" s="280">
        <v>176.63333333333333</v>
      </c>
      <c r="K440" s="278">
        <v>166</v>
      </c>
      <c r="L440" s="278">
        <v>152.1</v>
      </c>
      <c r="M440" s="278">
        <v>4.0650599999999999</v>
      </c>
    </row>
    <row r="441" spans="1:13">
      <c r="A441" s="269">
        <v>431</v>
      </c>
      <c r="B441" s="278" t="s">
        <v>180</v>
      </c>
      <c r="C441" s="278">
        <v>378.75</v>
      </c>
      <c r="D441" s="280">
        <v>388.31666666666666</v>
      </c>
      <c r="E441" s="280">
        <v>365.63333333333333</v>
      </c>
      <c r="F441" s="280">
        <v>352.51666666666665</v>
      </c>
      <c r="G441" s="280">
        <v>329.83333333333331</v>
      </c>
      <c r="H441" s="280">
        <v>401.43333333333334</v>
      </c>
      <c r="I441" s="280">
        <v>424.11666666666662</v>
      </c>
      <c r="J441" s="280">
        <v>437.23333333333335</v>
      </c>
      <c r="K441" s="278">
        <v>411</v>
      </c>
      <c r="L441" s="278">
        <v>375.2</v>
      </c>
      <c r="M441" s="278">
        <v>85.093379999999996</v>
      </c>
    </row>
    <row r="442" spans="1:13">
      <c r="A442" s="269">
        <v>432</v>
      </c>
      <c r="B442" s="278" t="s">
        <v>533</v>
      </c>
      <c r="C442" s="278">
        <v>112.35</v>
      </c>
      <c r="D442" s="280">
        <v>113.11666666666667</v>
      </c>
      <c r="E442" s="280">
        <v>111.23333333333335</v>
      </c>
      <c r="F442" s="280">
        <v>110.11666666666667</v>
      </c>
      <c r="G442" s="280">
        <v>108.23333333333335</v>
      </c>
      <c r="H442" s="280">
        <v>114.23333333333335</v>
      </c>
      <c r="I442" s="280">
        <v>116.11666666666667</v>
      </c>
      <c r="J442" s="280">
        <v>117.23333333333335</v>
      </c>
      <c r="K442" s="278">
        <v>115</v>
      </c>
      <c r="L442" s="278">
        <v>112</v>
      </c>
      <c r="M442" s="278">
        <v>0.29389999999999999</v>
      </c>
    </row>
    <row r="443" spans="1:13">
      <c r="A443" s="269">
        <v>433</v>
      </c>
      <c r="B443" s="278" t="s">
        <v>534</v>
      </c>
      <c r="C443" s="278">
        <v>978.1</v>
      </c>
      <c r="D443" s="280">
        <v>985.43333333333339</v>
      </c>
      <c r="E443" s="280">
        <v>952.66666666666674</v>
      </c>
      <c r="F443" s="280">
        <v>927.23333333333335</v>
      </c>
      <c r="G443" s="280">
        <v>894.4666666666667</v>
      </c>
      <c r="H443" s="280">
        <v>1010.8666666666668</v>
      </c>
      <c r="I443" s="280">
        <v>1043.6333333333334</v>
      </c>
      <c r="J443" s="280">
        <v>1069.0666666666668</v>
      </c>
      <c r="K443" s="278">
        <v>1018.2</v>
      </c>
      <c r="L443" s="278">
        <v>960</v>
      </c>
      <c r="M443" s="278">
        <v>0.15089</v>
      </c>
    </row>
    <row r="444" spans="1:13">
      <c r="A444" s="269">
        <v>434</v>
      </c>
      <c r="B444" s="278" t="s">
        <v>535</v>
      </c>
      <c r="C444" s="278">
        <v>2.5499999999999998</v>
      </c>
      <c r="D444" s="280">
        <v>2.5499999999999998</v>
      </c>
      <c r="E444" s="280">
        <v>2.5499999999999998</v>
      </c>
      <c r="F444" s="280">
        <v>2.5499999999999998</v>
      </c>
      <c r="G444" s="280">
        <v>2.5499999999999998</v>
      </c>
      <c r="H444" s="280">
        <v>2.5499999999999998</v>
      </c>
      <c r="I444" s="280">
        <v>2.5499999999999998</v>
      </c>
      <c r="J444" s="280">
        <v>2.5499999999999998</v>
      </c>
      <c r="K444" s="278">
        <v>2.5499999999999998</v>
      </c>
      <c r="L444" s="278">
        <v>2.5499999999999998</v>
      </c>
      <c r="M444" s="278">
        <v>19.254079999999998</v>
      </c>
    </row>
    <row r="445" spans="1:13">
      <c r="A445" s="269">
        <v>435</v>
      </c>
      <c r="B445" s="278" t="s">
        <v>536</v>
      </c>
      <c r="C445" s="278">
        <v>100.1</v>
      </c>
      <c r="D445" s="280">
        <v>101.63333333333333</v>
      </c>
      <c r="E445" s="280">
        <v>98.466666666666654</v>
      </c>
      <c r="F445" s="280">
        <v>96.833333333333329</v>
      </c>
      <c r="G445" s="280">
        <v>93.666666666666657</v>
      </c>
      <c r="H445" s="280">
        <v>103.26666666666665</v>
      </c>
      <c r="I445" s="280">
        <v>106.43333333333334</v>
      </c>
      <c r="J445" s="280">
        <v>108.06666666666665</v>
      </c>
      <c r="K445" s="278">
        <v>104.8</v>
      </c>
      <c r="L445" s="278">
        <v>100</v>
      </c>
      <c r="M445" s="278">
        <v>1.2190700000000001</v>
      </c>
    </row>
    <row r="446" spans="1:13">
      <c r="A446" s="269">
        <v>436</v>
      </c>
      <c r="B446" s="278" t="s">
        <v>537</v>
      </c>
      <c r="C446" s="278">
        <v>827.65</v>
      </c>
      <c r="D446" s="280">
        <v>837.5333333333333</v>
      </c>
      <c r="E446" s="280">
        <v>815.11666666666656</v>
      </c>
      <c r="F446" s="280">
        <v>802.58333333333326</v>
      </c>
      <c r="G446" s="280">
        <v>780.16666666666652</v>
      </c>
      <c r="H446" s="280">
        <v>850.06666666666661</v>
      </c>
      <c r="I446" s="280">
        <v>872.48333333333335</v>
      </c>
      <c r="J446" s="280">
        <v>885.01666666666665</v>
      </c>
      <c r="K446" s="278">
        <v>859.95</v>
      </c>
      <c r="L446" s="278">
        <v>825</v>
      </c>
      <c r="M446" s="278">
        <v>0.18651000000000001</v>
      </c>
    </row>
    <row r="447" spans="1:13">
      <c r="A447" s="269">
        <v>437</v>
      </c>
      <c r="B447" s="278" t="s">
        <v>283</v>
      </c>
      <c r="C447" s="278">
        <v>315.55</v>
      </c>
      <c r="D447" s="280">
        <v>316.41666666666669</v>
      </c>
      <c r="E447" s="280">
        <v>311.63333333333338</v>
      </c>
      <c r="F447" s="280">
        <v>307.7166666666667</v>
      </c>
      <c r="G447" s="280">
        <v>302.93333333333339</v>
      </c>
      <c r="H447" s="280">
        <v>320.33333333333337</v>
      </c>
      <c r="I447" s="280">
        <v>325.11666666666667</v>
      </c>
      <c r="J447" s="280">
        <v>329.03333333333336</v>
      </c>
      <c r="K447" s="278">
        <v>321.2</v>
      </c>
      <c r="L447" s="278">
        <v>312.5</v>
      </c>
      <c r="M447" s="278">
        <v>1.57599</v>
      </c>
    </row>
    <row r="448" spans="1:13">
      <c r="A448" s="269">
        <v>438</v>
      </c>
      <c r="B448" s="278" t="s">
        <v>543</v>
      </c>
      <c r="C448" s="278">
        <v>53.65</v>
      </c>
      <c r="D448" s="280">
        <v>53.35</v>
      </c>
      <c r="E448" s="280">
        <v>52.300000000000004</v>
      </c>
      <c r="F448" s="280">
        <v>50.95</v>
      </c>
      <c r="G448" s="280">
        <v>49.900000000000006</v>
      </c>
      <c r="H448" s="280">
        <v>54.7</v>
      </c>
      <c r="I448" s="280">
        <v>55.75</v>
      </c>
      <c r="J448" s="280">
        <v>57.1</v>
      </c>
      <c r="K448" s="278">
        <v>54.4</v>
      </c>
      <c r="L448" s="278">
        <v>52</v>
      </c>
      <c r="M448" s="278">
        <v>0.54652000000000001</v>
      </c>
    </row>
    <row r="449" spans="1:13">
      <c r="A449" s="269">
        <v>439</v>
      </c>
      <c r="B449" s="278" t="s">
        <v>2610</v>
      </c>
      <c r="C449" s="278">
        <v>9848.2000000000007</v>
      </c>
      <c r="D449" s="280">
        <v>9928.4833333333336</v>
      </c>
      <c r="E449" s="280">
        <v>9707.0166666666664</v>
      </c>
      <c r="F449" s="280">
        <v>9565.8333333333321</v>
      </c>
      <c r="G449" s="280">
        <v>9344.366666666665</v>
      </c>
      <c r="H449" s="280">
        <v>10069.666666666668</v>
      </c>
      <c r="I449" s="280">
        <v>10291.133333333335</v>
      </c>
      <c r="J449" s="280">
        <v>10432.316666666669</v>
      </c>
      <c r="K449" s="278">
        <v>10149.950000000001</v>
      </c>
      <c r="L449" s="278">
        <v>9787.2999999999993</v>
      </c>
      <c r="M449" s="278">
        <v>1.4109999999999999E-2</v>
      </c>
    </row>
    <row r="450" spans="1:13">
      <c r="A450" s="269">
        <v>440</v>
      </c>
      <c r="B450" s="278" t="s">
        <v>183</v>
      </c>
      <c r="C450" s="278">
        <v>771.5</v>
      </c>
      <c r="D450" s="280">
        <v>780.83333333333337</v>
      </c>
      <c r="E450" s="280">
        <v>742.86666666666679</v>
      </c>
      <c r="F450" s="280">
        <v>714.23333333333346</v>
      </c>
      <c r="G450" s="280">
        <v>676.26666666666688</v>
      </c>
      <c r="H450" s="280">
        <v>809.4666666666667</v>
      </c>
      <c r="I450" s="280">
        <v>847.43333333333317</v>
      </c>
      <c r="J450" s="280">
        <v>876.06666666666661</v>
      </c>
      <c r="K450" s="278">
        <v>818.8</v>
      </c>
      <c r="L450" s="278">
        <v>752.2</v>
      </c>
      <c r="M450" s="278">
        <v>7.7512800000000004</v>
      </c>
    </row>
    <row r="451" spans="1:13">
      <c r="A451" s="269">
        <v>441</v>
      </c>
      <c r="B451" s="278" t="s">
        <v>3466</v>
      </c>
      <c r="C451" s="278">
        <v>348.75</v>
      </c>
      <c r="D451" s="280">
        <v>349.45</v>
      </c>
      <c r="E451" s="280">
        <v>343.4</v>
      </c>
      <c r="F451" s="280">
        <v>338.05</v>
      </c>
      <c r="G451" s="280">
        <v>332</v>
      </c>
      <c r="H451" s="280">
        <v>354.79999999999995</v>
      </c>
      <c r="I451" s="280">
        <v>360.85</v>
      </c>
      <c r="J451" s="280">
        <v>366.19999999999993</v>
      </c>
      <c r="K451" s="278">
        <v>355.5</v>
      </c>
      <c r="L451" s="278">
        <v>344.1</v>
      </c>
      <c r="M451" s="278">
        <v>32.478029999999997</v>
      </c>
    </row>
    <row r="452" spans="1:13">
      <c r="A452" s="269">
        <v>442</v>
      </c>
      <c r="B452" s="278" t="s">
        <v>544</v>
      </c>
      <c r="C452" s="278">
        <v>687.4</v>
      </c>
      <c r="D452" s="280">
        <v>692.41666666666663</v>
      </c>
      <c r="E452" s="280">
        <v>675.98333333333323</v>
      </c>
      <c r="F452" s="280">
        <v>664.56666666666661</v>
      </c>
      <c r="G452" s="280">
        <v>648.13333333333321</v>
      </c>
      <c r="H452" s="280">
        <v>703.83333333333326</v>
      </c>
      <c r="I452" s="280">
        <v>720.26666666666665</v>
      </c>
      <c r="J452" s="280">
        <v>731.68333333333328</v>
      </c>
      <c r="K452" s="278">
        <v>708.85</v>
      </c>
      <c r="L452" s="278">
        <v>681</v>
      </c>
      <c r="M452" s="278">
        <v>0.10424</v>
      </c>
    </row>
    <row r="453" spans="1:13">
      <c r="A453" s="269">
        <v>443</v>
      </c>
      <c r="B453" s="278" t="s">
        <v>184</v>
      </c>
      <c r="C453" s="278">
        <v>81.05</v>
      </c>
      <c r="D453" s="280">
        <v>82.183333333333337</v>
      </c>
      <c r="E453" s="280">
        <v>79.416666666666671</v>
      </c>
      <c r="F453" s="280">
        <v>77.783333333333331</v>
      </c>
      <c r="G453" s="280">
        <v>75.016666666666666</v>
      </c>
      <c r="H453" s="280">
        <v>83.816666666666677</v>
      </c>
      <c r="I453" s="280">
        <v>86.583333333333329</v>
      </c>
      <c r="J453" s="280">
        <v>88.216666666666683</v>
      </c>
      <c r="K453" s="278">
        <v>84.95</v>
      </c>
      <c r="L453" s="278">
        <v>80.55</v>
      </c>
      <c r="M453" s="278">
        <v>353.63225999999997</v>
      </c>
    </row>
    <row r="454" spans="1:13">
      <c r="A454" s="269">
        <v>444</v>
      </c>
      <c r="B454" s="278" t="s">
        <v>185</v>
      </c>
      <c r="C454" s="278">
        <v>34.950000000000003</v>
      </c>
      <c r="D454" s="280">
        <v>35.333333333333336</v>
      </c>
      <c r="E454" s="280">
        <v>34.416666666666671</v>
      </c>
      <c r="F454" s="280">
        <v>33.883333333333333</v>
      </c>
      <c r="G454" s="280">
        <v>32.966666666666669</v>
      </c>
      <c r="H454" s="280">
        <v>35.866666666666674</v>
      </c>
      <c r="I454" s="280">
        <v>36.783333333333346</v>
      </c>
      <c r="J454" s="280">
        <v>37.316666666666677</v>
      </c>
      <c r="K454" s="278">
        <v>36.25</v>
      </c>
      <c r="L454" s="278">
        <v>34.799999999999997</v>
      </c>
      <c r="M454" s="278">
        <v>16.467030000000001</v>
      </c>
    </row>
    <row r="455" spans="1:13">
      <c r="A455" s="269">
        <v>445</v>
      </c>
      <c r="B455" s="278" t="s">
        <v>186</v>
      </c>
      <c r="C455" s="278">
        <v>28.5</v>
      </c>
      <c r="D455" s="280">
        <v>28.649999999999995</v>
      </c>
      <c r="E455" s="280">
        <v>27.499999999999989</v>
      </c>
      <c r="F455" s="280">
        <v>26.499999999999993</v>
      </c>
      <c r="G455" s="280">
        <v>25.349999999999987</v>
      </c>
      <c r="H455" s="280">
        <v>29.649999999999991</v>
      </c>
      <c r="I455" s="280">
        <v>30.799999999999997</v>
      </c>
      <c r="J455" s="280">
        <v>31.799999999999994</v>
      </c>
      <c r="K455" s="278">
        <v>29.8</v>
      </c>
      <c r="L455" s="278">
        <v>27.65</v>
      </c>
      <c r="M455" s="278">
        <v>203.81903</v>
      </c>
    </row>
    <row r="456" spans="1:13">
      <c r="A456" s="269">
        <v>446</v>
      </c>
      <c r="B456" s="278" t="s">
        <v>187</v>
      </c>
      <c r="C456" s="278">
        <v>272.89999999999998</v>
      </c>
      <c r="D456" s="280">
        <v>276.3</v>
      </c>
      <c r="E456" s="280">
        <v>268.60000000000002</v>
      </c>
      <c r="F456" s="280">
        <v>264.3</v>
      </c>
      <c r="G456" s="280">
        <v>256.60000000000002</v>
      </c>
      <c r="H456" s="280">
        <v>280.60000000000002</v>
      </c>
      <c r="I456" s="280">
        <v>288.29999999999995</v>
      </c>
      <c r="J456" s="280">
        <v>292.60000000000002</v>
      </c>
      <c r="K456" s="278">
        <v>284</v>
      </c>
      <c r="L456" s="278">
        <v>272</v>
      </c>
      <c r="M456" s="278">
        <v>98.782129999999995</v>
      </c>
    </row>
    <row r="457" spans="1:13">
      <c r="A457" s="269">
        <v>447</v>
      </c>
      <c r="B457" s="278" t="s">
        <v>2626</v>
      </c>
      <c r="C457" s="278">
        <v>16.8</v>
      </c>
      <c r="D457" s="280">
        <v>16.983333333333331</v>
      </c>
      <c r="E457" s="280">
        <v>16.466666666666661</v>
      </c>
      <c r="F457" s="280">
        <v>16.133333333333329</v>
      </c>
      <c r="G457" s="280">
        <v>15.61666666666666</v>
      </c>
      <c r="H457" s="280">
        <v>17.316666666666663</v>
      </c>
      <c r="I457" s="280">
        <v>17.833333333333336</v>
      </c>
      <c r="J457" s="280">
        <v>18.166666666666664</v>
      </c>
      <c r="K457" s="278">
        <v>17.5</v>
      </c>
      <c r="L457" s="278">
        <v>16.649999999999999</v>
      </c>
      <c r="M457" s="278">
        <v>11.296200000000001</v>
      </c>
    </row>
    <row r="458" spans="1:13">
      <c r="A458" s="269">
        <v>448</v>
      </c>
      <c r="B458" s="278" t="s">
        <v>538</v>
      </c>
      <c r="C458" s="278">
        <v>688.25</v>
      </c>
      <c r="D458" s="280">
        <v>691.75</v>
      </c>
      <c r="E458" s="280">
        <v>668.5</v>
      </c>
      <c r="F458" s="280">
        <v>648.75</v>
      </c>
      <c r="G458" s="280">
        <v>625.5</v>
      </c>
      <c r="H458" s="280">
        <v>711.5</v>
      </c>
      <c r="I458" s="280">
        <v>734.75</v>
      </c>
      <c r="J458" s="280">
        <v>754.5</v>
      </c>
      <c r="K458" s="278">
        <v>715</v>
      </c>
      <c r="L458" s="278">
        <v>672</v>
      </c>
      <c r="M458" s="278">
        <v>0.52630999999999994</v>
      </c>
    </row>
    <row r="459" spans="1:13">
      <c r="A459" s="269">
        <v>449</v>
      </c>
      <c r="B459" s="278" t="s">
        <v>539</v>
      </c>
      <c r="C459" s="278">
        <v>375.7</v>
      </c>
      <c r="D459" s="280">
        <v>374.01666666666665</v>
      </c>
      <c r="E459" s="280">
        <v>367.73333333333329</v>
      </c>
      <c r="F459" s="280">
        <v>359.76666666666665</v>
      </c>
      <c r="G459" s="280">
        <v>353.48333333333329</v>
      </c>
      <c r="H459" s="280">
        <v>381.98333333333329</v>
      </c>
      <c r="I459" s="280">
        <v>388.26666666666659</v>
      </c>
      <c r="J459" s="280">
        <v>396.23333333333329</v>
      </c>
      <c r="K459" s="278">
        <v>380.3</v>
      </c>
      <c r="L459" s="278">
        <v>366.05</v>
      </c>
      <c r="M459" s="278">
        <v>6.5140000000000003E-2</v>
      </c>
    </row>
    <row r="460" spans="1:13">
      <c r="A460" s="269">
        <v>450</v>
      </c>
      <c r="B460" s="278" t="s">
        <v>188</v>
      </c>
      <c r="C460" s="278">
        <v>1893.4</v>
      </c>
      <c r="D460" s="280">
        <v>1906.3833333333332</v>
      </c>
      <c r="E460" s="280">
        <v>1873.2666666666664</v>
      </c>
      <c r="F460" s="280">
        <v>1853.1333333333332</v>
      </c>
      <c r="G460" s="280">
        <v>1820.0166666666664</v>
      </c>
      <c r="H460" s="280">
        <v>1926.5166666666664</v>
      </c>
      <c r="I460" s="280">
        <v>1959.6333333333332</v>
      </c>
      <c r="J460" s="280">
        <v>1979.7666666666664</v>
      </c>
      <c r="K460" s="278">
        <v>1939.5</v>
      </c>
      <c r="L460" s="278">
        <v>1886.25</v>
      </c>
      <c r="M460" s="278">
        <v>26.865359999999999</v>
      </c>
    </row>
    <row r="461" spans="1:13">
      <c r="A461" s="269">
        <v>451</v>
      </c>
      <c r="B461" s="278" t="s">
        <v>545</v>
      </c>
      <c r="C461" s="278">
        <v>1559.6</v>
      </c>
      <c r="D461" s="280">
        <v>1564.4166666666667</v>
      </c>
      <c r="E461" s="280">
        <v>1546.1833333333334</v>
      </c>
      <c r="F461" s="280">
        <v>1532.7666666666667</v>
      </c>
      <c r="G461" s="280">
        <v>1514.5333333333333</v>
      </c>
      <c r="H461" s="280">
        <v>1577.8333333333335</v>
      </c>
      <c r="I461" s="280">
        <v>1596.0666666666666</v>
      </c>
      <c r="J461" s="280">
        <v>1609.4833333333336</v>
      </c>
      <c r="K461" s="278">
        <v>1582.65</v>
      </c>
      <c r="L461" s="278">
        <v>1551</v>
      </c>
      <c r="M461" s="278">
        <v>1.043E-2</v>
      </c>
    </row>
    <row r="462" spans="1:13">
      <c r="A462" s="269">
        <v>452</v>
      </c>
      <c r="B462" s="278" t="s">
        <v>189</v>
      </c>
      <c r="C462" s="278">
        <v>536.20000000000005</v>
      </c>
      <c r="D462" s="280">
        <v>531.33333333333337</v>
      </c>
      <c r="E462" s="280">
        <v>524.06666666666672</v>
      </c>
      <c r="F462" s="280">
        <v>511.93333333333339</v>
      </c>
      <c r="G462" s="280">
        <v>504.66666666666674</v>
      </c>
      <c r="H462" s="280">
        <v>543.4666666666667</v>
      </c>
      <c r="I462" s="280">
        <v>550.73333333333335</v>
      </c>
      <c r="J462" s="280">
        <v>562.86666666666667</v>
      </c>
      <c r="K462" s="278">
        <v>538.6</v>
      </c>
      <c r="L462" s="278">
        <v>519.20000000000005</v>
      </c>
      <c r="M462" s="278">
        <v>60.16245</v>
      </c>
    </row>
    <row r="463" spans="1:13">
      <c r="A463" s="269">
        <v>453</v>
      </c>
      <c r="B463" s="278" t="s">
        <v>546</v>
      </c>
      <c r="C463" s="278">
        <v>199</v>
      </c>
      <c r="D463" s="280">
        <v>198.81666666666669</v>
      </c>
      <c r="E463" s="280">
        <v>197.18333333333339</v>
      </c>
      <c r="F463" s="280">
        <v>195.3666666666667</v>
      </c>
      <c r="G463" s="280">
        <v>193.73333333333341</v>
      </c>
      <c r="H463" s="280">
        <v>200.63333333333338</v>
      </c>
      <c r="I463" s="280">
        <v>202.26666666666665</v>
      </c>
      <c r="J463" s="280">
        <v>204.08333333333337</v>
      </c>
      <c r="K463" s="278">
        <v>200.45</v>
      </c>
      <c r="L463" s="278">
        <v>197</v>
      </c>
      <c r="M463" s="278">
        <v>3.8269999999999998E-2</v>
      </c>
    </row>
    <row r="464" spans="1:13">
      <c r="A464" s="269">
        <v>454</v>
      </c>
      <c r="B464" s="278" t="s">
        <v>547</v>
      </c>
      <c r="C464" s="278">
        <v>700.2</v>
      </c>
      <c r="D464" s="280">
        <v>704.30000000000007</v>
      </c>
      <c r="E464" s="280">
        <v>695.00000000000011</v>
      </c>
      <c r="F464" s="280">
        <v>689.80000000000007</v>
      </c>
      <c r="G464" s="280">
        <v>680.50000000000011</v>
      </c>
      <c r="H464" s="280">
        <v>709.50000000000011</v>
      </c>
      <c r="I464" s="280">
        <v>718.80000000000007</v>
      </c>
      <c r="J464" s="280">
        <v>724.00000000000011</v>
      </c>
      <c r="K464" s="278">
        <v>713.6</v>
      </c>
      <c r="L464" s="278">
        <v>699.1</v>
      </c>
      <c r="M464" s="278">
        <v>0.13270000000000001</v>
      </c>
    </row>
    <row r="465" spans="1:13">
      <c r="A465" s="269">
        <v>455</v>
      </c>
      <c r="B465" s="278" t="s">
        <v>548</v>
      </c>
      <c r="C465" s="278">
        <v>499.95</v>
      </c>
      <c r="D465" s="280">
        <v>501.76666666666671</v>
      </c>
      <c r="E465" s="280">
        <v>496.53333333333342</v>
      </c>
      <c r="F465" s="280">
        <v>493.11666666666673</v>
      </c>
      <c r="G465" s="280">
        <v>487.88333333333344</v>
      </c>
      <c r="H465" s="280">
        <v>505.18333333333339</v>
      </c>
      <c r="I465" s="280">
        <v>510.41666666666663</v>
      </c>
      <c r="J465" s="280">
        <v>513.83333333333337</v>
      </c>
      <c r="K465" s="278">
        <v>507</v>
      </c>
      <c r="L465" s="278">
        <v>498.35</v>
      </c>
      <c r="M465" s="278">
        <v>0.35185</v>
      </c>
    </row>
    <row r="466" spans="1:13">
      <c r="A466" s="269">
        <v>456</v>
      </c>
      <c r="B466" s="278" t="s">
        <v>553</v>
      </c>
      <c r="C466" s="278">
        <v>366.1</v>
      </c>
      <c r="D466" s="280">
        <v>364.36666666666662</v>
      </c>
      <c r="E466" s="280">
        <v>351.73333333333323</v>
      </c>
      <c r="F466" s="280">
        <v>337.36666666666662</v>
      </c>
      <c r="G466" s="280">
        <v>324.73333333333323</v>
      </c>
      <c r="H466" s="280">
        <v>378.73333333333323</v>
      </c>
      <c r="I466" s="280">
        <v>391.36666666666656</v>
      </c>
      <c r="J466" s="280">
        <v>405.73333333333323</v>
      </c>
      <c r="K466" s="278">
        <v>377</v>
      </c>
      <c r="L466" s="278">
        <v>350</v>
      </c>
      <c r="M466" s="278">
        <v>2.6187999999999998</v>
      </c>
    </row>
    <row r="467" spans="1:13">
      <c r="A467" s="269">
        <v>457</v>
      </c>
      <c r="B467" s="278" t="s">
        <v>549</v>
      </c>
      <c r="C467" s="278">
        <v>30.35</v>
      </c>
      <c r="D467" s="280">
        <v>30.783333333333331</v>
      </c>
      <c r="E467" s="280">
        <v>29.566666666666663</v>
      </c>
      <c r="F467" s="280">
        <v>28.783333333333331</v>
      </c>
      <c r="G467" s="280">
        <v>27.566666666666663</v>
      </c>
      <c r="H467" s="280">
        <v>31.566666666666663</v>
      </c>
      <c r="I467" s="280">
        <v>32.783333333333331</v>
      </c>
      <c r="J467" s="280">
        <v>33.566666666666663</v>
      </c>
      <c r="K467" s="278">
        <v>32</v>
      </c>
      <c r="L467" s="278">
        <v>30</v>
      </c>
      <c r="M467" s="278">
        <v>1.11093</v>
      </c>
    </row>
    <row r="468" spans="1:13">
      <c r="A468" s="269">
        <v>458</v>
      </c>
      <c r="B468" s="278" t="s">
        <v>550</v>
      </c>
      <c r="C468" s="278">
        <v>848</v>
      </c>
      <c r="D468" s="280">
        <v>860.4</v>
      </c>
      <c r="E468" s="280">
        <v>832.8</v>
      </c>
      <c r="F468" s="280">
        <v>817.6</v>
      </c>
      <c r="G468" s="280">
        <v>790</v>
      </c>
      <c r="H468" s="280">
        <v>875.59999999999991</v>
      </c>
      <c r="I468" s="280">
        <v>903.2</v>
      </c>
      <c r="J468" s="280">
        <v>918.39999999999986</v>
      </c>
      <c r="K468" s="278">
        <v>888</v>
      </c>
      <c r="L468" s="278">
        <v>845.2</v>
      </c>
      <c r="M468" s="278">
        <v>0.55847000000000002</v>
      </c>
    </row>
    <row r="469" spans="1:13">
      <c r="A469" s="269">
        <v>459</v>
      </c>
      <c r="B469" s="278" t="s">
        <v>190</v>
      </c>
      <c r="C469" s="278">
        <v>832.85</v>
      </c>
      <c r="D469" s="280">
        <v>841.88333333333321</v>
      </c>
      <c r="E469" s="280">
        <v>821.26666666666642</v>
      </c>
      <c r="F469" s="280">
        <v>809.68333333333317</v>
      </c>
      <c r="G469" s="280">
        <v>789.06666666666638</v>
      </c>
      <c r="H469" s="280">
        <v>853.46666666666647</v>
      </c>
      <c r="I469" s="280">
        <v>874.08333333333326</v>
      </c>
      <c r="J469" s="280">
        <v>885.66666666666652</v>
      </c>
      <c r="K469" s="278">
        <v>862.5</v>
      </c>
      <c r="L469" s="278">
        <v>830.3</v>
      </c>
      <c r="M469" s="278">
        <v>47.519199999999998</v>
      </c>
    </row>
    <row r="470" spans="1:13">
      <c r="A470" s="269">
        <v>460</v>
      </c>
      <c r="B470" s="278" t="s">
        <v>191</v>
      </c>
      <c r="C470" s="278">
        <v>2438.6</v>
      </c>
      <c r="D470" s="280">
        <v>2411.6</v>
      </c>
      <c r="E470" s="280">
        <v>2373.1999999999998</v>
      </c>
      <c r="F470" s="280">
        <v>2307.7999999999997</v>
      </c>
      <c r="G470" s="280">
        <v>2269.3999999999996</v>
      </c>
      <c r="H470" s="280">
        <v>2477</v>
      </c>
      <c r="I470" s="280">
        <v>2515.4000000000005</v>
      </c>
      <c r="J470" s="280">
        <v>2580.8000000000002</v>
      </c>
      <c r="K470" s="278">
        <v>2450</v>
      </c>
      <c r="L470" s="278">
        <v>2346.1999999999998</v>
      </c>
      <c r="M470" s="278">
        <v>6.0655400000000004</v>
      </c>
    </row>
    <row r="471" spans="1:13">
      <c r="A471" s="269">
        <v>461</v>
      </c>
      <c r="B471" s="278" t="s">
        <v>192</v>
      </c>
      <c r="C471" s="278">
        <v>301.75</v>
      </c>
      <c r="D471" s="280">
        <v>309.76666666666665</v>
      </c>
      <c r="E471" s="280">
        <v>291.98333333333329</v>
      </c>
      <c r="F471" s="280">
        <v>282.21666666666664</v>
      </c>
      <c r="G471" s="280">
        <v>264.43333333333328</v>
      </c>
      <c r="H471" s="280">
        <v>319.5333333333333</v>
      </c>
      <c r="I471" s="280">
        <v>337.31666666666661</v>
      </c>
      <c r="J471" s="280">
        <v>347.08333333333331</v>
      </c>
      <c r="K471" s="278">
        <v>327.55</v>
      </c>
      <c r="L471" s="278">
        <v>300</v>
      </c>
      <c r="M471" s="278">
        <v>34.460529999999999</v>
      </c>
    </row>
    <row r="472" spans="1:13">
      <c r="A472" s="269">
        <v>462</v>
      </c>
      <c r="B472" s="278" t="s">
        <v>551</v>
      </c>
      <c r="C472" s="278">
        <v>459.8</v>
      </c>
      <c r="D472" s="280">
        <v>463.3</v>
      </c>
      <c r="E472" s="280">
        <v>452.6</v>
      </c>
      <c r="F472" s="280">
        <v>445.40000000000003</v>
      </c>
      <c r="G472" s="280">
        <v>434.70000000000005</v>
      </c>
      <c r="H472" s="280">
        <v>470.5</v>
      </c>
      <c r="I472" s="280">
        <v>481.19999999999993</v>
      </c>
      <c r="J472" s="280">
        <v>488.4</v>
      </c>
      <c r="K472" s="278">
        <v>474</v>
      </c>
      <c r="L472" s="278">
        <v>456.1</v>
      </c>
      <c r="M472" s="278">
        <v>2.4304100000000002</v>
      </c>
    </row>
    <row r="473" spans="1:13">
      <c r="A473" s="269">
        <v>463</v>
      </c>
      <c r="B473" s="278" t="s">
        <v>552</v>
      </c>
      <c r="C473" s="278">
        <v>4.6500000000000004</v>
      </c>
      <c r="D473" s="280">
        <v>4.6833333333333327</v>
      </c>
      <c r="E473" s="280">
        <v>4.5666666666666655</v>
      </c>
      <c r="F473" s="280">
        <v>4.4833333333333325</v>
      </c>
      <c r="G473" s="280">
        <v>4.3666666666666654</v>
      </c>
      <c r="H473" s="280">
        <v>4.7666666666666657</v>
      </c>
      <c r="I473" s="280">
        <v>4.8833333333333329</v>
      </c>
      <c r="J473" s="280">
        <v>4.9666666666666659</v>
      </c>
      <c r="K473" s="278">
        <v>4.8</v>
      </c>
      <c r="L473" s="278">
        <v>4.5999999999999996</v>
      </c>
      <c r="M473" s="278">
        <v>28.905169999999998</v>
      </c>
    </row>
    <row r="474" spans="1:13">
      <c r="A474" s="269">
        <v>464</v>
      </c>
      <c r="B474" s="278" t="s">
        <v>705</v>
      </c>
      <c r="C474" s="278">
        <v>65.650000000000006</v>
      </c>
      <c r="D474" s="280">
        <v>66.366666666666674</v>
      </c>
      <c r="E474" s="280">
        <v>64.333333333333343</v>
      </c>
      <c r="F474" s="280">
        <v>63.016666666666666</v>
      </c>
      <c r="G474" s="280">
        <v>60.983333333333334</v>
      </c>
      <c r="H474" s="280">
        <v>67.683333333333351</v>
      </c>
      <c r="I474" s="280">
        <v>69.716666666666683</v>
      </c>
      <c r="J474" s="280">
        <v>71.03333333333336</v>
      </c>
      <c r="K474" s="278">
        <v>68.400000000000006</v>
      </c>
      <c r="L474" s="278">
        <v>65.05</v>
      </c>
      <c r="M474" s="278">
        <v>0.20843</v>
      </c>
    </row>
    <row r="475" spans="1:13">
      <c r="A475" s="269">
        <v>465</v>
      </c>
      <c r="B475" s="278" t="s">
        <v>540</v>
      </c>
      <c r="C475" s="278">
        <v>4638.5</v>
      </c>
      <c r="D475" s="280">
        <v>4649.0999999999995</v>
      </c>
      <c r="E475" s="280">
        <v>4599.3999999999987</v>
      </c>
      <c r="F475" s="280">
        <v>4560.2999999999993</v>
      </c>
      <c r="G475" s="280">
        <v>4510.5999999999985</v>
      </c>
      <c r="H475" s="280">
        <v>4688.1999999999989</v>
      </c>
      <c r="I475" s="280">
        <v>4737.8999999999996</v>
      </c>
      <c r="J475" s="280">
        <v>4776.9999999999991</v>
      </c>
      <c r="K475" s="278">
        <v>4698.8</v>
      </c>
      <c r="L475" s="278">
        <v>4610</v>
      </c>
      <c r="M475" s="278">
        <v>1.6140000000000002E-2</v>
      </c>
    </row>
    <row r="476" spans="1:13">
      <c r="A476" s="269">
        <v>466</v>
      </c>
      <c r="B476" s="246" t="s">
        <v>542</v>
      </c>
      <c r="C476" s="278">
        <v>19.600000000000001</v>
      </c>
      <c r="D476" s="280">
        <v>19.55</v>
      </c>
      <c r="E476" s="280">
        <v>18.8</v>
      </c>
      <c r="F476" s="280">
        <v>18</v>
      </c>
      <c r="G476" s="280">
        <v>17.25</v>
      </c>
      <c r="H476" s="280">
        <v>20.350000000000001</v>
      </c>
      <c r="I476" s="280">
        <v>21.1</v>
      </c>
      <c r="J476" s="280">
        <v>21.900000000000002</v>
      </c>
      <c r="K476" s="278">
        <v>20.3</v>
      </c>
      <c r="L476" s="278">
        <v>18.75</v>
      </c>
      <c r="M476" s="278">
        <v>75.214039999999997</v>
      </c>
    </row>
    <row r="477" spans="1:13">
      <c r="A477" s="269">
        <v>467</v>
      </c>
      <c r="B477" s="246" t="s">
        <v>193</v>
      </c>
      <c r="C477" s="278">
        <v>313.45</v>
      </c>
      <c r="D477" s="280">
        <v>316.75</v>
      </c>
      <c r="E477" s="280">
        <v>306.8</v>
      </c>
      <c r="F477" s="280">
        <v>300.15000000000003</v>
      </c>
      <c r="G477" s="280">
        <v>290.20000000000005</v>
      </c>
      <c r="H477" s="280">
        <v>323.39999999999998</v>
      </c>
      <c r="I477" s="280">
        <v>333.35</v>
      </c>
      <c r="J477" s="280">
        <v>339.99999999999994</v>
      </c>
      <c r="K477" s="278">
        <v>326.7</v>
      </c>
      <c r="L477" s="278">
        <v>310.10000000000002</v>
      </c>
      <c r="M477" s="278">
        <v>24.2559</v>
      </c>
    </row>
    <row r="478" spans="1:13">
      <c r="A478" s="269">
        <v>468</v>
      </c>
      <c r="B478" s="246" t="s">
        <v>541</v>
      </c>
      <c r="C478" s="278">
        <v>183.35</v>
      </c>
      <c r="D478" s="280">
        <v>185.11666666666667</v>
      </c>
      <c r="E478" s="280">
        <v>180.23333333333335</v>
      </c>
      <c r="F478" s="280">
        <v>177.11666666666667</v>
      </c>
      <c r="G478" s="280">
        <v>172.23333333333335</v>
      </c>
      <c r="H478" s="280">
        <v>188.23333333333335</v>
      </c>
      <c r="I478" s="280">
        <v>193.11666666666667</v>
      </c>
      <c r="J478" s="280">
        <v>196.23333333333335</v>
      </c>
      <c r="K478" s="278">
        <v>190</v>
      </c>
      <c r="L478" s="278">
        <v>182</v>
      </c>
      <c r="M478" s="278">
        <v>0.22175</v>
      </c>
    </row>
    <row r="479" spans="1:13">
      <c r="A479" s="269">
        <v>469</v>
      </c>
      <c r="B479" s="246" t="s">
        <v>194</v>
      </c>
      <c r="C479" s="278">
        <v>890.1</v>
      </c>
      <c r="D479" s="280">
        <v>886.55000000000007</v>
      </c>
      <c r="E479" s="280">
        <v>870.65000000000009</v>
      </c>
      <c r="F479" s="280">
        <v>851.2</v>
      </c>
      <c r="G479" s="280">
        <v>835.30000000000007</v>
      </c>
      <c r="H479" s="280">
        <v>906.00000000000011</v>
      </c>
      <c r="I479" s="280">
        <v>921.9</v>
      </c>
      <c r="J479" s="280">
        <v>941.35000000000014</v>
      </c>
      <c r="K479" s="278">
        <v>902.45</v>
      </c>
      <c r="L479" s="278">
        <v>867.1</v>
      </c>
      <c r="M479" s="278">
        <v>9.5340500000000006</v>
      </c>
    </row>
    <row r="480" spans="1:13">
      <c r="A480" s="269">
        <v>470</v>
      </c>
      <c r="B480" s="246" t="s">
        <v>554</v>
      </c>
      <c r="C480" s="278">
        <v>11.85</v>
      </c>
      <c r="D480" s="280">
        <v>11.933333333333332</v>
      </c>
      <c r="E480" s="280">
        <v>11.666666666666664</v>
      </c>
      <c r="F480" s="280">
        <v>11.483333333333333</v>
      </c>
      <c r="G480" s="280">
        <v>11.216666666666665</v>
      </c>
      <c r="H480" s="280">
        <v>12.116666666666664</v>
      </c>
      <c r="I480" s="280">
        <v>12.383333333333333</v>
      </c>
      <c r="J480" s="280">
        <v>12.566666666666663</v>
      </c>
      <c r="K480" s="278">
        <v>12.2</v>
      </c>
      <c r="L480" s="278">
        <v>11.75</v>
      </c>
      <c r="M480" s="278">
        <v>6.4620800000000003</v>
      </c>
    </row>
    <row r="481" spans="1:13">
      <c r="A481" s="269">
        <v>471</v>
      </c>
      <c r="B481" s="246" t="s">
        <v>555</v>
      </c>
      <c r="C481" s="278">
        <v>172.15</v>
      </c>
      <c r="D481" s="280">
        <v>174.23333333333335</v>
      </c>
      <c r="E481" s="280">
        <v>169.4666666666667</v>
      </c>
      <c r="F481" s="280">
        <v>166.78333333333336</v>
      </c>
      <c r="G481" s="280">
        <v>162.01666666666671</v>
      </c>
      <c r="H481" s="280">
        <v>176.91666666666669</v>
      </c>
      <c r="I481" s="280">
        <v>181.68333333333334</v>
      </c>
      <c r="J481" s="280">
        <v>184.36666666666667</v>
      </c>
      <c r="K481" s="278">
        <v>179</v>
      </c>
      <c r="L481" s="278">
        <v>171.55</v>
      </c>
      <c r="M481" s="278">
        <v>1.1015699999999999</v>
      </c>
    </row>
    <row r="482" spans="1:13">
      <c r="A482" s="269">
        <v>472</v>
      </c>
      <c r="B482" s="246" t="s">
        <v>195</v>
      </c>
      <c r="C482" s="278">
        <v>165.5</v>
      </c>
      <c r="D482" s="280">
        <v>168.71666666666667</v>
      </c>
      <c r="E482" s="280">
        <v>160.58333333333334</v>
      </c>
      <c r="F482" s="278">
        <v>155.66666666666669</v>
      </c>
      <c r="G482" s="280">
        <v>147.53333333333336</v>
      </c>
      <c r="H482" s="280">
        <v>173.63333333333333</v>
      </c>
      <c r="I482" s="278">
        <v>181.76666666666665</v>
      </c>
      <c r="J482" s="280">
        <v>186.68333333333331</v>
      </c>
      <c r="K482" s="280">
        <v>176.85</v>
      </c>
      <c r="L482" s="278">
        <v>163.80000000000001</v>
      </c>
      <c r="M482" s="280">
        <v>35.038499999999999</v>
      </c>
    </row>
    <row r="483" spans="1:13">
      <c r="A483" s="269">
        <v>473</v>
      </c>
      <c r="B483" s="246" t="s">
        <v>196</v>
      </c>
      <c r="C483" s="278">
        <v>3305.8</v>
      </c>
      <c r="D483" s="280">
        <v>3300.6166666666668</v>
      </c>
      <c r="E483" s="280">
        <v>3276.2333333333336</v>
      </c>
      <c r="F483" s="278">
        <v>3246.666666666667</v>
      </c>
      <c r="G483" s="280">
        <v>3222.2833333333338</v>
      </c>
      <c r="H483" s="280">
        <v>3330.1833333333334</v>
      </c>
      <c r="I483" s="278">
        <v>3354.5666666666666</v>
      </c>
      <c r="J483" s="280">
        <v>3384.1333333333332</v>
      </c>
      <c r="K483" s="280">
        <v>3325</v>
      </c>
      <c r="L483" s="278">
        <v>3271.05</v>
      </c>
      <c r="M483" s="280">
        <v>4.2162300000000004</v>
      </c>
    </row>
    <row r="484" spans="1:13">
      <c r="A484" s="269">
        <v>474</v>
      </c>
      <c r="B484" s="246" t="s">
        <v>197</v>
      </c>
      <c r="C484" s="246">
        <v>23.8</v>
      </c>
      <c r="D484" s="290">
        <v>23.95</v>
      </c>
      <c r="E484" s="290">
        <v>23.45</v>
      </c>
      <c r="F484" s="290">
        <v>23.1</v>
      </c>
      <c r="G484" s="290">
        <v>22.6</v>
      </c>
      <c r="H484" s="290">
        <v>24.299999999999997</v>
      </c>
      <c r="I484" s="290">
        <v>24.799999999999997</v>
      </c>
      <c r="J484" s="290">
        <v>25.149999999999995</v>
      </c>
      <c r="K484" s="290">
        <v>24.45</v>
      </c>
      <c r="L484" s="290">
        <v>23.6</v>
      </c>
      <c r="M484" s="290">
        <v>29.012789999999999</v>
      </c>
    </row>
    <row r="485" spans="1:13">
      <c r="A485" s="269">
        <v>475</v>
      </c>
      <c r="B485" s="246" t="s">
        <v>198</v>
      </c>
      <c r="C485" s="246">
        <v>364.6</v>
      </c>
      <c r="D485" s="290">
        <v>367.8</v>
      </c>
      <c r="E485" s="290">
        <v>359.8</v>
      </c>
      <c r="F485" s="290">
        <v>355</v>
      </c>
      <c r="G485" s="290">
        <v>347</v>
      </c>
      <c r="H485" s="290">
        <v>372.6</v>
      </c>
      <c r="I485" s="290">
        <v>380.6</v>
      </c>
      <c r="J485" s="290">
        <v>385.40000000000003</v>
      </c>
      <c r="K485" s="290">
        <v>375.8</v>
      </c>
      <c r="L485" s="290">
        <v>363</v>
      </c>
      <c r="M485" s="290">
        <v>32.821669999999997</v>
      </c>
    </row>
    <row r="486" spans="1:13">
      <c r="A486" s="269">
        <v>476</v>
      </c>
      <c r="B486" s="246" t="s">
        <v>561</v>
      </c>
      <c r="C486" s="290">
        <v>1000.5</v>
      </c>
      <c r="D486" s="290">
        <v>999.36666666666667</v>
      </c>
      <c r="E486" s="290">
        <v>973.73333333333335</v>
      </c>
      <c r="F486" s="290">
        <v>946.9666666666667</v>
      </c>
      <c r="G486" s="290">
        <v>921.33333333333337</v>
      </c>
      <c r="H486" s="290">
        <v>1026.1333333333332</v>
      </c>
      <c r="I486" s="290">
        <v>1051.7666666666669</v>
      </c>
      <c r="J486" s="290">
        <v>1078.5333333333333</v>
      </c>
      <c r="K486" s="290">
        <v>1025</v>
      </c>
      <c r="L486" s="290">
        <v>972.6</v>
      </c>
      <c r="M486" s="290">
        <v>0.21801999999999999</v>
      </c>
    </row>
    <row r="487" spans="1:13">
      <c r="A487" s="269">
        <v>477</v>
      </c>
      <c r="B487" s="246" t="s">
        <v>562</v>
      </c>
      <c r="C487" s="290">
        <v>26.9</v>
      </c>
      <c r="D487" s="290">
        <v>26.899999999999995</v>
      </c>
      <c r="E487" s="290">
        <v>26.899999999999991</v>
      </c>
      <c r="F487" s="290">
        <v>26.899999999999995</v>
      </c>
      <c r="G487" s="290">
        <v>26.899999999999991</v>
      </c>
      <c r="H487" s="290">
        <v>26.899999999999991</v>
      </c>
      <c r="I487" s="290">
        <v>26.9</v>
      </c>
      <c r="J487" s="290">
        <v>26.899999999999991</v>
      </c>
      <c r="K487" s="290">
        <v>26.9</v>
      </c>
      <c r="L487" s="290">
        <v>26.9</v>
      </c>
      <c r="M487" s="290">
        <v>5.3679800000000002</v>
      </c>
    </row>
    <row r="488" spans="1:13">
      <c r="A488" s="269">
        <v>478</v>
      </c>
      <c r="B488" s="246" t="s">
        <v>286</v>
      </c>
      <c r="C488" s="290">
        <v>145.85</v>
      </c>
      <c r="D488" s="290">
        <v>149.1</v>
      </c>
      <c r="E488" s="290">
        <v>141.19999999999999</v>
      </c>
      <c r="F488" s="290">
        <v>136.54999999999998</v>
      </c>
      <c r="G488" s="290">
        <v>128.64999999999998</v>
      </c>
      <c r="H488" s="290">
        <v>153.75</v>
      </c>
      <c r="I488" s="290">
        <v>161.65000000000003</v>
      </c>
      <c r="J488" s="290">
        <v>166.3</v>
      </c>
      <c r="K488" s="290">
        <v>157</v>
      </c>
      <c r="L488" s="290">
        <v>144.44999999999999</v>
      </c>
      <c r="M488" s="290">
        <v>1.2846500000000001</v>
      </c>
    </row>
    <row r="489" spans="1:13">
      <c r="A489" s="269">
        <v>479</v>
      </c>
      <c r="B489" s="246" t="s">
        <v>564</v>
      </c>
      <c r="C489" s="290">
        <v>620.4</v>
      </c>
      <c r="D489" s="290">
        <v>616.38333333333333</v>
      </c>
      <c r="E489" s="290">
        <v>608.01666666666665</v>
      </c>
      <c r="F489" s="290">
        <v>595.63333333333333</v>
      </c>
      <c r="G489" s="290">
        <v>587.26666666666665</v>
      </c>
      <c r="H489" s="290">
        <v>628.76666666666665</v>
      </c>
      <c r="I489" s="290">
        <v>637.13333333333321</v>
      </c>
      <c r="J489" s="290">
        <v>649.51666666666665</v>
      </c>
      <c r="K489" s="290">
        <v>624.75</v>
      </c>
      <c r="L489" s="290">
        <v>604</v>
      </c>
      <c r="M489" s="290">
        <v>2.23698</v>
      </c>
    </row>
    <row r="490" spans="1:13">
      <c r="A490" s="269">
        <v>480</v>
      </c>
      <c r="B490" s="246" t="s">
        <v>199</v>
      </c>
      <c r="C490" s="290">
        <v>77.400000000000006</v>
      </c>
      <c r="D490" s="290">
        <v>78.416666666666671</v>
      </c>
      <c r="E490" s="290">
        <v>76.033333333333346</v>
      </c>
      <c r="F490" s="290">
        <v>74.666666666666671</v>
      </c>
      <c r="G490" s="290">
        <v>72.283333333333346</v>
      </c>
      <c r="H490" s="290">
        <v>79.783333333333346</v>
      </c>
      <c r="I490" s="290">
        <v>82.166666666666671</v>
      </c>
      <c r="J490" s="290">
        <v>83.533333333333346</v>
      </c>
      <c r="K490" s="290">
        <v>80.8</v>
      </c>
      <c r="L490" s="290">
        <v>77.05</v>
      </c>
      <c r="M490" s="290">
        <v>159.98934</v>
      </c>
    </row>
    <row r="491" spans="1:13">
      <c r="A491" s="269">
        <v>481</v>
      </c>
      <c r="B491" s="246" t="s">
        <v>565</v>
      </c>
      <c r="C491" s="290">
        <v>1055.8</v>
      </c>
      <c r="D491" s="290">
        <v>1073.3500000000001</v>
      </c>
      <c r="E491" s="290">
        <v>1033.4500000000003</v>
      </c>
      <c r="F491" s="290">
        <v>1011.1000000000001</v>
      </c>
      <c r="G491" s="290">
        <v>971.20000000000027</v>
      </c>
      <c r="H491" s="290">
        <v>1095.7000000000003</v>
      </c>
      <c r="I491" s="290">
        <v>1135.6000000000004</v>
      </c>
      <c r="J491" s="290">
        <v>1157.9500000000003</v>
      </c>
      <c r="K491" s="290">
        <v>1113.25</v>
      </c>
      <c r="L491" s="290">
        <v>1051</v>
      </c>
      <c r="M491" s="290">
        <v>1.32219</v>
      </c>
    </row>
    <row r="492" spans="1:13">
      <c r="A492" s="269">
        <v>482</v>
      </c>
      <c r="B492" s="246" t="s">
        <v>285</v>
      </c>
      <c r="C492" s="290">
        <v>169.85</v>
      </c>
      <c r="D492" s="290">
        <v>170.66666666666666</v>
      </c>
      <c r="E492" s="290">
        <v>168.38333333333333</v>
      </c>
      <c r="F492" s="290">
        <v>166.91666666666666</v>
      </c>
      <c r="G492" s="290">
        <v>164.63333333333333</v>
      </c>
      <c r="H492" s="290">
        <v>172.13333333333333</v>
      </c>
      <c r="I492" s="290">
        <v>174.41666666666669</v>
      </c>
      <c r="J492" s="290">
        <v>175.88333333333333</v>
      </c>
      <c r="K492" s="290">
        <v>172.95</v>
      </c>
      <c r="L492" s="290">
        <v>169.2</v>
      </c>
      <c r="M492" s="290">
        <v>1.49899</v>
      </c>
    </row>
    <row r="493" spans="1:13">
      <c r="A493" s="269">
        <v>483</v>
      </c>
      <c r="B493" s="246" t="s">
        <v>566</v>
      </c>
      <c r="C493" s="290">
        <v>982.8</v>
      </c>
      <c r="D493" s="290">
        <v>979.18333333333339</v>
      </c>
      <c r="E493" s="290">
        <v>963.61666666666679</v>
      </c>
      <c r="F493" s="290">
        <v>944.43333333333339</v>
      </c>
      <c r="G493" s="290">
        <v>928.86666666666679</v>
      </c>
      <c r="H493" s="290">
        <v>998.36666666666679</v>
      </c>
      <c r="I493" s="290">
        <v>1013.9333333333334</v>
      </c>
      <c r="J493" s="290">
        <v>1033.1166666666668</v>
      </c>
      <c r="K493" s="290">
        <v>994.75</v>
      </c>
      <c r="L493" s="290">
        <v>960</v>
      </c>
      <c r="M493" s="290">
        <v>1.31671</v>
      </c>
    </row>
    <row r="494" spans="1:13">
      <c r="A494" s="269">
        <v>484</v>
      </c>
      <c r="B494" s="246" t="s">
        <v>557</v>
      </c>
      <c r="C494" s="290">
        <v>213.1</v>
      </c>
      <c r="D494" s="290">
        <v>214.41666666666666</v>
      </c>
      <c r="E494" s="290">
        <v>210.83333333333331</v>
      </c>
      <c r="F494" s="290">
        <v>208.56666666666666</v>
      </c>
      <c r="G494" s="290">
        <v>204.98333333333332</v>
      </c>
      <c r="H494" s="290">
        <v>216.68333333333331</v>
      </c>
      <c r="I494" s="290">
        <v>220.26666666666662</v>
      </c>
      <c r="J494" s="290">
        <v>222.5333333333333</v>
      </c>
      <c r="K494" s="290">
        <v>218</v>
      </c>
      <c r="L494" s="290">
        <v>212.15</v>
      </c>
      <c r="M494" s="290">
        <v>1.21086</v>
      </c>
    </row>
    <row r="495" spans="1:13">
      <c r="A495" s="269">
        <v>485</v>
      </c>
      <c r="B495" s="246" t="s">
        <v>556</v>
      </c>
      <c r="C495" s="290">
        <v>1644.55</v>
      </c>
      <c r="D495" s="290">
        <v>1655.6833333333334</v>
      </c>
      <c r="E495" s="290">
        <v>1613.8666666666668</v>
      </c>
      <c r="F495" s="290">
        <v>1583.1833333333334</v>
      </c>
      <c r="G495" s="290">
        <v>1541.3666666666668</v>
      </c>
      <c r="H495" s="290">
        <v>1686.3666666666668</v>
      </c>
      <c r="I495" s="290">
        <v>1728.1833333333334</v>
      </c>
      <c r="J495" s="290">
        <v>1758.8666666666668</v>
      </c>
      <c r="K495" s="290">
        <v>1697.5</v>
      </c>
      <c r="L495" s="290">
        <v>1625</v>
      </c>
      <c r="M495" s="290">
        <v>4.2909999999999997E-2</v>
      </c>
    </row>
    <row r="496" spans="1:13">
      <c r="A496" s="269">
        <v>486</v>
      </c>
      <c r="B496" s="246" t="s">
        <v>200</v>
      </c>
      <c r="C496" s="290">
        <v>456.4</v>
      </c>
      <c r="D496" s="290">
        <v>453.84999999999997</v>
      </c>
      <c r="E496" s="290">
        <v>447.74999999999994</v>
      </c>
      <c r="F496" s="290">
        <v>439.09999999999997</v>
      </c>
      <c r="G496" s="290">
        <v>432.99999999999994</v>
      </c>
      <c r="H496" s="290">
        <v>462.49999999999994</v>
      </c>
      <c r="I496" s="290">
        <v>468.59999999999997</v>
      </c>
      <c r="J496" s="290">
        <v>477.24999999999994</v>
      </c>
      <c r="K496" s="290">
        <v>459.95</v>
      </c>
      <c r="L496" s="290">
        <v>445.2</v>
      </c>
      <c r="M496" s="290">
        <v>39.642989999999998</v>
      </c>
    </row>
    <row r="497" spans="1:13">
      <c r="A497" s="269">
        <v>487</v>
      </c>
      <c r="B497" s="246" t="s">
        <v>558</v>
      </c>
      <c r="C497" s="290">
        <v>157.05000000000001</v>
      </c>
      <c r="D497" s="290">
        <v>158.53333333333333</v>
      </c>
      <c r="E497" s="290">
        <v>154.11666666666667</v>
      </c>
      <c r="F497" s="290">
        <v>151.18333333333334</v>
      </c>
      <c r="G497" s="290">
        <v>146.76666666666668</v>
      </c>
      <c r="H497" s="290">
        <v>161.46666666666667</v>
      </c>
      <c r="I497" s="290">
        <v>165.88333333333335</v>
      </c>
      <c r="J497" s="290">
        <v>168.81666666666666</v>
      </c>
      <c r="K497" s="290">
        <v>162.94999999999999</v>
      </c>
      <c r="L497" s="290">
        <v>155.6</v>
      </c>
      <c r="M497" s="290">
        <v>0.36712</v>
      </c>
    </row>
    <row r="498" spans="1:13">
      <c r="A498" s="269">
        <v>488</v>
      </c>
      <c r="B498" s="246" t="s">
        <v>559</v>
      </c>
      <c r="C498" s="290">
        <v>2795.85</v>
      </c>
      <c r="D498" s="290">
        <v>2816.9500000000003</v>
      </c>
      <c r="E498" s="290">
        <v>2768.9000000000005</v>
      </c>
      <c r="F498" s="290">
        <v>2741.9500000000003</v>
      </c>
      <c r="G498" s="290">
        <v>2693.9000000000005</v>
      </c>
      <c r="H498" s="290">
        <v>2843.9000000000005</v>
      </c>
      <c r="I498" s="290">
        <v>2891.9500000000007</v>
      </c>
      <c r="J498" s="290">
        <v>2918.9000000000005</v>
      </c>
      <c r="K498" s="290">
        <v>2865</v>
      </c>
      <c r="L498" s="290">
        <v>2790</v>
      </c>
      <c r="M498" s="290">
        <v>8.7679999999999994E-2</v>
      </c>
    </row>
    <row r="499" spans="1:13">
      <c r="A499" s="269">
        <v>489</v>
      </c>
      <c r="B499" s="246" t="s">
        <v>563</v>
      </c>
      <c r="C499" s="290">
        <v>630.95000000000005</v>
      </c>
      <c r="D499" s="290">
        <v>633.2166666666667</v>
      </c>
      <c r="E499" s="290">
        <v>622.73333333333335</v>
      </c>
      <c r="F499" s="290">
        <v>614.51666666666665</v>
      </c>
      <c r="G499" s="290">
        <v>604.0333333333333</v>
      </c>
      <c r="H499" s="290">
        <v>641.43333333333339</v>
      </c>
      <c r="I499" s="290">
        <v>651.91666666666674</v>
      </c>
      <c r="J499" s="290">
        <v>660.13333333333344</v>
      </c>
      <c r="K499" s="290">
        <v>643.70000000000005</v>
      </c>
      <c r="L499" s="290">
        <v>625</v>
      </c>
      <c r="M499" s="290">
        <v>3.2199999999999999E-2</v>
      </c>
    </row>
    <row r="500" spans="1:13">
      <c r="A500" s="269">
        <v>490</v>
      </c>
      <c r="B500" s="246" t="s">
        <v>560</v>
      </c>
      <c r="C500" s="290">
        <v>112.1</v>
      </c>
      <c r="D500" s="290">
        <v>114.14999999999999</v>
      </c>
      <c r="E500" s="290">
        <v>108.94999999999999</v>
      </c>
      <c r="F500" s="290">
        <v>105.8</v>
      </c>
      <c r="G500" s="290">
        <v>100.6</v>
      </c>
      <c r="H500" s="290">
        <v>117.29999999999998</v>
      </c>
      <c r="I500" s="290">
        <v>122.5</v>
      </c>
      <c r="J500" s="290">
        <v>125.64999999999998</v>
      </c>
      <c r="K500" s="290">
        <v>119.35</v>
      </c>
      <c r="L500" s="290">
        <v>111</v>
      </c>
      <c r="M500" s="290">
        <v>1.3529599999999999</v>
      </c>
    </row>
    <row r="501" spans="1:13">
      <c r="A501" s="269">
        <v>491</v>
      </c>
      <c r="B501" s="246" t="s">
        <v>567</v>
      </c>
      <c r="C501" s="290">
        <v>6225.85</v>
      </c>
      <c r="D501" s="290">
        <v>6217.3499999999995</v>
      </c>
      <c r="E501" s="290">
        <v>6194.6999999999989</v>
      </c>
      <c r="F501" s="290">
        <v>6163.5499999999993</v>
      </c>
      <c r="G501" s="290">
        <v>6140.8999999999987</v>
      </c>
      <c r="H501" s="290">
        <v>6248.4999999999991</v>
      </c>
      <c r="I501" s="290">
        <v>6271.1499999999987</v>
      </c>
      <c r="J501" s="290">
        <v>6302.2999999999993</v>
      </c>
      <c r="K501" s="290">
        <v>6240</v>
      </c>
      <c r="L501" s="290">
        <v>6186.2</v>
      </c>
      <c r="M501" s="290">
        <v>2.3290000000000002E-2</v>
      </c>
    </row>
    <row r="502" spans="1:13">
      <c r="A502" s="269">
        <v>492</v>
      </c>
      <c r="B502" s="246" t="s">
        <v>568</v>
      </c>
      <c r="C502" s="290">
        <v>62.75</v>
      </c>
      <c r="D502" s="290">
        <v>62.6</v>
      </c>
      <c r="E502" s="290">
        <v>61.400000000000006</v>
      </c>
      <c r="F502" s="290">
        <v>60.050000000000004</v>
      </c>
      <c r="G502" s="290">
        <v>58.850000000000009</v>
      </c>
      <c r="H502" s="290">
        <v>63.95</v>
      </c>
      <c r="I502" s="290">
        <v>65.150000000000006</v>
      </c>
      <c r="J502" s="290">
        <v>66.5</v>
      </c>
      <c r="K502" s="290">
        <v>63.8</v>
      </c>
      <c r="L502" s="290">
        <v>61.25</v>
      </c>
      <c r="M502" s="290">
        <v>4.9065799999999999</v>
      </c>
    </row>
    <row r="503" spans="1:13">
      <c r="A503" s="269">
        <v>493</v>
      </c>
      <c r="B503" s="246" t="s">
        <v>569</v>
      </c>
      <c r="C503" s="290">
        <v>24.1</v>
      </c>
      <c r="D503" s="290">
        <v>24.266666666666666</v>
      </c>
      <c r="E503" s="290">
        <v>23.833333333333332</v>
      </c>
      <c r="F503" s="290">
        <v>23.566666666666666</v>
      </c>
      <c r="G503" s="290">
        <v>23.133333333333333</v>
      </c>
      <c r="H503" s="290">
        <v>24.533333333333331</v>
      </c>
      <c r="I503" s="290">
        <v>24.966666666666669</v>
      </c>
      <c r="J503" s="290">
        <v>25.233333333333331</v>
      </c>
      <c r="K503" s="290">
        <v>24.7</v>
      </c>
      <c r="L503" s="290">
        <v>24</v>
      </c>
      <c r="M503" s="290">
        <v>9.2727199999999996</v>
      </c>
    </row>
    <row r="504" spans="1:13">
      <c r="A504" s="269">
        <v>494</v>
      </c>
      <c r="B504" s="246" t="s">
        <v>2853</v>
      </c>
      <c r="C504" s="290">
        <v>288.25</v>
      </c>
      <c r="D504" s="290">
        <v>289.01666666666665</v>
      </c>
      <c r="E504" s="290">
        <v>284.23333333333329</v>
      </c>
      <c r="F504" s="290">
        <v>280.21666666666664</v>
      </c>
      <c r="G504" s="290">
        <v>275.43333333333328</v>
      </c>
      <c r="H504" s="290">
        <v>293.0333333333333</v>
      </c>
      <c r="I504" s="290">
        <v>297.81666666666661</v>
      </c>
      <c r="J504" s="290">
        <v>301.83333333333331</v>
      </c>
      <c r="K504" s="290">
        <v>293.8</v>
      </c>
      <c r="L504" s="290">
        <v>285</v>
      </c>
      <c r="M504" s="290">
        <v>0.72035000000000005</v>
      </c>
    </row>
    <row r="505" spans="1:13">
      <c r="A505" s="269">
        <v>495</v>
      </c>
      <c r="B505" s="246" t="s">
        <v>570</v>
      </c>
      <c r="C505" s="290">
        <v>1887.2</v>
      </c>
      <c r="D505" s="290">
        <v>1911.05</v>
      </c>
      <c r="E505" s="290">
        <v>1848.1499999999999</v>
      </c>
      <c r="F505" s="290">
        <v>1809.1</v>
      </c>
      <c r="G505" s="290">
        <v>1746.1999999999998</v>
      </c>
      <c r="H505" s="290">
        <v>1950.1</v>
      </c>
      <c r="I505" s="290">
        <v>2013</v>
      </c>
      <c r="J505" s="290">
        <v>2052.0500000000002</v>
      </c>
      <c r="K505" s="290">
        <v>1973.95</v>
      </c>
      <c r="L505" s="290">
        <v>1872</v>
      </c>
      <c r="M505" s="290">
        <v>0.29454999999999998</v>
      </c>
    </row>
    <row r="506" spans="1:13">
      <c r="A506" s="269">
        <v>496</v>
      </c>
      <c r="B506" s="246" t="s">
        <v>201</v>
      </c>
      <c r="C506" s="290">
        <v>184</v>
      </c>
      <c r="D506" s="290">
        <v>184.18333333333331</v>
      </c>
      <c r="E506" s="290">
        <v>182.36666666666662</v>
      </c>
      <c r="F506" s="290">
        <v>180.73333333333332</v>
      </c>
      <c r="G506" s="290">
        <v>178.91666666666663</v>
      </c>
      <c r="H506" s="290">
        <v>185.81666666666661</v>
      </c>
      <c r="I506" s="290">
        <v>187.63333333333327</v>
      </c>
      <c r="J506" s="290">
        <v>189.26666666666659</v>
      </c>
      <c r="K506" s="290">
        <v>186</v>
      </c>
      <c r="L506" s="290">
        <v>182.55</v>
      </c>
      <c r="M506" s="290">
        <v>41.13747</v>
      </c>
    </row>
    <row r="507" spans="1:13">
      <c r="A507" s="269">
        <v>497</v>
      </c>
      <c r="B507" s="246" t="s">
        <v>571</v>
      </c>
      <c r="C507" s="290">
        <v>253.4</v>
      </c>
      <c r="D507" s="290">
        <v>254.66666666666666</v>
      </c>
      <c r="E507" s="290">
        <v>249.73333333333329</v>
      </c>
      <c r="F507" s="290">
        <v>246.06666666666663</v>
      </c>
      <c r="G507" s="290">
        <v>241.13333333333327</v>
      </c>
      <c r="H507" s="290">
        <v>258.33333333333331</v>
      </c>
      <c r="I507" s="290">
        <v>263.26666666666665</v>
      </c>
      <c r="J507" s="290">
        <v>266.93333333333334</v>
      </c>
      <c r="K507" s="290">
        <v>259.60000000000002</v>
      </c>
      <c r="L507" s="290">
        <v>251</v>
      </c>
      <c r="M507" s="290">
        <v>2.2326100000000002</v>
      </c>
    </row>
    <row r="508" spans="1:13">
      <c r="A508" s="269">
        <v>498</v>
      </c>
      <c r="B508" s="246" t="s">
        <v>202</v>
      </c>
      <c r="C508" s="290">
        <v>27.05</v>
      </c>
      <c r="D508" s="290">
        <v>27.5</v>
      </c>
      <c r="E508" s="290">
        <v>26.2</v>
      </c>
      <c r="F508" s="290">
        <v>25.349999999999998</v>
      </c>
      <c r="G508" s="290">
        <v>24.049999999999997</v>
      </c>
      <c r="H508" s="290">
        <v>28.35</v>
      </c>
      <c r="I508" s="290">
        <v>29.65</v>
      </c>
      <c r="J508" s="290">
        <v>30.500000000000004</v>
      </c>
      <c r="K508" s="290">
        <v>28.8</v>
      </c>
      <c r="L508" s="290">
        <v>26.65</v>
      </c>
      <c r="M508" s="290">
        <v>287.14693999999997</v>
      </c>
    </row>
    <row r="509" spans="1:13">
      <c r="A509" s="269">
        <v>499</v>
      </c>
      <c r="B509" s="246" t="s">
        <v>203</v>
      </c>
      <c r="C509" s="290">
        <v>150.65</v>
      </c>
      <c r="D509" s="290">
        <v>152.5</v>
      </c>
      <c r="E509" s="290">
        <v>146.25</v>
      </c>
      <c r="F509" s="290">
        <v>141.85</v>
      </c>
      <c r="G509" s="290">
        <v>135.6</v>
      </c>
      <c r="H509" s="290">
        <v>156.9</v>
      </c>
      <c r="I509" s="290">
        <v>163.15</v>
      </c>
      <c r="J509" s="290">
        <v>167.55</v>
      </c>
      <c r="K509" s="290">
        <v>158.75</v>
      </c>
      <c r="L509" s="290">
        <v>148.1</v>
      </c>
      <c r="M509" s="290">
        <v>305.17484999999999</v>
      </c>
    </row>
    <row r="510" spans="1:13">
      <c r="A510" s="269">
        <v>500</v>
      </c>
      <c r="B510" s="246" t="s">
        <v>572</v>
      </c>
      <c r="C510" s="290">
        <v>83.6</v>
      </c>
      <c r="D510" s="290">
        <v>83.216666666666654</v>
      </c>
      <c r="E510" s="290">
        <v>82.433333333333309</v>
      </c>
      <c r="F510" s="290">
        <v>81.266666666666652</v>
      </c>
      <c r="G510" s="290">
        <v>80.483333333333306</v>
      </c>
      <c r="H510" s="290">
        <v>84.383333333333312</v>
      </c>
      <c r="I510" s="290">
        <v>85.166666666666643</v>
      </c>
      <c r="J510" s="290">
        <v>86.333333333333314</v>
      </c>
      <c r="K510" s="290">
        <v>84</v>
      </c>
      <c r="L510" s="290">
        <v>82.05</v>
      </c>
      <c r="M510" s="290">
        <v>2.4472499999999999</v>
      </c>
    </row>
    <row r="511" spans="1:13">
      <c r="A511" s="269">
        <v>501</v>
      </c>
      <c r="B511" s="246" t="s">
        <v>573</v>
      </c>
      <c r="C511" s="290">
        <v>1297.55</v>
      </c>
      <c r="D511" s="290">
        <v>1300.2</v>
      </c>
      <c r="E511" s="290">
        <v>1287.3500000000001</v>
      </c>
      <c r="F511" s="290">
        <v>1277.1500000000001</v>
      </c>
      <c r="G511" s="290">
        <v>1264.3000000000002</v>
      </c>
      <c r="H511" s="290">
        <v>1310.4000000000001</v>
      </c>
      <c r="I511" s="290">
        <v>1323.25</v>
      </c>
      <c r="J511" s="290">
        <v>1333.45</v>
      </c>
      <c r="K511" s="290">
        <v>1313.05</v>
      </c>
      <c r="L511" s="290">
        <v>1290</v>
      </c>
      <c r="M511" s="290">
        <v>0.65705999999999998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29" sqref="D29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04"/>
      <c r="B5" s="504"/>
      <c r="C5" s="505"/>
      <c r="D5" s="505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06" t="s">
        <v>575</v>
      </c>
      <c r="C7" s="506"/>
      <c r="D7" s="263">
        <f>Main!B10</f>
        <v>43962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43959</v>
      </c>
      <c r="B10" s="268">
        <v>511463</v>
      </c>
      <c r="C10" s="269" t="s">
        <v>3669</v>
      </c>
      <c r="D10" s="269" t="s">
        <v>3670</v>
      </c>
      <c r="E10" s="269" t="s">
        <v>584</v>
      </c>
      <c r="F10" s="389">
        <v>56130</v>
      </c>
      <c r="G10" s="268">
        <v>14.45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43959</v>
      </c>
      <c r="B11" s="268">
        <v>511463</v>
      </c>
      <c r="C11" s="269" t="s">
        <v>3669</v>
      </c>
      <c r="D11" s="269" t="s">
        <v>3670</v>
      </c>
      <c r="E11" s="269" t="s">
        <v>585</v>
      </c>
      <c r="F11" s="389">
        <v>44604</v>
      </c>
      <c r="G11" s="268">
        <v>13.91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43959</v>
      </c>
      <c r="B12" s="268">
        <v>542935</v>
      </c>
      <c r="C12" s="269" t="s">
        <v>3699</v>
      </c>
      <c r="D12" s="269" t="s">
        <v>3700</v>
      </c>
      <c r="E12" s="269" t="s">
        <v>584</v>
      </c>
      <c r="F12" s="389">
        <v>78000</v>
      </c>
      <c r="G12" s="268">
        <v>21.7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43959</v>
      </c>
      <c r="B13" s="268">
        <v>542935</v>
      </c>
      <c r="C13" s="269" t="s">
        <v>3699</v>
      </c>
      <c r="D13" s="269" t="s">
        <v>3701</v>
      </c>
      <c r="E13" s="269" t="s">
        <v>585</v>
      </c>
      <c r="F13" s="389">
        <v>78000</v>
      </c>
      <c r="G13" s="268">
        <v>21.7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43959</v>
      </c>
      <c r="B14" s="268">
        <v>540222</v>
      </c>
      <c r="C14" s="269" t="s">
        <v>455</v>
      </c>
      <c r="D14" s="269" t="s">
        <v>3702</v>
      </c>
      <c r="E14" s="269" t="s">
        <v>584</v>
      </c>
      <c r="F14" s="389">
        <v>1031793</v>
      </c>
      <c r="G14" s="268">
        <v>449.47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43959</v>
      </c>
      <c r="B15" s="268">
        <v>540222</v>
      </c>
      <c r="C15" s="269" t="s">
        <v>455</v>
      </c>
      <c r="D15" s="269" t="s">
        <v>3702</v>
      </c>
      <c r="E15" s="269" t="s">
        <v>585</v>
      </c>
      <c r="F15" s="389">
        <v>129373</v>
      </c>
      <c r="G15" s="268">
        <v>449.93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43959</v>
      </c>
      <c r="B16" s="268">
        <v>540222</v>
      </c>
      <c r="C16" s="269" t="s">
        <v>455</v>
      </c>
      <c r="D16" s="269" t="s">
        <v>3703</v>
      </c>
      <c r="E16" s="269" t="s">
        <v>585</v>
      </c>
      <c r="F16" s="389">
        <v>5331375</v>
      </c>
      <c r="G16" s="268">
        <v>446.07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43959</v>
      </c>
      <c r="B17" s="268">
        <v>540222</v>
      </c>
      <c r="C17" s="269" t="s">
        <v>455</v>
      </c>
      <c r="D17" s="269" t="s">
        <v>3704</v>
      </c>
      <c r="E17" s="269" t="s">
        <v>584</v>
      </c>
      <c r="F17" s="389">
        <v>927164</v>
      </c>
      <c r="G17" s="268">
        <v>448.87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43959</v>
      </c>
      <c r="B18" s="268">
        <v>540222</v>
      </c>
      <c r="C18" s="269" t="s">
        <v>455</v>
      </c>
      <c r="D18" s="269" t="s">
        <v>3704</v>
      </c>
      <c r="E18" s="269" t="s">
        <v>585</v>
      </c>
      <c r="F18" s="389">
        <v>166648</v>
      </c>
      <c r="G18" s="268">
        <v>449.88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43959</v>
      </c>
      <c r="B19" s="268">
        <v>540222</v>
      </c>
      <c r="C19" s="269" t="s">
        <v>455</v>
      </c>
      <c r="D19" s="269" t="s">
        <v>3705</v>
      </c>
      <c r="E19" s="269" t="s">
        <v>585</v>
      </c>
      <c r="F19" s="389">
        <v>8500000</v>
      </c>
      <c r="G19" s="268">
        <v>441.26</v>
      </c>
      <c r="H19" s="346" t="s">
        <v>315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43959</v>
      </c>
      <c r="B20" s="268">
        <v>540709</v>
      </c>
      <c r="C20" s="269" t="s">
        <v>3706</v>
      </c>
      <c r="D20" s="269" t="s">
        <v>3707</v>
      </c>
      <c r="E20" s="269" t="s">
        <v>584</v>
      </c>
      <c r="F20" s="389">
        <v>2894608</v>
      </c>
      <c r="G20" s="268">
        <v>1.1599999999999999</v>
      </c>
      <c r="H20" s="346" t="s">
        <v>315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43959</v>
      </c>
      <c r="B21" s="268" t="s">
        <v>2985</v>
      </c>
      <c r="C21" s="269" t="s">
        <v>3656</v>
      </c>
      <c r="D21" s="269" t="s">
        <v>3657</v>
      </c>
      <c r="E21" s="269" t="s">
        <v>584</v>
      </c>
      <c r="F21" s="389">
        <v>75000</v>
      </c>
      <c r="G21" s="268">
        <v>329.98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43959</v>
      </c>
      <c r="B22" s="268" t="s">
        <v>754</v>
      </c>
      <c r="C22" s="269" t="s">
        <v>3708</v>
      </c>
      <c r="D22" s="269" t="s">
        <v>3709</v>
      </c>
      <c r="E22" s="269" t="s">
        <v>584</v>
      </c>
      <c r="F22" s="389">
        <v>80000</v>
      </c>
      <c r="G22" s="268">
        <v>171.39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43959</v>
      </c>
      <c r="B23" s="268" t="s">
        <v>3257</v>
      </c>
      <c r="C23" s="269" t="s">
        <v>3678</v>
      </c>
      <c r="D23" s="269" t="s">
        <v>3679</v>
      </c>
      <c r="E23" s="269" t="s">
        <v>584</v>
      </c>
      <c r="F23" s="389">
        <v>5497333</v>
      </c>
      <c r="G23" s="268">
        <v>0.39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43959</v>
      </c>
      <c r="B24" s="268" t="s">
        <v>1459</v>
      </c>
      <c r="C24" s="269" t="s">
        <v>3710</v>
      </c>
      <c r="D24" s="269" t="s">
        <v>3711</v>
      </c>
      <c r="E24" s="269" t="s">
        <v>584</v>
      </c>
      <c r="F24" s="389">
        <v>100000</v>
      </c>
      <c r="G24" s="268">
        <v>191.25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43959</v>
      </c>
      <c r="B25" s="268" t="s">
        <v>1713</v>
      </c>
      <c r="C25" s="269" t="s">
        <v>3712</v>
      </c>
      <c r="D25" s="269" t="s">
        <v>3713</v>
      </c>
      <c r="E25" s="269" t="s">
        <v>584</v>
      </c>
      <c r="F25" s="389">
        <v>25824</v>
      </c>
      <c r="G25" s="268">
        <v>8.6999999999999993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43959</v>
      </c>
      <c r="B26" s="268" t="s">
        <v>3714</v>
      </c>
      <c r="C26" s="269" t="s">
        <v>3715</v>
      </c>
      <c r="D26" s="269" t="s">
        <v>3716</v>
      </c>
      <c r="E26" s="269" t="s">
        <v>584</v>
      </c>
      <c r="F26" s="389">
        <v>63000</v>
      </c>
      <c r="G26" s="268">
        <v>26.86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43959</v>
      </c>
      <c r="B27" s="268" t="s">
        <v>455</v>
      </c>
      <c r="C27" s="269" t="s">
        <v>3717</v>
      </c>
      <c r="D27" s="269" t="s">
        <v>3718</v>
      </c>
      <c r="E27" s="269" t="s">
        <v>584</v>
      </c>
      <c r="F27" s="389">
        <v>311585</v>
      </c>
      <c r="G27" s="268">
        <v>451.59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43959</v>
      </c>
      <c r="B28" s="268" t="s">
        <v>455</v>
      </c>
      <c r="C28" s="269" t="s">
        <v>3717</v>
      </c>
      <c r="D28" s="269" t="s">
        <v>3704</v>
      </c>
      <c r="E28" s="269" t="s">
        <v>584</v>
      </c>
      <c r="F28" s="389">
        <v>159460</v>
      </c>
      <c r="G28" s="268">
        <v>449.36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43959</v>
      </c>
      <c r="B29" s="268" t="s">
        <v>455</v>
      </c>
      <c r="C29" s="269" t="s">
        <v>3717</v>
      </c>
      <c r="D29" s="269" t="s">
        <v>3719</v>
      </c>
      <c r="E29" s="269" t="s">
        <v>584</v>
      </c>
      <c r="F29" s="389">
        <v>579626</v>
      </c>
      <c r="G29" s="268">
        <v>450.16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43959</v>
      </c>
      <c r="B30" s="268" t="s">
        <v>455</v>
      </c>
      <c r="C30" s="269" t="s">
        <v>3717</v>
      </c>
      <c r="D30" s="269" t="s">
        <v>3720</v>
      </c>
      <c r="E30" s="269" t="s">
        <v>584</v>
      </c>
      <c r="F30" s="389">
        <v>131714</v>
      </c>
      <c r="G30" s="268">
        <v>449.85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43959</v>
      </c>
      <c r="B31" s="268" t="s">
        <v>455</v>
      </c>
      <c r="C31" s="269" t="s">
        <v>3717</v>
      </c>
      <c r="D31" s="269" t="s">
        <v>3659</v>
      </c>
      <c r="E31" s="269" t="s">
        <v>584</v>
      </c>
      <c r="F31" s="389">
        <v>612646</v>
      </c>
      <c r="G31" s="268">
        <v>450.69</v>
      </c>
      <c r="H31" s="346" t="s">
        <v>2954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43959</v>
      </c>
      <c r="B32" s="268" t="s">
        <v>455</v>
      </c>
      <c r="C32" s="269" t="s">
        <v>3717</v>
      </c>
      <c r="D32" s="269" t="s">
        <v>3721</v>
      </c>
      <c r="E32" s="269" t="s">
        <v>584</v>
      </c>
      <c r="F32" s="389">
        <v>349887</v>
      </c>
      <c r="G32" s="268">
        <v>449.54</v>
      </c>
      <c r="H32" s="346" t="s">
        <v>2954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43959</v>
      </c>
      <c r="B33" s="268" t="s">
        <v>3722</v>
      </c>
      <c r="C33" s="269" t="s">
        <v>3723</v>
      </c>
      <c r="D33" s="269" t="s">
        <v>3724</v>
      </c>
      <c r="E33" s="269" t="s">
        <v>584</v>
      </c>
      <c r="F33" s="389">
        <v>168000</v>
      </c>
      <c r="G33" s="268">
        <v>15.13</v>
      </c>
      <c r="H33" s="346" t="s">
        <v>2954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43959</v>
      </c>
      <c r="B34" s="268" t="s">
        <v>169</v>
      </c>
      <c r="C34" s="269" t="s">
        <v>3660</v>
      </c>
      <c r="D34" s="269" t="s">
        <v>3659</v>
      </c>
      <c r="E34" s="269" t="s">
        <v>584</v>
      </c>
      <c r="F34" s="389">
        <v>3952618</v>
      </c>
      <c r="G34" s="268">
        <v>125.28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43959</v>
      </c>
      <c r="B35" s="268" t="s">
        <v>169</v>
      </c>
      <c r="C35" s="269" t="s">
        <v>3660</v>
      </c>
      <c r="D35" s="269" t="s">
        <v>3658</v>
      </c>
      <c r="E35" s="269" t="s">
        <v>584</v>
      </c>
      <c r="F35" s="389">
        <v>4830473</v>
      </c>
      <c r="G35" s="268">
        <v>125.89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43959</v>
      </c>
      <c r="B36" s="268" t="s">
        <v>169</v>
      </c>
      <c r="C36" s="269" t="s">
        <v>3660</v>
      </c>
      <c r="D36" s="269" t="s">
        <v>3725</v>
      </c>
      <c r="E36" s="269" t="s">
        <v>584</v>
      </c>
      <c r="F36" s="389">
        <v>4109357</v>
      </c>
      <c r="G36" s="268">
        <v>124.37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43959</v>
      </c>
      <c r="B37" s="268" t="s">
        <v>3726</v>
      </c>
      <c r="C37" s="269" t="s">
        <v>3727</v>
      </c>
      <c r="D37" s="269" t="s">
        <v>3728</v>
      </c>
      <c r="E37" s="269" t="s">
        <v>584</v>
      </c>
      <c r="F37" s="389">
        <v>40000</v>
      </c>
      <c r="G37" s="268">
        <v>43.06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43959</v>
      </c>
      <c r="B38" s="268" t="s">
        <v>522</v>
      </c>
      <c r="C38" s="269" t="s">
        <v>3680</v>
      </c>
      <c r="D38" s="269" t="s">
        <v>3681</v>
      </c>
      <c r="E38" s="269" t="s">
        <v>584</v>
      </c>
      <c r="F38" s="389">
        <v>555000</v>
      </c>
      <c r="G38" s="268">
        <v>178.87</v>
      </c>
      <c r="H38" s="346" t="s">
        <v>2954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43959</v>
      </c>
      <c r="B39" s="268" t="s">
        <v>1459</v>
      </c>
      <c r="C39" s="269" t="s">
        <v>3710</v>
      </c>
      <c r="D39" s="269" t="s">
        <v>3729</v>
      </c>
      <c r="E39" s="269" t="s">
        <v>585</v>
      </c>
      <c r="F39" s="389">
        <v>100086</v>
      </c>
      <c r="G39" s="268">
        <v>191.25</v>
      </c>
      <c r="H39" s="346" t="s">
        <v>2954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43959</v>
      </c>
      <c r="B40" s="268" t="s">
        <v>1713</v>
      </c>
      <c r="C40" s="269" t="s">
        <v>3712</v>
      </c>
      <c r="D40" s="269" t="s">
        <v>3713</v>
      </c>
      <c r="E40" s="269" t="s">
        <v>585</v>
      </c>
      <c r="F40" s="389">
        <v>124895</v>
      </c>
      <c r="G40" s="268">
        <v>8.6999999999999993</v>
      </c>
      <c r="H40" s="346" t="s">
        <v>2954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43959</v>
      </c>
      <c r="B41" s="268" t="s">
        <v>3714</v>
      </c>
      <c r="C41" s="269" t="s">
        <v>3715</v>
      </c>
      <c r="D41" s="269" t="s">
        <v>3730</v>
      </c>
      <c r="E41" s="269" t="s">
        <v>585</v>
      </c>
      <c r="F41" s="389">
        <v>63000</v>
      </c>
      <c r="G41" s="268">
        <v>26.74</v>
      </c>
      <c r="H41" s="346" t="s">
        <v>2954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A42" s="245">
        <v>43959</v>
      </c>
      <c r="B42" s="268" t="s">
        <v>455</v>
      </c>
      <c r="C42" s="269" t="s">
        <v>3717</v>
      </c>
      <c r="D42" s="269" t="s">
        <v>3721</v>
      </c>
      <c r="E42" s="269" t="s">
        <v>585</v>
      </c>
      <c r="F42" s="389">
        <v>563229</v>
      </c>
      <c r="G42" s="268">
        <v>449.12</v>
      </c>
      <c r="H42" s="346" t="s">
        <v>2954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A43" s="245">
        <v>43959</v>
      </c>
      <c r="B43" s="268" t="s">
        <v>455</v>
      </c>
      <c r="C43" s="269" t="s">
        <v>3717</v>
      </c>
      <c r="D43" s="269" t="s">
        <v>3719</v>
      </c>
      <c r="E43" s="269" t="s">
        <v>585</v>
      </c>
      <c r="F43" s="389">
        <v>579626</v>
      </c>
      <c r="G43" s="268">
        <v>450.42</v>
      </c>
      <c r="H43" s="346" t="s">
        <v>2954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A44" s="245">
        <v>43959</v>
      </c>
      <c r="B44" s="268" t="s">
        <v>455</v>
      </c>
      <c r="C44" s="269" t="s">
        <v>3717</v>
      </c>
      <c r="D44" s="269" t="s">
        <v>3659</v>
      </c>
      <c r="E44" s="269" t="s">
        <v>585</v>
      </c>
      <c r="F44" s="389">
        <v>612646</v>
      </c>
      <c r="G44" s="268">
        <v>450.61</v>
      </c>
      <c r="H44" s="346" t="s">
        <v>2954</v>
      </c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A45" s="245">
        <v>43959</v>
      </c>
      <c r="B45" s="268" t="s">
        <v>455</v>
      </c>
      <c r="C45" s="269" t="s">
        <v>3717</v>
      </c>
      <c r="D45" s="269" t="s">
        <v>3718</v>
      </c>
      <c r="E45" s="269" t="s">
        <v>585</v>
      </c>
      <c r="F45" s="389">
        <v>657106</v>
      </c>
      <c r="G45" s="268">
        <v>450.77</v>
      </c>
      <c r="H45" s="346" t="s">
        <v>2954</v>
      </c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A46" s="245">
        <v>43959</v>
      </c>
      <c r="B46" s="268" t="s">
        <v>455</v>
      </c>
      <c r="C46" s="269" t="s">
        <v>3717</v>
      </c>
      <c r="D46" s="269" t="s">
        <v>3720</v>
      </c>
      <c r="E46" s="269" t="s">
        <v>585</v>
      </c>
      <c r="F46" s="389">
        <v>1033109</v>
      </c>
      <c r="G46" s="268">
        <v>449.64</v>
      </c>
      <c r="H46" s="346" t="s">
        <v>2954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A47" s="245">
        <v>43959</v>
      </c>
      <c r="B47" s="268" t="s">
        <v>455</v>
      </c>
      <c r="C47" s="269" t="s">
        <v>3717</v>
      </c>
      <c r="D47" s="269" t="s">
        <v>3704</v>
      </c>
      <c r="E47" s="269" t="s">
        <v>585</v>
      </c>
      <c r="F47" s="389">
        <v>919976</v>
      </c>
      <c r="G47" s="268">
        <v>449.1</v>
      </c>
      <c r="H47" s="346" t="s">
        <v>2954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A48" s="245">
        <v>43959</v>
      </c>
      <c r="B48" s="268" t="s">
        <v>1932</v>
      </c>
      <c r="C48" s="269" t="s">
        <v>3731</v>
      </c>
      <c r="D48" s="269" t="s">
        <v>3732</v>
      </c>
      <c r="E48" s="269" t="s">
        <v>585</v>
      </c>
      <c r="F48" s="389">
        <v>149742</v>
      </c>
      <c r="G48" s="268">
        <v>153.87</v>
      </c>
      <c r="H48" s="346" t="s">
        <v>2954</v>
      </c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1:35">
      <c r="A49" s="245">
        <v>43959</v>
      </c>
      <c r="B49" s="268" t="s">
        <v>169</v>
      </c>
      <c r="C49" s="269" t="s">
        <v>3660</v>
      </c>
      <c r="D49" s="269" t="s">
        <v>3659</v>
      </c>
      <c r="E49" s="269" t="s">
        <v>585</v>
      </c>
      <c r="F49" s="389">
        <v>3954118</v>
      </c>
      <c r="G49" s="268">
        <v>125.39</v>
      </c>
      <c r="H49" s="346" t="s">
        <v>2954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1:35">
      <c r="A50" s="245">
        <v>43959</v>
      </c>
      <c r="B50" s="268" t="s">
        <v>169</v>
      </c>
      <c r="C50" s="269" t="s">
        <v>3660</v>
      </c>
      <c r="D50" s="269" t="s">
        <v>3725</v>
      </c>
      <c r="E50" s="269" t="s">
        <v>585</v>
      </c>
      <c r="F50" s="389">
        <v>4104869</v>
      </c>
      <c r="G50" s="268">
        <v>124.42</v>
      </c>
      <c r="H50" s="346" t="s">
        <v>2954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1:35">
      <c r="A51" s="245">
        <v>43959</v>
      </c>
      <c r="B51" s="268" t="s">
        <v>169</v>
      </c>
      <c r="C51" s="269" t="s">
        <v>3660</v>
      </c>
      <c r="D51" s="269" t="s">
        <v>3658</v>
      </c>
      <c r="E51" s="269" t="s">
        <v>585</v>
      </c>
      <c r="F51" s="389">
        <v>4538010</v>
      </c>
      <c r="G51" s="268">
        <v>126.49</v>
      </c>
      <c r="H51" s="346" t="s">
        <v>2954</v>
      </c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1:35">
      <c r="A52" s="245">
        <v>43959</v>
      </c>
      <c r="B52" s="268" t="s">
        <v>3339</v>
      </c>
      <c r="C52" s="269" t="s">
        <v>3733</v>
      </c>
      <c r="D52" s="269" t="s">
        <v>3718</v>
      </c>
      <c r="E52" s="269" t="s">
        <v>585</v>
      </c>
      <c r="F52" s="389">
        <v>3700000</v>
      </c>
      <c r="G52" s="268">
        <v>1</v>
      </c>
      <c r="H52" s="346" t="s">
        <v>2954</v>
      </c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1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1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1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1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1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1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1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1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1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3"/>
  <sheetViews>
    <sheetView zoomScale="85" zoomScaleNormal="85" workbookViewId="0">
      <selection activeCell="J30" sqref="J30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43962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60">
        <v>1</v>
      </c>
      <c r="B10" s="434">
        <v>43938</v>
      </c>
      <c r="C10" s="461"/>
      <c r="D10" s="391" t="s">
        <v>144</v>
      </c>
      <c r="E10" s="399" t="s">
        <v>602</v>
      </c>
      <c r="F10" s="399">
        <v>547</v>
      </c>
      <c r="G10" s="462">
        <v>515</v>
      </c>
      <c r="H10" s="462">
        <v>510</v>
      </c>
      <c r="I10" s="399" t="s">
        <v>3631</v>
      </c>
      <c r="J10" s="392" t="s">
        <v>3652</v>
      </c>
      <c r="K10" s="392">
        <f t="shared" ref="K10:K11" si="0">H10-F10</f>
        <v>-37</v>
      </c>
      <c r="L10" s="393">
        <f t="shared" ref="L10:L11" si="1">K10/F10</f>
        <v>-6.7641681901279713E-2</v>
      </c>
      <c r="M10" s="392" t="s">
        <v>665</v>
      </c>
      <c r="N10" s="435">
        <v>43956</v>
      </c>
      <c r="O10" s="435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60">
        <v>2</v>
      </c>
      <c r="B11" s="434">
        <v>43938</v>
      </c>
      <c r="C11" s="461"/>
      <c r="D11" s="391" t="s">
        <v>173</v>
      </c>
      <c r="E11" s="399" t="s">
        <v>602</v>
      </c>
      <c r="F11" s="399">
        <v>190</v>
      </c>
      <c r="G11" s="462">
        <v>177</v>
      </c>
      <c r="H11" s="462">
        <v>176.5</v>
      </c>
      <c r="I11" s="399" t="s">
        <v>3632</v>
      </c>
      <c r="J11" s="392" t="s">
        <v>3653</v>
      </c>
      <c r="K11" s="392">
        <f t="shared" si="0"/>
        <v>-13.5</v>
      </c>
      <c r="L11" s="393">
        <f t="shared" si="1"/>
        <v>-7.1052631578947367E-2</v>
      </c>
      <c r="M11" s="392" t="s">
        <v>665</v>
      </c>
      <c r="N11" s="435">
        <v>43956</v>
      </c>
      <c r="O11" s="435"/>
      <c r="Q11" s="64"/>
      <c r="R11" s="342" t="s">
        <v>604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55" customFormat="1" ht="14.25">
      <c r="A12" s="396">
        <v>3</v>
      </c>
      <c r="B12" s="458">
        <v>43951</v>
      </c>
      <c r="C12" s="447"/>
      <c r="D12" s="380" t="s">
        <v>95</v>
      </c>
      <c r="E12" s="449" t="s">
        <v>602</v>
      </c>
      <c r="F12" s="449" t="s">
        <v>3635</v>
      </c>
      <c r="G12" s="431">
        <v>3780</v>
      </c>
      <c r="H12" s="449"/>
      <c r="I12" s="430">
        <v>4400</v>
      </c>
      <c r="J12" s="451" t="s">
        <v>603</v>
      </c>
      <c r="K12" s="451"/>
      <c r="L12" s="452"/>
      <c r="M12" s="451"/>
      <c r="N12" s="453"/>
      <c r="O12" s="454"/>
      <c r="Q12" s="456"/>
      <c r="R12" s="457" t="s">
        <v>3188</v>
      </c>
      <c r="S12" s="456"/>
      <c r="T12" s="456"/>
      <c r="U12" s="456"/>
      <c r="V12" s="456"/>
      <c r="W12" s="456"/>
      <c r="X12" s="456"/>
      <c r="Y12" s="456"/>
      <c r="Z12" s="456"/>
      <c r="AA12" s="456"/>
      <c r="AB12" s="456"/>
    </row>
    <row r="13" spans="1:28" s="455" customFormat="1" ht="14.25">
      <c r="A13" s="463">
        <v>4</v>
      </c>
      <c r="B13" s="433">
        <v>43955</v>
      </c>
      <c r="C13" s="464"/>
      <c r="D13" s="394" t="s">
        <v>3641</v>
      </c>
      <c r="E13" s="400" t="s">
        <v>602</v>
      </c>
      <c r="F13" s="400">
        <v>310</v>
      </c>
      <c r="G13" s="459">
        <v>290</v>
      </c>
      <c r="H13" s="459">
        <v>321.5</v>
      </c>
      <c r="I13" s="400">
        <v>350</v>
      </c>
      <c r="J13" s="65" t="s">
        <v>3682</v>
      </c>
      <c r="K13" s="65">
        <f>H13-F13</f>
        <v>11.5</v>
      </c>
      <c r="L13" s="395">
        <f t="shared" ref="L13" si="2">K13/F13</f>
        <v>3.7096774193548385E-2</v>
      </c>
      <c r="M13" s="65" t="s">
        <v>601</v>
      </c>
      <c r="N13" s="436">
        <v>43957</v>
      </c>
      <c r="O13" s="65"/>
      <c r="Q13" s="456"/>
      <c r="R13" s="457" t="s">
        <v>3188</v>
      </c>
      <c r="S13" s="456"/>
      <c r="T13" s="456"/>
      <c r="U13" s="456"/>
      <c r="V13" s="456"/>
      <c r="W13" s="456"/>
      <c r="X13" s="456"/>
      <c r="Y13" s="456"/>
      <c r="Z13" s="456"/>
      <c r="AA13" s="456"/>
      <c r="AB13" s="456"/>
    </row>
    <row r="14" spans="1:28" s="455" customFormat="1" ht="14.25">
      <c r="A14" s="396">
        <v>5</v>
      </c>
      <c r="B14" s="427">
        <v>43956</v>
      </c>
      <c r="C14" s="447"/>
      <c r="D14" s="380" t="s">
        <v>238</v>
      </c>
      <c r="E14" s="449" t="s">
        <v>602</v>
      </c>
      <c r="F14" s="449" t="s">
        <v>3648</v>
      </c>
      <c r="G14" s="431">
        <v>200</v>
      </c>
      <c r="H14" s="449"/>
      <c r="I14" s="430" t="s">
        <v>3649</v>
      </c>
      <c r="J14" s="451" t="s">
        <v>603</v>
      </c>
      <c r="K14" s="451"/>
      <c r="L14" s="452"/>
      <c r="M14" s="451"/>
      <c r="N14" s="453"/>
      <c r="O14" s="454"/>
      <c r="Q14" s="456"/>
      <c r="R14" s="457" t="s">
        <v>3188</v>
      </c>
      <c r="S14" s="456"/>
      <c r="T14" s="456"/>
      <c r="U14" s="456"/>
      <c r="V14" s="456"/>
      <c r="W14" s="456"/>
      <c r="X14" s="456"/>
      <c r="Y14" s="456"/>
      <c r="Z14" s="456"/>
      <c r="AA14" s="456"/>
      <c r="AB14" s="456"/>
    </row>
    <row r="15" spans="1:28" s="455" customFormat="1" ht="14.25">
      <c r="A15" s="460">
        <v>6</v>
      </c>
      <c r="B15" s="434">
        <v>43956</v>
      </c>
      <c r="C15" s="461"/>
      <c r="D15" s="391" t="s">
        <v>200</v>
      </c>
      <c r="E15" s="399" t="s">
        <v>602</v>
      </c>
      <c r="F15" s="399">
        <v>470</v>
      </c>
      <c r="G15" s="462">
        <v>444</v>
      </c>
      <c r="H15" s="462">
        <v>444</v>
      </c>
      <c r="I15" s="399" t="s">
        <v>3650</v>
      </c>
      <c r="J15" s="392" t="s">
        <v>3651</v>
      </c>
      <c r="K15" s="392">
        <f t="shared" ref="K15" si="3">H15-F15</f>
        <v>-26</v>
      </c>
      <c r="L15" s="393">
        <f t="shared" ref="L15:L17" si="4">K15/F15</f>
        <v>-5.5319148936170209E-2</v>
      </c>
      <c r="M15" s="392" t="s">
        <v>665</v>
      </c>
      <c r="N15" s="472">
        <v>43956</v>
      </c>
      <c r="O15" s="435"/>
      <c r="Q15" s="456"/>
      <c r="R15" s="457" t="s">
        <v>604</v>
      </c>
      <c r="S15" s="456"/>
      <c r="T15" s="456"/>
      <c r="U15" s="456"/>
      <c r="V15" s="456"/>
      <c r="W15" s="456"/>
      <c r="X15" s="456"/>
      <c r="Y15" s="456"/>
      <c r="Z15" s="456"/>
      <c r="AA15" s="456"/>
      <c r="AB15" s="456"/>
    </row>
    <row r="16" spans="1:28" s="455" customFormat="1" ht="14.25">
      <c r="A16" s="463">
        <v>7</v>
      </c>
      <c r="B16" s="433">
        <v>43956</v>
      </c>
      <c r="C16" s="464"/>
      <c r="D16" s="394" t="s">
        <v>389</v>
      </c>
      <c r="E16" s="400" t="s">
        <v>602</v>
      </c>
      <c r="F16" s="400">
        <v>138.5</v>
      </c>
      <c r="G16" s="459">
        <v>130.5</v>
      </c>
      <c r="H16" s="459">
        <v>146.5</v>
      </c>
      <c r="I16" s="400" t="s">
        <v>3654</v>
      </c>
      <c r="J16" s="65" t="s">
        <v>3662</v>
      </c>
      <c r="K16" s="65">
        <f>H16-F16</f>
        <v>8</v>
      </c>
      <c r="L16" s="395">
        <f t="shared" si="4"/>
        <v>5.7761732851985562E-2</v>
      </c>
      <c r="M16" s="65" t="s">
        <v>601</v>
      </c>
      <c r="N16" s="436">
        <v>43957</v>
      </c>
      <c r="O16" s="65"/>
      <c r="Q16" s="456"/>
      <c r="R16" s="457" t="s">
        <v>3188</v>
      </c>
      <c r="S16" s="456"/>
      <c r="T16" s="456"/>
      <c r="U16" s="456"/>
      <c r="V16" s="456"/>
      <c r="W16" s="456"/>
      <c r="X16" s="456"/>
      <c r="Y16" s="456"/>
      <c r="Z16" s="456"/>
      <c r="AA16" s="456"/>
      <c r="AB16" s="456"/>
    </row>
    <row r="17" spans="1:38" s="455" customFormat="1" ht="14.25">
      <c r="A17" s="475">
        <v>8</v>
      </c>
      <c r="B17" s="476">
        <v>43956</v>
      </c>
      <c r="C17" s="477"/>
      <c r="D17" s="478" t="s">
        <v>119</v>
      </c>
      <c r="E17" s="479" t="s">
        <v>602</v>
      </c>
      <c r="F17" s="479">
        <v>338</v>
      </c>
      <c r="G17" s="480">
        <v>315</v>
      </c>
      <c r="H17" s="480">
        <v>348</v>
      </c>
      <c r="I17" s="479" t="s">
        <v>3655</v>
      </c>
      <c r="J17" s="481" t="s">
        <v>3684</v>
      </c>
      <c r="K17" s="481">
        <f>H17-F17</f>
        <v>10</v>
      </c>
      <c r="L17" s="482">
        <f t="shared" si="4"/>
        <v>2.9585798816568046E-2</v>
      </c>
      <c r="M17" s="481" t="s">
        <v>601</v>
      </c>
      <c r="N17" s="483">
        <v>43959</v>
      </c>
      <c r="O17" s="481"/>
      <c r="Q17" s="456"/>
      <c r="R17" s="457" t="s">
        <v>604</v>
      </c>
      <c r="S17" s="456"/>
      <c r="T17" s="456"/>
      <c r="U17" s="456"/>
      <c r="V17" s="456"/>
      <c r="W17" s="456"/>
      <c r="X17" s="456"/>
      <c r="Y17" s="456"/>
      <c r="Z17" s="456"/>
      <c r="AA17" s="456"/>
      <c r="AB17" s="456"/>
    </row>
    <row r="18" spans="1:38" s="455" customFormat="1" ht="14.25">
      <c r="A18" s="463">
        <v>9</v>
      </c>
      <c r="B18" s="433">
        <v>43957</v>
      </c>
      <c r="C18" s="464"/>
      <c r="D18" s="394" t="s">
        <v>110</v>
      </c>
      <c r="E18" s="400" t="s">
        <v>602</v>
      </c>
      <c r="F18" s="400">
        <v>1690</v>
      </c>
      <c r="G18" s="459">
        <v>1550</v>
      </c>
      <c r="H18" s="459">
        <v>1750</v>
      </c>
      <c r="I18" s="400" t="s">
        <v>3661</v>
      </c>
      <c r="J18" s="65" t="s">
        <v>3149</v>
      </c>
      <c r="K18" s="65">
        <f>H18-F18</f>
        <v>60</v>
      </c>
      <c r="L18" s="395">
        <f t="shared" ref="L18" si="5">K18/F18</f>
        <v>3.5502958579881658E-2</v>
      </c>
      <c r="M18" s="65" t="s">
        <v>601</v>
      </c>
      <c r="N18" s="471">
        <v>43957</v>
      </c>
      <c r="O18" s="65"/>
      <c r="Q18" s="456"/>
      <c r="R18" s="457" t="s">
        <v>604</v>
      </c>
      <c r="S18" s="456"/>
      <c r="T18" s="456"/>
      <c r="U18" s="456"/>
      <c r="V18" s="456"/>
      <c r="W18" s="456"/>
      <c r="X18" s="456"/>
      <c r="Y18" s="456"/>
      <c r="Z18" s="456"/>
      <c r="AA18" s="456"/>
      <c r="AB18" s="456"/>
    </row>
    <row r="19" spans="1:38" s="455" customFormat="1" ht="14.25">
      <c r="A19" s="396">
        <v>10</v>
      </c>
      <c r="B19" s="427">
        <v>43957</v>
      </c>
      <c r="C19" s="447"/>
      <c r="D19" s="448" t="s">
        <v>188</v>
      </c>
      <c r="E19" s="449" t="s">
        <v>602</v>
      </c>
      <c r="F19" s="449" t="s">
        <v>3665</v>
      </c>
      <c r="G19" s="474">
        <v>1780</v>
      </c>
      <c r="H19" s="449"/>
      <c r="I19" s="430" t="s">
        <v>3666</v>
      </c>
      <c r="J19" s="451" t="s">
        <v>603</v>
      </c>
      <c r="K19" s="451"/>
      <c r="L19" s="452"/>
      <c r="M19" s="451"/>
      <c r="N19" s="453"/>
      <c r="O19" s="454"/>
      <c r="Q19" s="456"/>
      <c r="R19" s="457" t="s">
        <v>604</v>
      </c>
      <c r="S19" s="456"/>
      <c r="T19" s="456"/>
      <c r="U19" s="456"/>
      <c r="V19" s="456"/>
      <c r="W19" s="456"/>
      <c r="X19" s="456"/>
      <c r="Y19" s="456"/>
      <c r="Z19" s="456"/>
      <c r="AA19" s="456"/>
      <c r="AB19" s="456"/>
    </row>
    <row r="20" spans="1:38" s="455" customFormat="1" ht="14.25">
      <c r="A20" s="396">
        <v>11</v>
      </c>
      <c r="B20" s="427">
        <v>43957</v>
      </c>
      <c r="C20" s="447"/>
      <c r="D20" s="448" t="s">
        <v>110</v>
      </c>
      <c r="E20" s="449" t="s">
        <v>602</v>
      </c>
      <c r="F20" s="449" t="s">
        <v>3663</v>
      </c>
      <c r="G20" s="474">
        <v>1580</v>
      </c>
      <c r="H20" s="449"/>
      <c r="I20" s="430" t="s">
        <v>3664</v>
      </c>
      <c r="J20" s="451" t="s">
        <v>603</v>
      </c>
      <c r="K20" s="451"/>
      <c r="L20" s="452"/>
      <c r="M20" s="451"/>
      <c r="N20" s="453"/>
      <c r="O20" s="454"/>
      <c r="Q20" s="456"/>
      <c r="R20" s="457" t="s">
        <v>604</v>
      </c>
      <c r="S20" s="456"/>
      <c r="T20" s="456"/>
      <c r="U20" s="456"/>
      <c r="V20" s="456"/>
      <c r="W20" s="456"/>
      <c r="X20" s="456"/>
      <c r="Y20" s="456"/>
      <c r="Z20" s="456"/>
      <c r="AA20" s="456"/>
      <c r="AB20" s="456"/>
    </row>
    <row r="21" spans="1:38" s="455" customFormat="1" ht="14.25">
      <c r="A21" s="396">
        <v>12</v>
      </c>
      <c r="B21" s="427">
        <v>43957</v>
      </c>
      <c r="C21" s="447"/>
      <c r="D21" s="448" t="s">
        <v>137</v>
      </c>
      <c r="E21" s="449" t="s">
        <v>602</v>
      </c>
      <c r="F21" s="449" t="s">
        <v>3667</v>
      </c>
      <c r="G21" s="474">
        <v>780</v>
      </c>
      <c r="H21" s="449"/>
      <c r="I21" s="430" t="s">
        <v>3668</v>
      </c>
      <c r="J21" s="451" t="s">
        <v>603</v>
      </c>
      <c r="K21" s="451"/>
      <c r="L21" s="452"/>
      <c r="M21" s="451"/>
      <c r="N21" s="453"/>
      <c r="O21" s="454"/>
      <c r="Q21" s="456"/>
      <c r="R21" s="457" t="s">
        <v>3188</v>
      </c>
      <c r="S21" s="456"/>
      <c r="T21" s="456"/>
      <c r="U21" s="456"/>
      <c r="V21" s="456"/>
      <c r="W21" s="456"/>
      <c r="X21" s="456"/>
      <c r="Y21" s="456"/>
      <c r="Z21" s="456"/>
      <c r="AA21" s="456"/>
      <c r="AB21" s="456"/>
    </row>
    <row r="22" spans="1:38" s="455" customFormat="1" ht="14.25">
      <c r="A22" s="463">
        <v>13</v>
      </c>
      <c r="B22" s="433">
        <v>43958</v>
      </c>
      <c r="C22" s="464"/>
      <c r="D22" s="394" t="s">
        <v>117</v>
      </c>
      <c r="E22" s="400" t="s">
        <v>602</v>
      </c>
      <c r="F22" s="400">
        <v>1945</v>
      </c>
      <c r="G22" s="459">
        <v>1790</v>
      </c>
      <c r="H22" s="459">
        <v>2075</v>
      </c>
      <c r="I22" s="400" t="s">
        <v>3671</v>
      </c>
      <c r="J22" s="65" t="s">
        <v>3685</v>
      </c>
      <c r="K22" s="65">
        <f>H22-F22</f>
        <v>130</v>
      </c>
      <c r="L22" s="395">
        <f t="shared" ref="L22" si="6">K22/F22</f>
        <v>6.6838046272493568E-2</v>
      </c>
      <c r="M22" s="65" t="s">
        <v>601</v>
      </c>
      <c r="N22" s="436">
        <v>43959</v>
      </c>
      <c r="O22" s="65"/>
      <c r="Q22" s="456"/>
      <c r="R22" s="457" t="s">
        <v>604</v>
      </c>
      <c r="S22" s="456"/>
      <c r="T22" s="456"/>
      <c r="U22" s="456"/>
      <c r="V22" s="456"/>
      <c r="W22" s="456"/>
      <c r="X22" s="456"/>
      <c r="Y22" s="456"/>
      <c r="Z22" s="456"/>
      <c r="AA22" s="456"/>
      <c r="AB22" s="456"/>
    </row>
    <row r="23" spans="1:38" s="455" customFormat="1" ht="14.25">
      <c r="A23" s="463">
        <v>14</v>
      </c>
      <c r="B23" s="433">
        <v>43958</v>
      </c>
      <c r="C23" s="464"/>
      <c r="D23" s="394" t="s">
        <v>76</v>
      </c>
      <c r="E23" s="400" t="s">
        <v>602</v>
      </c>
      <c r="F23" s="400">
        <v>2895</v>
      </c>
      <c r="G23" s="459">
        <v>2690</v>
      </c>
      <c r="H23" s="459">
        <v>3005</v>
      </c>
      <c r="I23" s="400" t="s">
        <v>3672</v>
      </c>
      <c r="J23" s="65" t="s">
        <v>3686</v>
      </c>
      <c r="K23" s="65">
        <f>H23-F23</f>
        <v>110</v>
      </c>
      <c r="L23" s="395">
        <f t="shared" ref="L23" si="7">K23/F23</f>
        <v>3.7996545768566495E-2</v>
      </c>
      <c r="M23" s="65" t="s">
        <v>601</v>
      </c>
      <c r="N23" s="436">
        <v>43959</v>
      </c>
      <c r="O23" s="65"/>
      <c r="Q23" s="456"/>
      <c r="R23" s="457" t="s">
        <v>604</v>
      </c>
      <c r="S23" s="456"/>
      <c r="T23" s="456"/>
      <c r="U23" s="456"/>
      <c r="V23" s="456"/>
      <c r="W23" s="456"/>
      <c r="X23" s="456"/>
      <c r="Y23" s="456"/>
      <c r="Z23" s="456"/>
      <c r="AA23" s="456"/>
      <c r="AB23" s="456"/>
    </row>
    <row r="24" spans="1:38" s="455" customFormat="1" ht="14.25">
      <c r="A24" s="396">
        <v>15</v>
      </c>
      <c r="B24" s="427">
        <v>43959</v>
      </c>
      <c r="C24" s="447"/>
      <c r="D24" s="448" t="s">
        <v>77</v>
      </c>
      <c r="E24" s="449" t="s">
        <v>602</v>
      </c>
      <c r="F24" s="449" t="s">
        <v>3687</v>
      </c>
      <c r="G24" s="450">
        <v>302</v>
      </c>
      <c r="H24" s="449"/>
      <c r="I24" s="430" t="s">
        <v>3688</v>
      </c>
      <c r="J24" s="451" t="s">
        <v>603</v>
      </c>
      <c r="K24" s="451"/>
      <c r="L24" s="452"/>
      <c r="M24" s="451"/>
      <c r="N24" s="453"/>
      <c r="O24" s="454"/>
      <c r="Q24" s="456"/>
      <c r="R24" s="457" t="s">
        <v>3188</v>
      </c>
      <c r="S24" s="456"/>
      <c r="T24" s="456"/>
      <c r="U24" s="456"/>
      <c r="V24" s="456"/>
      <c r="W24" s="456"/>
      <c r="X24" s="456"/>
      <c r="Y24" s="456"/>
      <c r="Z24" s="456"/>
      <c r="AA24" s="456"/>
      <c r="AB24" s="456"/>
    </row>
    <row r="25" spans="1:38" s="455" customFormat="1" ht="14.25">
      <c r="A25" s="396">
        <v>16</v>
      </c>
      <c r="B25" s="427">
        <v>43959</v>
      </c>
      <c r="C25" s="447"/>
      <c r="D25" s="448" t="s">
        <v>389</v>
      </c>
      <c r="E25" s="449" t="s">
        <v>602</v>
      </c>
      <c r="F25" s="449" t="s">
        <v>3696</v>
      </c>
      <c r="G25" s="450">
        <v>129</v>
      </c>
      <c r="H25" s="449"/>
      <c r="I25" s="430" t="s">
        <v>3654</v>
      </c>
      <c r="J25" s="451" t="s">
        <v>603</v>
      </c>
      <c r="K25" s="451"/>
      <c r="L25" s="452"/>
      <c r="M25" s="451"/>
      <c r="N25" s="453"/>
      <c r="O25" s="454"/>
      <c r="Q25" s="456"/>
      <c r="R25" s="457" t="s">
        <v>3188</v>
      </c>
      <c r="S25" s="456"/>
      <c r="T25" s="456"/>
      <c r="U25" s="456"/>
      <c r="V25" s="456"/>
      <c r="W25" s="456"/>
      <c r="X25" s="456"/>
      <c r="Y25" s="456"/>
      <c r="Z25" s="456"/>
      <c r="AA25" s="456"/>
      <c r="AB25" s="456"/>
    </row>
    <row r="26" spans="1:38" s="5" customFormat="1" ht="14.25">
      <c r="A26" s="396"/>
      <c r="B26" s="427"/>
      <c r="C26" s="428"/>
      <c r="D26" s="406"/>
      <c r="E26" s="429"/>
      <c r="F26" s="430"/>
      <c r="G26" s="431"/>
      <c r="H26" s="431"/>
      <c r="I26" s="430"/>
      <c r="J26" s="378"/>
      <c r="K26" s="378"/>
      <c r="L26" s="383"/>
      <c r="M26" s="378"/>
      <c r="N26" s="404"/>
      <c r="O26" s="390"/>
      <c r="Q26" s="64"/>
      <c r="R26" s="342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2" customHeight="1">
      <c r="A27" s="23" t="s">
        <v>605</v>
      </c>
      <c r="B27" s="24"/>
      <c r="C27" s="25"/>
      <c r="D27" s="26"/>
      <c r="E27" s="27"/>
      <c r="F27" s="28"/>
      <c r="G27" s="28"/>
      <c r="H27" s="28"/>
      <c r="I27" s="28"/>
      <c r="J27" s="66"/>
      <c r="K27" s="28"/>
      <c r="L27" s="28"/>
      <c r="M27" s="38"/>
      <c r="N27" s="66"/>
      <c r="O27" s="67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9" t="s">
        <v>606</v>
      </c>
      <c r="B28" s="23"/>
      <c r="C28" s="23"/>
      <c r="D28" s="23"/>
      <c r="F28" s="30" t="s">
        <v>607</v>
      </c>
      <c r="G28" s="17"/>
      <c r="H28" s="31"/>
      <c r="I28" s="36"/>
      <c r="J28" s="68"/>
      <c r="K28" s="69"/>
      <c r="L28" s="70"/>
      <c r="M28" s="70"/>
      <c r="N28" s="16"/>
      <c r="O28" s="71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3" t="s">
        <v>608</v>
      </c>
      <c r="B29" s="23"/>
      <c r="C29" s="23"/>
      <c r="D29" s="23"/>
      <c r="E29" s="32"/>
      <c r="F29" s="30" t="s">
        <v>609</v>
      </c>
      <c r="G29" s="17"/>
      <c r="H29" s="31"/>
      <c r="I29" s="36"/>
      <c r="J29" s="68"/>
      <c r="K29" s="69"/>
      <c r="L29" s="70"/>
      <c r="M29" s="70"/>
      <c r="N29" s="16"/>
      <c r="O29" s="71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3"/>
      <c r="B30" s="23"/>
      <c r="C30" s="23"/>
      <c r="D30" s="23"/>
      <c r="E30" s="32"/>
      <c r="F30" s="17"/>
      <c r="G30" s="17"/>
      <c r="H30" s="31"/>
      <c r="I30" s="36"/>
      <c r="J30" s="72"/>
      <c r="K30" s="69"/>
      <c r="L30" s="70"/>
      <c r="M30" s="17"/>
      <c r="N30" s="73"/>
      <c r="O30" s="5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5">
      <c r="A31" s="11"/>
      <c r="B31" s="33" t="s">
        <v>610</v>
      </c>
      <c r="C31" s="33"/>
      <c r="D31" s="33"/>
      <c r="E31" s="33"/>
      <c r="F31" s="34"/>
      <c r="G31" s="32"/>
      <c r="H31" s="32"/>
      <c r="I31" s="74"/>
      <c r="J31" s="75"/>
      <c r="K31" s="76"/>
      <c r="L31" s="12"/>
      <c r="M31" s="12"/>
      <c r="N31" s="11"/>
      <c r="O31" s="53"/>
      <c r="R31" s="83"/>
      <c r="S31" s="16"/>
      <c r="T31" s="16"/>
      <c r="U31" s="16"/>
      <c r="V31" s="16"/>
      <c r="W31" s="16"/>
      <c r="X31" s="16"/>
      <c r="Y31" s="16"/>
      <c r="Z31" s="16"/>
    </row>
    <row r="32" spans="1:38" s="6" customFormat="1" ht="38.25">
      <c r="A32" s="20" t="s">
        <v>16</v>
      </c>
      <c r="B32" s="21" t="s">
        <v>576</v>
      </c>
      <c r="C32" s="21"/>
      <c r="D32" s="22" t="s">
        <v>589</v>
      </c>
      <c r="E32" s="21" t="s">
        <v>590</v>
      </c>
      <c r="F32" s="21" t="s">
        <v>591</v>
      </c>
      <c r="G32" s="21" t="s">
        <v>611</v>
      </c>
      <c r="H32" s="21" t="s">
        <v>593</v>
      </c>
      <c r="I32" s="21" t="s">
        <v>594</v>
      </c>
      <c r="J32" s="77" t="s">
        <v>595</v>
      </c>
      <c r="K32" s="62" t="s">
        <v>612</v>
      </c>
      <c r="L32" s="63" t="s">
        <v>597</v>
      </c>
      <c r="M32" s="78" t="s">
        <v>613</v>
      </c>
      <c r="N32" s="21" t="s">
        <v>614</v>
      </c>
      <c r="O32" s="21" t="s">
        <v>598</v>
      </c>
      <c r="P32" s="79" t="s">
        <v>599</v>
      </c>
      <c r="Q32" s="40"/>
      <c r="R32" s="38"/>
      <c r="S32" s="38"/>
      <c r="T32" s="38"/>
    </row>
    <row r="33" spans="1:34" s="422" customFormat="1" ht="15" customHeight="1">
      <c r="A33" s="460">
        <v>1</v>
      </c>
      <c r="B33" s="434">
        <v>43949</v>
      </c>
      <c r="C33" s="461"/>
      <c r="D33" s="391" t="s">
        <v>86</v>
      </c>
      <c r="E33" s="399" t="s">
        <v>602</v>
      </c>
      <c r="F33" s="399">
        <v>1487.5</v>
      </c>
      <c r="G33" s="462">
        <v>1440</v>
      </c>
      <c r="H33" s="462">
        <v>1435</v>
      </c>
      <c r="I33" s="399" t="s">
        <v>3592</v>
      </c>
      <c r="J33" s="392" t="s">
        <v>3644</v>
      </c>
      <c r="K33" s="392">
        <f t="shared" ref="K33" si="8">H33-F33</f>
        <v>-52.5</v>
      </c>
      <c r="L33" s="393">
        <f t="shared" ref="L33:L34" si="9">K33/F33</f>
        <v>-3.5294117647058823E-2</v>
      </c>
      <c r="M33" s="435"/>
      <c r="N33" s="435"/>
      <c r="O33" s="392" t="s">
        <v>665</v>
      </c>
      <c r="P33" s="435">
        <v>43955</v>
      </c>
      <c r="Q33" s="7"/>
      <c r="R33" s="345" t="s">
        <v>3188</v>
      </c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34" s="422" customFormat="1" ht="15" customHeight="1">
      <c r="A34" s="463">
        <v>2</v>
      </c>
      <c r="B34" s="433">
        <v>43949</v>
      </c>
      <c r="C34" s="464"/>
      <c r="D34" s="394" t="s">
        <v>3633</v>
      </c>
      <c r="E34" s="400" t="s">
        <v>602</v>
      </c>
      <c r="F34" s="400">
        <v>327</v>
      </c>
      <c r="G34" s="459">
        <v>315</v>
      </c>
      <c r="H34" s="459">
        <v>334</v>
      </c>
      <c r="I34" s="400">
        <v>350</v>
      </c>
      <c r="J34" s="65" t="s">
        <v>3611</v>
      </c>
      <c r="K34" s="65">
        <f>H34-F34</f>
        <v>7</v>
      </c>
      <c r="L34" s="395">
        <f t="shared" si="9"/>
        <v>2.1406727828746176E-2</v>
      </c>
      <c r="M34" s="459"/>
      <c r="N34" s="65"/>
      <c r="O34" s="65" t="s">
        <v>601</v>
      </c>
      <c r="P34" s="436">
        <v>43955</v>
      </c>
      <c r="Q34" s="7"/>
      <c r="R34" s="345" t="s">
        <v>3188</v>
      </c>
      <c r="S34" s="446"/>
      <c r="T34" s="446"/>
      <c r="U34" s="446"/>
      <c r="V34" s="446"/>
      <c r="W34" s="446"/>
      <c r="X34" s="446"/>
      <c r="Y34" s="446"/>
      <c r="Z34" s="446"/>
      <c r="AA34" s="446"/>
    </row>
    <row r="35" spans="1:34" s="422" customFormat="1" ht="15" customHeight="1">
      <c r="A35" s="460">
        <v>3</v>
      </c>
      <c r="B35" s="434">
        <v>43951</v>
      </c>
      <c r="C35" s="461"/>
      <c r="D35" s="391" t="s">
        <v>67</v>
      </c>
      <c r="E35" s="399" t="s">
        <v>602</v>
      </c>
      <c r="F35" s="399">
        <v>510.5</v>
      </c>
      <c r="G35" s="462">
        <v>493</v>
      </c>
      <c r="H35" s="462">
        <v>491</v>
      </c>
      <c r="I35" s="399" t="s">
        <v>3634</v>
      </c>
      <c r="J35" s="392" t="s">
        <v>3638</v>
      </c>
      <c r="K35" s="392">
        <f t="shared" ref="K35" si="10">H35-F35</f>
        <v>-19.5</v>
      </c>
      <c r="L35" s="393">
        <f t="shared" ref="L35" si="11">K35/F35</f>
        <v>-3.8197845249755141E-2</v>
      </c>
      <c r="M35" s="435"/>
      <c r="N35" s="435"/>
      <c r="O35" s="392" t="s">
        <v>665</v>
      </c>
      <c r="P35" s="435">
        <v>43955</v>
      </c>
      <c r="Q35" s="7"/>
      <c r="R35" s="345" t="s">
        <v>604</v>
      </c>
      <c r="S35" s="446"/>
      <c r="T35" s="446"/>
      <c r="U35" s="446"/>
      <c r="V35" s="446"/>
      <c r="W35" s="446"/>
      <c r="X35" s="446"/>
      <c r="Y35" s="446"/>
      <c r="Z35" s="446"/>
      <c r="AA35" s="446"/>
    </row>
    <row r="36" spans="1:34" s="422" customFormat="1" ht="15" customHeight="1">
      <c r="A36" s="460">
        <v>4</v>
      </c>
      <c r="B36" s="434">
        <v>43951</v>
      </c>
      <c r="C36" s="461"/>
      <c r="D36" s="391" t="s">
        <v>254</v>
      </c>
      <c r="E36" s="399" t="s">
        <v>602</v>
      </c>
      <c r="F36" s="399">
        <v>499.5</v>
      </c>
      <c r="G36" s="462">
        <v>482</v>
      </c>
      <c r="H36" s="462">
        <v>480.5</v>
      </c>
      <c r="I36" s="399">
        <v>530</v>
      </c>
      <c r="J36" s="392" t="s">
        <v>3639</v>
      </c>
      <c r="K36" s="392">
        <f t="shared" ref="K36" si="12">H36-F36</f>
        <v>-19</v>
      </c>
      <c r="L36" s="393">
        <f t="shared" ref="L36" si="13">K36/F36</f>
        <v>-3.8038038038038041E-2</v>
      </c>
      <c r="M36" s="435"/>
      <c r="N36" s="435"/>
      <c r="O36" s="392" t="s">
        <v>665</v>
      </c>
      <c r="P36" s="435">
        <v>43955</v>
      </c>
      <c r="Q36" s="7"/>
      <c r="R36" s="345" t="s">
        <v>3188</v>
      </c>
      <c r="S36" s="446"/>
      <c r="T36" s="446"/>
      <c r="U36" s="446"/>
      <c r="V36" s="446"/>
      <c r="W36" s="446"/>
      <c r="X36" s="446"/>
      <c r="Y36" s="446"/>
      <c r="Z36" s="446"/>
      <c r="AA36" s="446"/>
    </row>
    <row r="37" spans="1:34" s="422" customFormat="1" ht="15" customHeight="1">
      <c r="A37" s="460">
        <v>5</v>
      </c>
      <c r="B37" s="434">
        <v>43955</v>
      </c>
      <c r="C37" s="461"/>
      <c r="D37" s="391" t="s">
        <v>89</v>
      </c>
      <c r="E37" s="399" t="s">
        <v>602</v>
      </c>
      <c r="F37" s="399">
        <v>473</v>
      </c>
      <c r="G37" s="462">
        <v>454</v>
      </c>
      <c r="H37" s="462">
        <v>454</v>
      </c>
      <c r="I37" s="399" t="s">
        <v>3642</v>
      </c>
      <c r="J37" s="392" t="s">
        <v>3639</v>
      </c>
      <c r="K37" s="392">
        <f t="shared" ref="K37" si="14">H37-F37</f>
        <v>-19</v>
      </c>
      <c r="L37" s="393">
        <f t="shared" ref="L37" si="15">K37/F37</f>
        <v>-4.0169133192389003E-2</v>
      </c>
      <c r="M37" s="435"/>
      <c r="N37" s="435"/>
      <c r="O37" s="392" t="s">
        <v>665</v>
      </c>
      <c r="P37" s="435">
        <v>43956</v>
      </c>
      <c r="Q37" s="7"/>
      <c r="R37" s="345" t="s">
        <v>604</v>
      </c>
      <c r="S37" s="446"/>
      <c r="T37" s="446"/>
      <c r="U37" s="446"/>
      <c r="V37" s="446"/>
      <c r="W37" s="446"/>
      <c r="X37" s="446"/>
      <c r="Y37" s="446"/>
      <c r="Z37" s="446"/>
      <c r="AA37" s="446"/>
    </row>
    <row r="38" spans="1:34" s="422" customFormat="1" ht="15" customHeight="1">
      <c r="A38" s="463">
        <v>6</v>
      </c>
      <c r="B38" s="433">
        <v>43956</v>
      </c>
      <c r="C38" s="464"/>
      <c r="D38" s="394" t="s">
        <v>179</v>
      </c>
      <c r="E38" s="400" t="s">
        <v>3645</v>
      </c>
      <c r="F38" s="400">
        <v>471.5</v>
      </c>
      <c r="G38" s="459">
        <v>492</v>
      </c>
      <c r="H38" s="459">
        <v>463</v>
      </c>
      <c r="I38" s="400" t="s">
        <v>3646</v>
      </c>
      <c r="J38" s="65" t="s">
        <v>3647</v>
      </c>
      <c r="K38" s="65">
        <f>F38-H38</f>
        <v>8.5</v>
      </c>
      <c r="L38" s="395">
        <f t="shared" ref="L38:L39" si="16">K38/F38</f>
        <v>1.8027571580063628E-2</v>
      </c>
      <c r="M38" s="459"/>
      <c r="N38" s="65"/>
      <c r="O38" s="65" t="s">
        <v>601</v>
      </c>
      <c r="P38" s="471">
        <v>43956</v>
      </c>
      <c r="Q38" s="7"/>
      <c r="R38" s="345" t="s">
        <v>604</v>
      </c>
      <c r="S38" s="446"/>
      <c r="T38" s="446"/>
      <c r="U38" s="446"/>
      <c r="V38" s="446"/>
      <c r="W38" s="446"/>
      <c r="X38" s="446"/>
      <c r="Y38" s="446"/>
      <c r="Z38" s="446"/>
      <c r="AA38" s="446"/>
    </row>
    <row r="39" spans="1:34" s="422" customFormat="1" ht="15" customHeight="1">
      <c r="A39" s="463">
        <v>7</v>
      </c>
      <c r="B39" s="433">
        <v>43956</v>
      </c>
      <c r="C39" s="464"/>
      <c r="D39" s="394" t="s">
        <v>255</v>
      </c>
      <c r="E39" s="400" t="s">
        <v>602</v>
      </c>
      <c r="F39" s="400">
        <v>170</v>
      </c>
      <c r="G39" s="459">
        <v>164</v>
      </c>
      <c r="H39" s="459">
        <v>173.5</v>
      </c>
      <c r="I39" s="400">
        <v>185</v>
      </c>
      <c r="J39" s="65" t="s">
        <v>3676</v>
      </c>
      <c r="K39" s="65">
        <f>H39-F39</f>
        <v>3.5</v>
      </c>
      <c r="L39" s="395">
        <f t="shared" si="16"/>
        <v>2.0588235294117647E-2</v>
      </c>
      <c r="M39" s="459"/>
      <c r="N39" s="65"/>
      <c r="O39" s="65" t="s">
        <v>601</v>
      </c>
      <c r="P39" s="436">
        <v>43958</v>
      </c>
      <c r="Q39" s="7"/>
      <c r="R39" s="345" t="s">
        <v>3188</v>
      </c>
      <c r="S39" s="446"/>
      <c r="T39" s="446"/>
      <c r="U39" s="446"/>
      <c r="V39" s="446"/>
      <c r="W39" s="446"/>
      <c r="X39" s="446"/>
      <c r="Y39" s="446"/>
      <c r="Z39" s="446"/>
      <c r="AA39" s="446"/>
    </row>
    <row r="40" spans="1:34" s="422" customFormat="1" ht="15" customHeight="1">
      <c r="A40" s="463">
        <v>8</v>
      </c>
      <c r="B40" s="433">
        <v>43957</v>
      </c>
      <c r="C40" s="464"/>
      <c r="D40" s="394" t="s">
        <v>54</v>
      </c>
      <c r="E40" s="400" t="s">
        <v>602</v>
      </c>
      <c r="F40" s="400">
        <v>647</v>
      </c>
      <c r="G40" s="459">
        <v>625</v>
      </c>
      <c r="H40" s="459">
        <v>660</v>
      </c>
      <c r="I40" s="400">
        <v>690</v>
      </c>
      <c r="J40" s="65" t="s">
        <v>3683</v>
      </c>
      <c r="K40" s="65">
        <f>H40-F40</f>
        <v>13</v>
      </c>
      <c r="L40" s="395">
        <f t="shared" ref="L40:L42" si="17">K40/F40</f>
        <v>2.009273570324575E-2</v>
      </c>
      <c r="M40" s="459"/>
      <c r="N40" s="65"/>
      <c r="O40" s="65" t="s">
        <v>601</v>
      </c>
      <c r="P40" s="471">
        <v>43957</v>
      </c>
      <c r="Q40" s="7"/>
      <c r="R40" s="345" t="s">
        <v>3188</v>
      </c>
      <c r="S40" s="446"/>
      <c r="T40" s="446"/>
      <c r="U40" s="446"/>
      <c r="V40" s="446"/>
      <c r="W40" s="446"/>
      <c r="X40" s="446"/>
      <c r="Y40" s="446"/>
      <c r="Z40" s="446"/>
      <c r="AA40" s="446"/>
    </row>
    <row r="41" spans="1:34" s="422" customFormat="1" ht="15" customHeight="1">
      <c r="A41" s="460">
        <v>9</v>
      </c>
      <c r="B41" s="434">
        <v>43958</v>
      </c>
      <c r="C41" s="461"/>
      <c r="D41" s="391" t="s">
        <v>48</v>
      </c>
      <c r="E41" s="399" t="s">
        <v>602</v>
      </c>
      <c r="F41" s="399">
        <v>1320</v>
      </c>
      <c r="G41" s="462">
        <v>1270</v>
      </c>
      <c r="H41" s="462">
        <v>1275</v>
      </c>
      <c r="I41" s="399" t="s">
        <v>3673</v>
      </c>
      <c r="J41" s="392" t="s">
        <v>3674</v>
      </c>
      <c r="K41" s="392">
        <f t="shared" ref="K41" si="18">H41-F41</f>
        <v>-45</v>
      </c>
      <c r="L41" s="393">
        <f t="shared" si="17"/>
        <v>-3.4090909090909088E-2</v>
      </c>
      <c r="M41" s="435"/>
      <c r="N41" s="435"/>
      <c r="O41" s="392" t="s">
        <v>665</v>
      </c>
      <c r="P41" s="472">
        <v>43958</v>
      </c>
      <c r="Q41" s="7"/>
      <c r="R41" s="345" t="s">
        <v>3188</v>
      </c>
      <c r="S41" s="446"/>
      <c r="T41" s="446"/>
      <c r="U41" s="446"/>
      <c r="V41" s="446"/>
      <c r="W41" s="446"/>
      <c r="X41" s="446"/>
      <c r="Y41" s="446"/>
      <c r="Z41" s="446"/>
      <c r="AA41" s="446"/>
    </row>
    <row r="42" spans="1:34" s="422" customFormat="1" ht="15" customHeight="1">
      <c r="A42" s="463">
        <v>10</v>
      </c>
      <c r="B42" s="433">
        <v>43958</v>
      </c>
      <c r="C42" s="394"/>
      <c r="D42" s="394" t="s">
        <v>134</v>
      </c>
      <c r="E42" s="400" t="s">
        <v>602</v>
      </c>
      <c r="F42" s="459">
        <v>1200</v>
      </c>
      <c r="G42" s="459">
        <v>1165</v>
      </c>
      <c r="H42" s="400">
        <v>1228.5</v>
      </c>
      <c r="I42" s="463" t="s">
        <v>3675</v>
      </c>
      <c r="J42" s="433" t="s">
        <v>3697</v>
      </c>
      <c r="K42" s="65">
        <f>H42-F42</f>
        <v>28.5</v>
      </c>
      <c r="L42" s="395">
        <f t="shared" si="17"/>
        <v>2.375E-2</v>
      </c>
      <c r="M42" s="400"/>
      <c r="N42" s="459"/>
      <c r="O42" s="459" t="s">
        <v>601</v>
      </c>
      <c r="P42" s="400">
        <v>43959</v>
      </c>
      <c r="Q42" s="7"/>
      <c r="R42" s="345" t="s">
        <v>604</v>
      </c>
      <c r="S42" s="446"/>
      <c r="T42" s="446"/>
      <c r="U42" s="446"/>
      <c r="V42" s="446"/>
      <c r="W42" s="446"/>
      <c r="X42" s="446"/>
      <c r="Y42" s="446"/>
      <c r="Z42" s="446"/>
      <c r="AA42" s="446"/>
    </row>
    <row r="43" spans="1:34" s="422" customFormat="1" ht="15" customHeight="1">
      <c r="A43" s="463">
        <v>11</v>
      </c>
      <c r="B43" s="433">
        <v>43958</v>
      </c>
      <c r="C43" s="394"/>
      <c r="D43" s="394" t="s">
        <v>3466</v>
      </c>
      <c r="E43" s="400" t="s">
        <v>602</v>
      </c>
      <c r="F43" s="459">
        <v>340.5</v>
      </c>
      <c r="G43" s="459">
        <v>327</v>
      </c>
      <c r="H43" s="400">
        <v>349</v>
      </c>
      <c r="I43" s="463" t="s">
        <v>3677</v>
      </c>
      <c r="J43" s="65" t="s">
        <v>3647</v>
      </c>
      <c r="K43" s="65">
        <f>H43-F43</f>
        <v>8.5</v>
      </c>
      <c r="L43" s="395">
        <f t="shared" ref="L43" si="19">K43/F43</f>
        <v>2.4963289280469897E-2</v>
      </c>
      <c r="M43" s="459"/>
      <c r="N43" s="65"/>
      <c r="O43" s="65" t="s">
        <v>601</v>
      </c>
      <c r="P43" s="436">
        <v>43959</v>
      </c>
      <c r="Q43" s="7"/>
      <c r="R43" s="345" t="s">
        <v>3188</v>
      </c>
      <c r="S43" s="446"/>
      <c r="T43" s="446"/>
      <c r="U43" s="446"/>
      <c r="V43" s="446"/>
      <c r="W43" s="446"/>
      <c r="X43" s="446"/>
      <c r="Y43" s="446"/>
      <c r="Z43" s="446"/>
      <c r="AA43" s="446"/>
    </row>
    <row r="44" spans="1:34" s="422" customFormat="1" ht="15" customHeight="1">
      <c r="A44" s="403">
        <v>12</v>
      </c>
      <c r="B44" s="427">
        <v>43959</v>
      </c>
      <c r="C44" s="379"/>
      <c r="D44" s="380" t="s">
        <v>139</v>
      </c>
      <c r="E44" s="426" t="s">
        <v>602</v>
      </c>
      <c r="F44" s="426" t="s">
        <v>3689</v>
      </c>
      <c r="G44" s="408">
        <v>377</v>
      </c>
      <c r="H44" s="408"/>
      <c r="I44" s="426" t="s">
        <v>3690</v>
      </c>
      <c r="J44" s="407" t="s">
        <v>603</v>
      </c>
      <c r="K44" s="407"/>
      <c r="L44" s="383"/>
      <c r="M44" s="408"/>
      <c r="N44" s="407"/>
      <c r="O44" s="407"/>
      <c r="P44" s="385"/>
      <c r="Q44" s="7"/>
      <c r="R44" s="345" t="s">
        <v>604</v>
      </c>
      <c r="S44" s="446"/>
      <c r="T44" s="446"/>
      <c r="U44" s="446"/>
      <c r="V44" s="446"/>
      <c r="W44" s="446"/>
      <c r="X44" s="446"/>
      <c r="Y44" s="446"/>
      <c r="Z44" s="446"/>
      <c r="AA44" s="446"/>
    </row>
    <row r="45" spans="1:34" ht="15" customHeight="1">
      <c r="A45" s="403"/>
      <c r="B45" s="427"/>
      <c r="C45" s="379"/>
      <c r="D45" s="437"/>
      <c r="E45" s="381"/>
      <c r="F45" s="381"/>
      <c r="G45" s="382"/>
      <c r="H45" s="382"/>
      <c r="I45" s="381"/>
      <c r="J45" s="378"/>
      <c r="K45" s="378"/>
      <c r="L45" s="383"/>
      <c r="M45" s="382"/>
      <c r="N45" s="384"/>
      <c r="O45" s="384"/>
      <c r="P45" s="385"/>
      <c r="Q45" s="11"/>
      <c r="R45" s="12"/>
      <c r="S45" s="16"/>
      <c r="T45" s="16"/>
      <c r="U45" s="16"/>
      <c r="V45" s="16"/>
      <c r="W45" s="16"/>
      <c r="X45" s="16"/>
      <c r="Y45" s="16"/>
      <c r="Z45" s="16"/>
      <c r="AA45" s="16"/>
    </row>
    <row r="46" spans="1:34" ht="44.25" customHeight="1">
      <c r="A46" s="23" t="s">
        <v>605</v>
      </c>
      <c r="B46" s="39"/>
      <c r="C46" s="39"/>
      <c r="D46" s="40"/>
      <c r="E46" s="36"/>
      <c r="F46" s="36"/>
      <c r="G46" s="35"/>
      <c r="H46" s="35"/>
      <c r="I46" s="36"/>
      <c r="J46" s="17"/>
      <c r="K46" s="80"/>
      <c r="L46" s="81"/>
      <c r="M46" s="80"/>
      <c r="N46" s="82"/>
      <c r="O46" s="80"/>
      <c r="P46" s="82"/>
      <c r="Q46" s="16"/>
      <c r="R46" s="12"/>
      <c r="S46" s="16"/>
      <c r="T46" s="16"/>
      <c r="U46" s="16"/>
      <c r="V46" s="16"/>
      <c r="W46" s="16"/>
      <c r="X46" s="16"/>
      <c r="Y46" s="16"/>
      <c r="Z46" s="5"/>
      <c r="AA46" s="5"/>
      <c r="AB46" s="5"/>
    </row>
    <row r="47" spans="1:34" s="6" customFormat="1">
      <c r="A47" s="29" t="s">
        <v>606</v>
      </c>
      <c r="B47" s="23"/>
      <c r="C47" s="23"/>
      <c r="D47" s="23"/>
      <c r="E47" s="5"/>
      <c r="F47" s="30" t="s">
        <v>607</v>
      </c>
      <c r="G47" s="41"/>
      <c r="H47" s="42"/>
      <c r="I47" s="83"/>
      <c r="J47" s="17"/>
      <c r="K47" s="84"/>
      <c r="L47" s="85"/>
      <c r="M47" s="86"/>
      <c r="N47" s="87"/>
      <c r="O47" s="88"/>
      <c r="P47" s="5"/>
      <c r="Q47" s="4"/>
      <c r="R47" s="12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9" customFormat="1" ht="14.25" customHeight="1">
      <c r="A48" s="29"/>
      <c r="B48" s="23"/>
      <c r="C48" s="23"/>
      <c r="D48" s="23"/>
      <c r="E48" s="32"/>
      <c r="F48" s="30" t="s">
        <v>609</v>
      </c>
      <c r="G48" s="41"/>
      <c r="H48" s="42"/>
      <c r="I48" s="83"/>
      <c r="J48" s="17"/>
      <c r="K48" s="84"/>
      <c r="L48" s="85"/>
      <c r="M48" s="86"/>
      <c r="N48" s="87"/>
      <c r="O48" s="88"/>
      <c r="P48" s="5"/>
      <c r="Q48" s="4"/>
      <c r="R48" s="12"/>
      <c r="S48" s="6"/>
      <c r="Y48" s="6"/>
      <c r="Z48" s="6"/>
    </row>
    <row r="49" spans="1:34" s="9" customFormat="1" ht="14.25" customHeight="1">
      <c r="A49" s="23"/>
      <c r="B49" s="23"/>
      <c r="C49" s="23"/>
      <c r="D49" s="23"/>
      <c r="E49" s="32"/>
      <c r="F49" s="17"/>
      <c r="G49" s="17"/>
      <c r="H49" s="31"/>
      <c r="I49" s="36"/>
      <c r="J49" s="72"/>
      <c r="K49" s="69"/>
      <c r="L49" s="70"/>
      <c r="M49" s="17"/>
      <c r="N49" s="73"/>
      <c r="O49" s="57"/>
      <c r="P49" s="8"/>
      <c r="Q49" s="4"/>
      <c r="R49" s="12"/>
      <c r="S49" s="6"/>
      <c r="Y49" s="6"/>
      <c r="Z49" s="6"/>
    </row>
    <row r="50" spans="1:34" s="9" customFormat="1" ht="15">
      <c r="A50" s="43" t="s">
        <v>616</v>
      </c>
      <c r="B50" s="43"/>
      <c r="C50" s="43"/>
      <c r="D50" s="43"/>
      <c r="E50" s="32"/>
      <c r="F50" s="17"/>
      <c r="G50" s="12"/>
      <c r="H50" s="17"/>
      <c r="I50" s="12"/>
      <c r="J50" s="89"/>
      <c r="K50" s="12"/>
      <c r="L50" s="12"/>
      <c r="M50" s="12"/>
      <c r="N50" s="12"/>
      <c r="O50" s="90"/>
      <c r="P50"/>
      <c r="Q50" s="4"/>
      <c r="R50" s="12"/>
      <c r="S50" s="6"/>
      <c r="Y50" s="6"/>
      <c r="Z50" s="6"/>
    </row>
    <row r="51" spans="1:34" s="9" customFormat="1" ht="38.25">
      <c r="A51" s="21" t="s">
        <v>16</v>
      </c>
      <c r="B51" s="21" t="s">
        <v>576</v>
      </c>
      <c r="C51" s="21"/>
      <c r="D51" s="22" t="s">
        <v>589</v>
      </c>
      <c r="E51" s="21" t="s">
        <v>590</v>
      </c>
      <c r="F51" s="21" t="s">
        <v>591</v>
      </c>
      <c r="G51" s="21" t="s">
        <v>611</v>
      </c>
      <c r="H51" s="21" t="s">
        <v>593</v>
      </c>
      <c r="I51" s="21" t="s">
        <v>594</v>
      </c>
      <c r="J51" s="20" t="s">
        <v>595</v>
      </c>
      <c r="K51" s="78" t="s">
        <v>617</v>
      </c>
      <c r="L51" s="78" t="s">
        <v>613</v>
      </c>
      <c r="M51" s="21" t="s">
        <v>614</v>
      </c>
      <c r="N51" s="20" t="s">
        <v>598</v>
      </c>
      <c r="O51" s="91" t="s">
        <v>599</v>
      </c>
      <c r="P51" s="5"/>
      <c r="Q51" s="4"/>
      <c r="R51" s="17"/>
      <c r="S51" s="6"/>
      <c r="Y51" s="6"/>
      <c r="Z51" s="6"/>
    </row>
    <row r="52" spans="1:34" s="9" customFormat="1" ht="14.25">
      <c r="A52" s="509"/>
      <c r="B52" s="510"/>
      <c r="C52" s="465"/>
      <c r="D52" s="406"/>
      <c r="E52" s="466"/>
      <c r="F52" s="467"/>
      <c r="G52" s="466"/>
      <c r="H52" s="466"/>
      <c r="I52" s="466"/>
      <c r="J52" s="510"/>
      <c r="K52" s="468"/>
      <c r="L52" s="511"/>
      <c r="M52" s="511"/>
      <c r="N52" s="511"/>
      <c r="O52" s="507"/>
      <c r="P52" s="409"/>
      <c r="Q52" s="409"/>
      <c r="R52" s="345"/>
      <c r="S52" s="40"/>
      <c r="Y52" s="6"/>
      <c r="Z52" s="6"/>
    </row>
    <row r="53" spans="1:34" s="9" customFormat="1" ht="14.25">
      <c r="A53" s="509"/>
      <c r="B53" s="510"/>
      <c r="C53" s="465"/>
      <c r="D53" s="406"/>
      <c r="E53" s="466"/>
      <c r="F53" s="469"/>
      <c r="G53" s="466"/>
      <c r="H53" s="466"/>
      <c r="I53" s="466"/>
      <c r="J53" s="510"/>
      <c r="K53" s="468"/>
      <c r="L53" s="512"/>
      <c r="M53" s="512"/>
      <c r="N53" s="512"/>
      <c r="O53" s="508"/>
      <c r="P53" s="409"/>
      <c r="Q53" s="409"/>
      <c r="R53" s="345"/>
      <c r="S53" s="40"/>
      <c r="Y53" s="6"/>
      <c r="Z53" s="6"/>
    </row>
    <row r="54" spans="1:34" s="9" customFormat="1" ht="14.25">
      <c r="A54" s="509"/>
      <c r="B54" s="510"/>
      <c r="C54" s="465"/>
      <c r="D54" s="406"/>
      <c r="E54" s="466"/>
      <c r="F54" s="467"/>
      <c r="G54" s="466"/>
      <c r="H54" s="466"/>
      <c r="I54" s="466"/>
      <c r="J54" s="510"/>
      <c r="K54" s="468"/>
      <c r="L54" s="511"/>
      <c r="M54" s="511"/>
      <c r="N54" s="511"/>
      <c r="O54" s="507"/>
      <c r="P54" s="409"/>
      <c r="Q54" s="409"/>
      <c r="R54" s="345"/>
      <c r="S54" s="40"/>
      <c r="Y54" s="6"/>
      <c r="Z54" s="6"/>
    </row>
    <row r="55" spans="1:34" s="9" customFormat="1" ht="14.25">
      <c r="A55" s="509"/>
      <c r="B55" s="510"/>
      <c r="C55" s="465"/>
      <c r="D55" s="406"/>
      <c r="E55" s="466"/>
      <c r="F55" s="469"/>
      <c r="G55" s="466"/>
      <c r="H55" s="466"/>
      <c r="I55" s="466"/>
      <c r="J55" s="510"/>
      <c r="K55" s="468"/>
      <c r="L55" s="512"/>
      <c r="M55" s="512"/>
      <c r="N55" s="512"/>
      <c r="O55" s="508"/>
      <c r="P55" s="4"/>
      <c r="Q55" s="4"/>
      <c r="R55" s="445"/>
      <c r="S55" s="6"/>
      <c r="Y55" s="6"/>
      <c r="Z55" s="6"/>
    </row>
    <row r="56" spans="1:34" s="9" customFormat="1" ht="14.25">
      <c r="A56" s="509"/>
      <c r="B56" s="510"/>
      <c r="C56" s="465"/>
      <c r="D56" s="406"/>
      <c r="E56" s="466"/>
      <c r="F56" s="467"/>
      <c r="G56" s="466"/>
      <c r="H56" s="466"/>
      <c r="I56" s="466"/>
      <c r="J56" s="510"/>
      <c r="K56" s="468"/>
      <c r="L56" s="511"/>
      <c r="M56" s="511"/>
      <c r="N56" s="511"/>
      <c r="O56" s="507"/>
      <c r="P56" s="4"/>
      <c r="Q56" s="4"/>
      <c r="R56" s="445"/>
      <c r="S56" s="6"/>
      <c r="Y56" s="6"/>
      <c r="Z56" s="6"/>
    </row>
    <row r="57" spans="1:34" s="9" customFormat="1" ht="14.25">
      <c r="A57" s="509"/>
      <c r="B57" s="510"/>
      <c r="C57" s="465"/>
      <c r="D57" s="406"/>
      <c r="E57" s="466"/>
      <c r="F57" s="469"/>
      <c r="G57" s="466"/>
      <c r="H57" s="466"/>
      <c r="I57" s="466"/>
      <c r="J57" s="510"/>
      <c r="K57" s="468"/>
      <c r="L57" s="512"/>
      <c r="M57" s="512"/>
      <c r="N57" s="512"/>
      <c r="O57" s="508"/>
      <c r="P57" s="4"/>
      <c r="Q57" s="4"/>
      <c r="R57" s="445"/>
      <c r="S57" s="6"/>
      <c r="Y57" s="6"/>
      <c r="Z57" s="6"/>
    </row>
    <row r="58" spans="1:34" s="9" customFormat="1" ht="14.25">
      <c r="A58" s="438"/>
      <c r="B58" s="439"/>
      <c r="C58" s="439"/>
      <c r="D58" s="440"/>
      <c r="E58" s="438"/>
      <c r="F58" s="441"/>
      <c r="G58" s="438"/>
      <c r="H58" s="438"/>
      <c r="I58" s="438"/>
      <c r="J58" s="442"/>
      <c r="K58" s="442"/>
      <c r="L58" s="443"/>
      <c r="M58" s="442"/>
      <c r="N58" s="442"/>
      <c r="O58" s="444"/>
      <c r="P58" s="4"/>
      <c r="Q58" s="4"/>
      <c r="R58" s="94"/>
      <c r="S58" s="6"/>
      <c r="Y58" s="6"/>
      <c r="Z58" s="6"/>
    </row>
    <row r="59" spans="1:34" s="9" customFormat="1" ht="15">
      <c r="A59" s="386"/>
      <c r="B59" s="387"/>
      <c r="C59" s="387"/>
      <c r="D59" s="388"/>
      <c r="E59" s="386"/>
      <c r="F59" s="401"/>
      <c r="G59" s="386"/>
      <c r="H59" s="386"/>
      <c r="I59" s="386"/>
      <c r="J59" s="387"/>
      <c r="K59" s="80"/>
      <c r="L59" s="386"/>
      <c r="M59" s="386"/>
      <c r="N59" s="386"/>
      <c r="O59" s="402"/>
      <c r="P59" s="4"/>
      <c r="Q59" s="4"/>
      <c r="R59" s="94"/>
      <c r="S59" s="6"/>
      <c r="Y59" s="6"/>
      <c r="Z59" s="6"/>
    </row>
    <row r="60" spans="1:34" s="6" customFormat="1">
      <c r="A60" s="44"/>
      <c r="B60" s="45"/>
      <c r="C60" s="46"/>
      <c r="D60" s="47"/>
      <c r="E60" s="48"/>
      <c r="F60" s="49"/>
      <c r="G60" s="49"/>
      <c r="H60" s="49"/>
      <c r="I60" s="49"/>
      <c r="J60" s="17"/>
      <c r="K60" s="92"/>
      <c r="L60" s="92"/>
      <c r="M60" s="17"/>
      <c r="N60" s="16"/>
      <c r="O60" s="93"/>
      <c r="P60" s="5"/>
      <c r="Q60" s="4"/>
      <c r="R60" s="17"/>
      <c r="Z60" s="9"/>
      <c r="AA60" s="9"/>
      <c r="AB60" s="9"/>
      <c r="AC60" s="9"/>
      <c r="AD60" s="9"/>
      <c r="AE60" s="9"/>
      <c r="AF60" s="9"/>
      <c r="AG60" s="9"/>
      <c r="AH60" s="9"/>
    </row>
    <row r="61" spans="1:34" s="6" customFormat="1" ht="15">
      <c r="A61" s="50" t="s">
        <v>618</v>
      </c>
      <c r="B61" s="50"/>
      <c r="C61" s="50"/>
      <c r="D61" s="50"/>
      <c r="E61" s="51"/>
      <c r="F61" s="49"/>
      <c r="G61" s="49"/>
      <c r="H61" s="49"/>
      <c r="I61" s="49"/>
      <c r="J61" s="53"/>
      <c r="K61" s="12"/>
      <c r="L61" s="12"/>
      <c r="M61" s="12"/>
      <c r="N61" s="11"/>
      <c r="O61" s="53"/>
      <c r="P61" s="5"/>
      <c r="Q61" s="4"/>
      <c r="R61" s="17"/>
      <c r="Z61" s="9"/>
      <c r="AA61" s="9"/>
      <c r="AB61" s="9"/>
      <c r="AC61" s="9"/>
      <c r="AD61" s="9"/>
      <c r="AE61" s="9"/>
      <c r="AF61" s="9"/>
      <c r="AG61" s="9"/>
      <c r="AH61" s="9"/>
    </row>
    <row r="62" spans="1:34" s="6" customFormat="1" ht="38.25">
      <c r="A62" s="21" t="s">
        <v>16</v>
      </c>
      <c r="B62" s="21" t="s">
        <v>576</v>
      </c>
      <c r="C62" s="21"/>
      <c r="D62" s="22" t="s">
        <v>589</v>
      </c>
      <c r="E62" s="21" t="s">
        <v>590</v>
      </c>
      <c r="F62" s="21" t="s">
        <v>591</v>
      </c>
      <c r="G62" s="52" t="s">
        <v>611</v>
      </c>
      <c r="H62" s="21" t="s">
        <v>593</v>
      </c>
      <c r="I62" s="21" t="s">
        <v>594</v>
      </c>
      <c r="J62" s="20" t="s">
        <v>595</v>
      </c>
      <c r="K62" s="20" t="s">
        <v>619</v>
      </c>
      <c r="L62" s="78" t="s">
        <v>613</v>
      </c>
      <c r="M62" s="21" t="s">
        <v>614</v>
      </c>
      <c r="N62" s="21" t="s">
        <v>598</v>
      </c>
      <c r="O62" s="22" t="s">
        <v>599</v>
      </c>
      <c r="P62" s="5"/>
      <c r="Q62" s="4"/>
      <c r="R62" s="17"/>
      <c r="Z62" s="9"/>
      <c r="AA62" s="9"/>
      <c r="AB62" s="9"/>
      <c r="AC62" s="9"/>
      <c r="AD62" s="9"/>
      <c r="AE62" s="9"/>
      <c r="AF62" s="9"/>
      <c r="AG62" s="9"/>
      <c r="AH62" s="9"/>
    </row>
    <row r="63" spans="1:34" s="40" customFormat="1" ht="14.25">
      <c r="A63" s="484">
        <v>1</v>
      </c>
      <c r="B63" s="485">
        <v>43951</v>
      </c>
      <c r="C63" s="485"/>
      <c r="D63" s="486" t="s">
        <v>3636</v>
      </c>
      <c r="E63" s="487" t="s">
        <v>602</v>
      </c>
      <c r="F63" s="487">
        <v>6.75</v>
      </c>
      <c r="G63" s="488">
        <v>4.9000000000000004</v>
      </c>
      <c r="H63" s="488">
        <v>4.9000000000000004</v>
      </c>
      <c r="I63" s="487" t="s">
        <v>3637</v>
      </c>
      <c r="J63" s="489" t="s">
        <v>3640</v>
      </c>
      <c r="K63" s="489">
        <f t="shared" ref="K63" si="20">L63*M63</f>
        <v>-5549.9999999999991</v>
      </c>
      <c r="L63" s="489">
        <f t="shared" ref="L63" si="21">H63-F63</f>
        <v>-1.8499999999999996</v>
      </c>
      <c r="M63" s="489">
        <v>3000</v>
      </c>
      <c r="N63" s="489" t="s">
        <v>665</v>
      </c>
      <c r="O63" s="490">
        <v>43955</v>
      </c>
      <c r="P63" s="409"/>
      <c r="Q63" s="409"/>
      <c r="R63" s="345" t="s">
        <v>604</v>
      </c>
      <c r="Z63" s="422"/>
      <c r="AA63" s="422"/>
      <c r="AB63" s="422"/>
      <c r="AC63" s="422"/>
      <c r="AD63" s="422"/>
      <c r="AE63" s="422"/>
      <c r="AF63" s="422"/>
      <c r="AG63" s="422"/>
      <c r="AH63" s="422"/>
    </row>
    <row r="64" spans="1:34" s="40" customFormat="1" ht="14.25">
      <c r="A64" s="491">
        <v>2</v>
      </c>
      <c r="B64" s="473">
        <v>43959</v>
      </c>
      <c r="C64" s="473"/>
      <c r="D64" s="380" t="s">
        <v>3691</v>
      </c>
      <c r="E64" s="426" t="s">
        <v>602</v>
      </c>
      <c r="F64" s="426" t="s">
        <v>3692</v>
      </c>
      <c r="G64" s="474">
        <v>18</v>
      </c>
      <c r="H64" s="474"/>
      <c r="I64" s="426" t="s">
        <v>3693</v>
      </c>
      <c r="J64" s="384" t="s">
        <v>603</v>
      </c>
      <c r="K64" s="384"/>
      <c r="L64" s="384"/>
      <c r="M64" s="384"/>
      <c r="N64" s="384"/>
      <c r="O64" s="404"/>
      <c r="P64" s="409"/>
      <c r="Q64" s="409"/>
      <c r="R64" s="345" t="s">
        <v>604</v>
      </c>
      <c r="Z64" s="422"/>
      <c r="AA64" s="422"/>
      <c r="AB64" s="422"/>
      <c r="AC64" s="422"/>
      <c r="AD64" s="422"/>
      <c r="AE64" s="422"/>
      <c r="AF64" s="422"/>
      <c r="AG64" s="422"/>
      <c r="AH64" s="422"/>
    </row>
    <row r="65" spans="1:34" s="40" customFormat="1" ht="14.25">
      <c r="A65" s="491">
        <v>3</v>
      </c>
      <c r="B65" s="473">
        <v>43959</v>
      </c>
      <c r="C65" s="473"/>
      <c r="D65" s="380" t="s">
        <v>3694</v>
      </c>
      <c r="E65" s="426" t="s">
        <v>602</v>
      </c>
      <c r="F65" s="426" t="s">
        <v>3695</v>
      </c>
      <c r="G65" s="474">
        <v>2</v>
      </c>
      <c r="H65" s="474"/>
      <c r="I65" s="492" t="s">
        <v>3698</v>
      </c>
      <c r="J65" s="384" t="s">
        <v>603</v>
      </c>
      <c r="K65" s="384"/>
      <c r="L65" s="384"/>
      <c r="M65" s="384"/>
      <c r="N65" s="384"/>
      <c r="O65" s="404"/>
      <c r="P65" s="409"/>
      <c r="Q65" s="409"/>
      <c r="R65" s="345" t="s">
        <v>3188</v>
      </c>
      <c r="Z65" s="422"/>
      <c r="AA65" s="422"/>
      <c r="AB65" s="422"/>
      <c r="AC65" s="422"/>
      <c r="AD65" s="422"/>
      <c r="AE65" s="422"/>
      <c r="AF65" s="422"/>
      <c r="AG65" s="422"/>
      <c r="AH65" s="422"/>
    </row>
    <row r="66" spans="1:34" s="40" customFormat="1" ht="14.25">
      <c r="A66" s="491"/>
      <c r="B66" s="473"/>
      <c r="C66" s="473"/>
      <c r="D66" s="380"/>
      <c r="E66" s="426"/>
      <c r="F66" s="426"/>
      <c r="G66" s="474"/>
      <c r="H66" s="474"/>
      <c r="I66" s="426"/>
      <c r="J66" s="384"/>
      <c r="K66" s="384"/>
      <c r="L66" s="384"/>
      <c r="M66" s="384"/>
      <c r="N66" s="384"/>
      <c r="O66" s="404"/>
      <c r="P66" s="409"/>
      <c r="Q66" s="409"/>
      <c r="R66" s="345"/>
      <c r="Z66" s="422"/>
      <c r="AA66" s="422"/>
      <c r="AB66" s="422"/>
      <c r="AC66" s="422"/>
      <c r="AD66" s="422"/>
      <c r="AE66" s="422"/>
      <c r="AF66" s="422"/>
      <c r="AG66" s="422"/>
      <c r="AH66" s="422"/>
    </row>
    <row r="67" spans="1:34" s="40" customFormat="1" ht="14.25">
      <c r="A67" s="386"/>
      <c r="B67" s="387"/>
      <c r="C67" s="387"/>
      <c r="D67" s="388"/>
      <c r="E67" s="386"/>
      <c r="F67" s="423"/>
      <c r="G67" s="386"/>
      <c r="H67" s="386"/>
      <c r="I67" s="386"/>
      <c r="J67" s="387"/>
      <c r="K67" s="424"/>
      <c r="L67" s="386"/>
      <c r="M67" s="386"/>
      <c r="N67" s="386"/>
      <c r="O67" s="425"/>
      <c r="P67" s="409"/>
      <c r="Q67" s="409"/>
      <c r="R67" s="345"/>
      <c r="Z67" s="422"/>
      <c r="AA67" s="422"/>
      <c r="AB67" s="422"/>
      <c r="AC67" s="422"/>
      <c r="AD67" s="422"/>
      <c r="AE67" s="422"/>
      <c r="AF67" s="422"/>
      <c r="AG67" s="422"/>
      <c r="AH67" s="422"/>
    </row>
    <row r="68" spans="1:34" ht="15">
      <c r="A68" s="101" t="s">
        <v>620</v>
      </c>
      <c r="B68" s="102"/>
      <c r="C68" s="102"/>
      <c r="D68" s="103"/>
      <c r="E68" s="34"/>
      <c r="F68" s="32"/>
      <c r="G68" s="32"/>
      <c r="H68" s="74"/>
      <c r="I68" s="121"/>
      <c r="J68" s="122"/>
      <c r="K68" s="17"/>
      <c r="L68" s="17"/>
      <c r="M68" s="17"/>
      <c r="N68" s="11"/>
      <c r="O68" s="53"/>
      <c r="Q68" s="97"/>
      <c r="R68" s="17"/>
      <c r="S68" s="16"/>
      <c r="T68" s="16"/>
      <c r="U68" s="16"/>
      <c r="V68" s="16"/>
      <c r="W68" s="16"/>
      <c r="X68" s="16"/>
      <c r="Y68" s="16"/>
      <c r="Z68" s="16"/>
    </row>
    <row r="69" spans="1:34" ht="38.25">
      <c r="A69" s="20" t="s">
        <v>16</v>
      </c>
      <c r="B69" s="21" t="s">
        <v>576</v>
      </c>
      <c r="C69" s="21"/>
      <c r="D69" s="22" t="s">
        <v>589</v>
      </c>
      <c r="E69" s="21" t="s">
        <v>590</v>
      </c>
      <c r="F69" s="21" t="s">
        <v>591</v>
      </c>
      <c r="G69" s="21" t="s">
        <v>592</v>
      </c>
      <c r="H69" s="21" t="s">
        <v>593</v>
      </c>
      <c r="I69" s="21" t="s">
        <v>594</v>
      </c>
      <c r="J69" s="20" t="s">
        <v>595</v>
      </c>
      <c r="K69" s="21" t="s">
        <v>596</v>
      </c>
      <c r="L69" s="21" t="s">
        <v>597</v>
      </c>
      <c r="M69" s="21" t="s">
        <v>598</v>
      </c>
      <c r="N69" s="22" t="s">
        <v>599</v>
      </c>
      <c r="O69" s="21" t="s">
        <v>600</v>
      </c>
      <c r="P69" s="99"/>
      <c r="Q69" s="11"/>
      <c r="R69" s="17"/>
      <c r="S69" s="16"/>
      <c r="T69" s="16"/>
      <c r="U69" s="16"/>
      <c r="V69" s="16"/>
      <c r="W69" s="16"/>
      <c r="X69" s="16"/>
      <c r="Y69" s="16"/>
      <c r="Z69" s="16"/>
    </row>
    <row r="70" spans="1:34" s="8" customFormat="1">
      <c r="A70" s="410"/>
      <c r="B70" s="411"/>
      <c r="C70" s="412"/>
      <c r="D70" s="413"/>
      <c r="E70" s="414"/>
      <c r="F70" s="414"/>
      <c r="G70" s="415"/>
      <c r="H70" s="415"/>
      <c r="I70" s="414"/>
      <c r="J70" s="416"/>
      <c r="K70" s="417"/>
      <c r="L70" s="418"/>
      <c r="M70" s="419"/>
      <c r="N70" s="420"/>
      <c r="O70" s="421"/>
      <c r="P70" s="125"/>
      <c r="Q70"/>
      <c r="R70" s="96"/>
      <c r="T70" s="57"/>
      <c r="U70" s="57"/>
      <c r="V70" s="57"/>
      <c r="W70" s="57"/>
      <c r="X70" s="57"/>
      <c r="Y70" s="57"/>
      <c r="Z70" s="57"/>
    </row>
    <row r="71" spans="1:34">
      <c r="A71" s="23" t="s">
        <v>605</v>
      </c>
      <c r="B71" s="23"/>
      <c r="C71" s="23"/>
      <c r="D71" s="23"/>
      <c r="E71" s="5"/>
      <c r="F71" s="30" t="s">
        <v>607</v>
      </c>
      <c r="G71" s="83"/>
      <c r="H71" s="83"/>
      <c r="I71" s="38"/>
      <c r="J71" s="86"/>
      <c r="K71" s="84"/>
      <c r="L71" s="85"/>
      <c r="M71" s="86"/>
      <c r="N71" s="87"/>
      <c r="O71" s="126"/>
      <c r="P71" s="11"/>
      <c r="Q71" s="16"/>
      <c r="R71" s="98"/>
      <c r="S71" s="16"/>
      <c r="T71" s="16"/>
      <c r="U71" s="16"/>
      <c r="V71" s="16"/>
      <c r="W71" s="16"/>
      <c r="X71" s="16"/>
      <c r="Y71" s="16"/>
    </row>
    <row r="72" spans="1:34">
      <c r="A72" s="29" t="s">
        <v>606</v>
      </c>
      <c r="B72" s="23"/>
      <c r="C72" s="23"/>
      <c r="D72" s="23"/>
      <c r="E72" s="32"/>
      <c r="F72" s="30" t="s">
        <v>609</v>
      </c>
      <c r="G72" s="12"/>
      <c r="H72" s="12"/>
      <c r="I72" s="12"/>
      <c r="J72" s="53"/>
      <c r="K72" s="12"/>
      <c r="L72" s="12"/>
      <c r="M72" s="12"/>
      <c r="N72" s="11"/>
      <c r="O72" s="53"/>
      <c r="Q72" s="7"/>
      <c r="R72" s="17"/>
      <c r="S72" s="16"/>
      <c r="T72" s="16"/>
      <c r="U72" s="16"/>
      <c r="V72" s="16"/>
      <c r="W72" s="16"/>
      <c r="X72" s="16"/>
      <c r="Y72" s="16"/>
      <c r="Z72" s="16"/>
    </row>
    <row r="73" spans="1:34">
      <c r="A73" s="29"/>
      <c r="B73" s="23"/>
      <c r="C73" s="23"/>
      <c r="D73" s="23"/>
      <c r="E73" s="32"/>
      <c r="F73" s="30"/>
      <c r="G73" s="12"/>
      <c r="H73" s="12"/>
      <c r="I73" s="12"/>
      <c r="J73" s="53"/>
      <c r="K73" s="12"/>
      <c r="L73" s="12"/>
      <c r="M73" s="12"/>
      <c r="N73" s="11"/>
      <c r="O73" s="53"/>
      <c r="Q73" s="7"/>
      <c r="R73" s="83"/>
      <c r="S73" s="16"/>
      <c r="T73" s="16"/>
      <c r="U73" s="16"/>
      <c r="V73" s="16"/>
      <c r="W73" s="16"/>
      <c r="X73" s="16"/>
      <c r="Y73" s="16"/>
      <c r="Z73" s="16"/>
    </row>
    <row r="74" spans="1:34">
      <c r="A74" s="29"/>
      <c r="B74" s="23"/>
      <c r="C74" s="23"/>
      <c r="D74" s="23"/>
      <c r="E74" s="32"/>
      <c r="F74" s="30"/>
      <c r="G74" s="12"/>
      <c r="H74" s="12"/>
      <c r="I74" s="12"/>
      <c r="J74" s="53"/>
      <c r="K74" s="12"/>
      <c r="L74" s="12"/>
      <c r="M74" s="12"/>
      <c r="N74" s="11"/>
      <c r="O74" s="53"/>
      <c r="Q74" s="7"/>
      <c r="R74" s="83"/>
      <c r="S74" s="16"/>
      <c r="T74" s="16"/>
      <c r="U74" s="16"/>
      <c r="V74" s="16"/>
      <c r="W74" s="16"/>
      <c r="X74" s="16"/>
      <c r="Y74" s="16"/>
      <c r="Z74" s="16"/>
    </row>
    <row r="75" spans="1:34">
      <c r="A75" s="29"/>
      <c r="B75" s="23"/>
      <c r="C75" s="23"/>
      <c r="D75" s="23"/>
      <c r="E75" s="32"/>
      <c r="F75" s="30"/>
      <c r="G75" s="41"/>
      <c r="H75" s="42"/>
      <c r="I75" s="83"/>
      <c r="J75" s="17"/>
      <c r="K75" s="84"/>
      <c r="L75" s="85"/>
      <c r="M75" s="86"/>
      <c r="N75" s="87"/>
      <c r="O75" s="88"/>
      <c r="P75" s="5"/>
      <c r="Q75" s="11"/>
      <c r="R75" s="83"/>
      <c r="S75" s="16"/>
      <c r="T75" s="16"/>
      <c r="U75" s="16"/>
      <c r="V75" s="16"/>
      <c r="W75" s="16"/>
      <c r="X75" s="16"/>
      <c r="Y75" s="16"/>
      <c r="Z75" s="16"/>
    </row>
    <row r="76" spans="1:34">
      <c r="A76" s="37"/>
      <c r="B76" s="45"/>
      <c r="C76" s="104"/>
      <c r="D76" s="6"/>
      <c r="E76" s="38"/>
      <c r="F76" s="83"/>
      <c r="G76" s="41"/>
      <c r="H76" s="42"/>
      <c r="I76" s="83"/>
      <c r="J76" s="17"/>
      <c r="K76" s="84"/>
      <c r="L76" s="85"/>
      <c r="M76" s="86"/>
      <c r="N76" s="87"/>
      <c r="O76" s="88"/>
      <c r="P76" s="5"/>
      <c r="Q76" s="11"/>
      <c r="R76" s="17"/>
      <c r="S76" s="16"/>
      <c r="T76" s="16"/>
      <c r="U76" s="16"/>
      <c r="V76" s="16"/>
      <c r="W76" s="16"/>
      <c r="X76" s="16"/>
      <c r="Y76" s="16"/>
      <c r="Z76" s="16"/>
    </row>
    <row r="77" spans="1:34" ht="15">
      <c r="A77" s="5"/>
      <c r="B77" s="105" t="s">
        <v>621</v>
      </c>
      <c r="C77" s="105"/>
      <c r="D77" s="105"/>
      <c r="E77" s="105"/>
      <c r="F77" s="17"/>
      <c r="G77" s="17"/>
      <c r="H77" s="106"/>
      <c r="I77" s="17"/>
      <c r="J77" s="75"/>
      <c r="K77" s="76"/>
      <c r="L77" s="17"/>
      <c r="M77" s="17"/>
      <c r="N77" s="16"/>
      <c r="O77" s="100"/>
      <c r="P77" s="7"/>
      <c r="Q77" s="11"/>
      <c r="R77" s="143"/>
      <c r="S77" s="16"/>
      <c r="T77" s="16"/>
      <c r="U77" s="16"/>
      <c r="V77" s="16"/>
      <c r="W77" s="16"/>
      <c r="X77" s="16"/>
      <c r="Y77" s="16"/>
      <c r="Z77" s="16"/>
    </row>
    <row r="78" spans="1:34" ht="38.25">
      <c r="A78" s="20" t="s">
        <v>16</v>
      </c>
      <c r="B78" s="21" t="s">
        <v>576</v>
      </c>
      <c r="C78" s="21"/>
      <c r="D78" s="22" t="s">
        <v>589</v>
      </c>
      <c r="E78" s="21" t="s">
        <v>590</v>
      </c>
      <c r="F78" s="21" t="s">
        <v>591</v>
      </c>
      <c r="G78" s="21" t="s">
        <v>622</v>
      </c>
      <c r="H78" s="21" t="s">
        <v>623</v>
      </c>
      <c r="I78" s="21" t="s">
        <v>594</v>
      </c>
      <c r="J78" s="61" t="s">
        <v>595</v>
      </c>
      <c r="K78" s="21" t="s">
        <v>596</v>
      </c>
      <c r="L78" s="21" t="s">
        <v>597</v>
      </c>
      <c r="M78" s="21" t="s">
        <v>598</v>
      </c>
      <c r="N78" s="22" t="s">
        <v>599</v>
      </c>
      <c r="O78" s="100"/>
      <c r="P78" s="7"/>
      <c r="Q78" s="11"/>
      <c r="R78" s="143"/>
      <c r="S78" s="16"/>
      <c r="T78" s="16"/>
      <c r="U78" s="16"/>
      <c r="V78" s="16"/>
      <c r="W78" s="16"/>
      <c r="X78" s="16"/>
      <c r="Y78" s="16"/>
      <c r="Z78" s="16"/>
    </row>
    <row r="79" spans="1:34">
      <c r="A79" s="204">
        <v>1</v>
      </c>
      <c r="B79" s="107">
        <v>41579</v>
      </c>
      <c r="C79" s="107"/>
      <c r="D79" s="108" t="s">
        <v>624</v>
      </c>
      <c r="E79" s="109" t="s">
        <v>625</v>
      </c>
      <c r="F79" s="110">
        <v>82</v>
      </c>
      <c r="G79" s="109" t="s">
        <v>626</v>
      </c>
      <c r="H79" s="109">
        <v>100</v>
      </c>
      <c r="I79" s="127">
        <v>100</v>
      </c>
      <c r="J79" s="128" t="s">
        <v>627</v>
      </c>
      <c r="K79" s="129">
        <f t="shared" ref="K79:K110" si="22">H79-F79</f>
        <v>18</v>
      </c>
      <c r="L79" s="130">
        <f t="shared" ref="L79:L110" si="23">K79/F79</f>
        <v>0.21951219512195122</v>
      </c>
      <c r="M79" s="131" t="s">
        <v>601</v>
      </c>
      <c r="N79" s="132">
        <v>42657</v>
      </c>
      <c r="O79" s="53"/>
      <c r="P79" s="11"/>
      <c r="Q79" s="16"/>
      <c r="R79" s="143"/>
      <c r="S79" s="16"/>
      <c r="T79" s="16"/>
      <c r="U79" s="16"/>
      <c r="V79" s="16"/>
      <c r="W79" s="16"/>
      <c r="X79" s="16"/>
      <c r="Y79" s="16"/>
      <c r="Z79" s="16"/>
    </row>
    <row r="80" spans="1:34">
      <c r="A80" s="204">
        <v>2</v>
      </c>
      <c r="B80" s="107">
        <v>41794</v>
      </c>
      <c r="C80" s="107"/>
      <c r="D80" s="108" t="s">
        <v>628</v>
      </c>
      <c r="E80" s="109" t="s">
        <v>602</v>
      </c>
      <c r="F80" s="110">
        <v>257</v>
      </c>
      <c r="G80" s="109" t="s">
        <v>626</v>
      </c>
      <c r="H80" s="109">
        <v>300</v>
      </c>
      <c r="I80" s="127">
        <v>300</v>
      </c>
      <c r="J80" s="128" t="s">
        <v>627</v>
      </c>
      <c r="K80" s="129">
        <f t="shared" si="22"/>
        <v>43</v>
      </c>
      <c r="L80" s="130">
        <f t="shared" si="23"/>
        <v>0.16731517509727625</v>
      </c>
      <c r="M80" s="131" t="s">
        <v>601</v>
      </c>
      <c r="N80" s="132">
        <v>41822</v>
      </c>
      <c r="O80" s="53"/>
      <c r="P80" s="11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4">
        <v>3</v>
      </c>
      <c r="B81" s="107">
        <v>41828</v>
      </c>
      <c r="C81" s="107"/>
      <c r="D81" s="108" t="s">
        <v>629</v>
      </c>
      <c r="E81" s="109" t="s">
        <v>602</v>
      </c>
      <c r="F81" s="110">
        <v>393</v>
      </c>
      <c r="G81" s="109" t="s">
        <v>626</v>
      </c>
      <c r="H81" s="109">
        <v>468</v>
      </c>
      <c r="I81" s="127">
        <v>468</v>
      </c>
      <c r="J81" s="128" t="s">
        <v>627</v>
      </c>
      <c r="K81" s="129">
        <f t="shared" si="22"/>
        <v>75</v>
      </c>
      <c r="L81" s="130">
        <f t="shared" si="23"/>
        <v>0.19083969465648856</v>
      </c>
      <c r="M81" s="131" t="s">
        <v>601</v>
      </c>
      <c r="N81" s="132">
        <v>41863</v>
      </c>
      <c r="O81" s="53"/>
      <c r="P81" s="11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04">
        <v>4</v>
      </c>
      <c r="B82" s="107">
        <v>41857</v>
      </c>
      <c r="C82" s="107"/>
      <c r="D82" s="108" t="s">
        <v>630</v>
      </c>
      <c r="E82" s="109" t="s">
        <v>602</v>
      </c>
      <c r="F82" s="110">
        <v>205</v>
      </c>
      <c r="G82" s="109" t="s">
        <v>626</v>
      </c>
      <c r="H82" s="109">
        <v>275</v>
      </c>
      <c r="I82" s="127">
        <v>250</v>
      </c>
      <c r="J82" s="128" t="s">
        <v>627</v>
      </c>
      <c r="K82" s="129">
        <f t="shared" si="22"/>
        <v>70</v>
      </c>
      <c r="L82" s="130">
        <f t="shared" si="23"/>
        <v>0.34146341463414637</v>
      </c>
      <c r="M82" s="131" t="s">
        <v>601</v>
      </c>
      <c r="N82" s="132">
        <v>41962</v>
      </c>
      <c r="O82" s="53"/>
      <c r="P82" s="11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4">
        <v>5</v>
      </c>
      <c r="B83" s="107">
        <v>41886</v>
      </c>
      <c r="C83" s="107"/>
      <c r="D83" s="108" t="s">
        <v>631</v>
      </c>
      <c r="E83" s="109" t="s">
        <v>602</v>
      </c>
      <c r="F83" s="110">
        <v>162</v>
      </c>
      <c r="G83" s="109" t="s">
        <v>626</v>
      </c>
      <c r="H83" s="109">
        <v>190</v>
      </c>
      <c r="I83" s="127">
        <v>190</v>
      </c>
      <c r="J83" s="128" t="s">
        <v>627</v>
      </c>
      <c r="K83" s="129">
        <f t="shared" si="22"/>
        <v>28</v>
      </c>
      <c r="L83" s="130">
        <f t="shared" si="23"/>
        <v>0.1728395061728395</v>
      </c>
      <c r="M83" s="131" t="s">
        <v>601</v>
      </c>
      <c r="N83" s="132">
        <v>42006</v>
      </c>
      <c r="O83" s="53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4">
        <v>6</v>
      </c>
      <c r="B84" s="107">
        <v>41886</v>
      </c>
      <c r="C84" s="107"/>
      <c r="D84" s="108" t="s">
        <v>632</v>
      </c>
      <c r="E84" s="109" t="s">
        <v>602</v>
      </c>
      <c r="F84" s="110">
        <v>75</v>
      </c>
      <c r="G84" s="109" t="s">
        <v>626</v>
      </c>
      <c r="H84" s="109">
        <v>91.5</v>
      </c>
      <c r="I84" s="127" t="s">
        <v>633</v>
      </c>
      <c r="J84" s="128" t="s">
        <v>634</v>
      </c>
      <c r="K84" s="129">
        <f t="shared" si="22"/>
        <v>16.5</v>
      </c>
      <c r="L84" s="130">
        <f t="shared" si="23"/>
        <v>0.22</v>
      </c>
      <c r="M84" s="131" t="s">
        <v>601</v>
      </c>
      <c r="N84" s="132">
        <v>41954</v>
      </c>
      <c r="O84" s="53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4">
        <v>7</v>
      </c>
      <c r="B85" s="107">
        <v>41913</v>
      </c>
      <c r="C85" s="107"/>
      <c r="D85" s="108" t="s">
        <v>635</v>
      </c>
      <c r="E85" s="109" t="s">
        <v>602</v>
      </c>
      <c r="F85" s="110">
        <v>850</v>
      </c>
      <c r="G85" s="109" t="s">
        <v>626</v>
      </c>
      <c r="H85" s="109">
        <v>982.5</v>
      </c>
      <c r="I85" s="127">
        <v>1050</v>
      </c>
      <c r="J85" s="128" t="s">
        <v>636</v>
      </c>
      <c r="K85" s="129">
        <f t="shared" si="22"/>
        <v>132.5</v>
      </c>
      <c r="L85" s="130">
        <f t="shared" si="23"/>
        <v>0.15588235294117647</v>
      </c>
      <c r="M85" s="131" t="s">
        <v>601</v>
      </c>
      <c r="N85" s="132">
        <v>42039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4">
        <v>8</v>
      </c>
      <c r="B86" s="107">
        <v>41913</v>
      </c>
      <c r="C86" s="107"/>
      <c r="D86" s="108" t="s">
        <v>637</v>
      </c>
      <c r="E86" s="109" t="s">
        <v>602</v>
      </c>
      <c r="F86" s="110">
        <v>475</v>
      </c>
      <c r="G86" s="109" t="s">
        <v>626</v>
      </c>
      <c r="H86" s="109">
        <v>515</v>
      </c>
      <c r="I86" s="127">
        <v>600</v>
      </c>
      <c r="J86" s="128" t="s">
        <v>638</v>
      </c>
      <c r="K86" s="129">
        <f t="shared" si="22"/>
        <v>40</v>
      </c>
      <c r="L86" s="130">
        <f t="shared" si="23"/>
        <v>8.4210526315789472E-2</v>
      </c>
      <c r="M86" s="131" t="s">
        <v>601</v>
      </c>
      <c r="N86" s="132">
        <v>41939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4">
        <v>9</v>
      </c>
      <c r="B87" s="107">
        <v>41913</v>
      </c>
      <c r="C87" s="107"/>
      <c r="D87" s="108" t="s">
        <v>639</v>
      </c>
      <c r="E87" s="109" t="s">
        <v>602</v>
      </c>
      <c r="F87" s="110">
        <v>86</v>
      </c>
      <c r="G87" s="109" t="s">
        <v>626</v>
      </c>
      <c r="H87" s="109">
        <v>99</v>
      </c>
      <c r="I87" s="127">
        <v>140</v>
      </c>
      <c r="J87" s="128" t="s">
        <v>640</v>
      </c>
      <c r="K87" s="129">
        <f t="shared" si="22"/>
        <v>13</v>
      </c>
      <c r="L87" s="130">
        <f t="shared" si="23"/>
        <v>0.15116279069767441</v>
      </c>
      <c r="M87" s="131" t="s">
        <v>601</v>
      </c>
      <c r="N87" s="132">
        <v>41939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4">
        <v>10</v>
      </c>
      <c r="B88" s="107">
        <v>41926</v>
      </c>
      <c r="C88" s="107"/>
      <c r="D88" s="108" t="s">
        <v>641</v>
      </c>
      <c r="E88" s="109" t="s">
        <v>602</v>
      </c>
      <c r="F88" s="110">
        <v>496.6</v>
      </c>
      <c r="G88" s="109" t="s">
        <v>626</v>
      </c>
      <c r="H88" s="109">
        <v>621</v>
      </c>
      <c r="I88" s="127">
        <v>580</v>
      </c>
      <c r="J88" s="128" t="s">
        <v>627</v>
      </c>
      <c r="K88" s="129">
        <f t="shared" si="22"/>
        <v>124.39999999999998</v>
      </c>
      <c r="L88" s="130">
        <f t="shared" si="23"/>
        <v>0.25050342327829234</v>
      </c>
      <c r="M88" s="131" t="s">
        <v>601</v>
      </c>
      <c r="N88" s="132">
        <v>42605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4">
        <v>11</v>
      </c>
      <c r="B89" s="107">
        <v>41926</v>
      </c>
      <c r="C89" s="107"/>
      <c r="D89" s="108" t="s">
        <v>642</v>
      </c>
      <c r="E89" s="109" t="s">
        <v>602</v>
      </c>
      <c r="F89" s="110">
        <v>2481.9</v>
      </c>
      <c r="G89" s="109" t="s">
        <v>626</v>
      </c>
      <c r="H89" s="109">
        <v>2840</v>
      </c>
      <c r="I89" s="127">
        <v>2870</v>
      </c>
      <c r="J89" s="128" t="s">
        <v>643</v>
      </c>
      <c r="K89" s="129">
        <f t="shared" si="22"/>
        <v>358.09999999999991</v>
      </c>
      <c r="L89" s="130">
        <f t="shared" si="23"/>
        <v>0.14428462065353154</v>
      </c>
      <c r="M89" s="131" t="s">
        <v>601</v>
      </c>
      <c r="N89" s="132">
        <v>42017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4">
        <v>12</v>
      </c>
      <c r="B90" s="107">
        <v>41928</v>
      </c>
      <c r="C90" s="107"/>
      <c r="D90" s="108" t="s">
        <v>644</v>
      </c>
      <c r="E90" s="109" t="s">
        <v>602</v>
      </c>
      <c r="F90" s="110">
        <v>84.5</v>
      </c>
      <c r="G90" s="109" t="s">
        <v>626</v>
      </c>
      <c r="H90" s="109">
        <v>93</v>
      </c>
      <c r="I90" s="127">
        <v>110</v>
      </c>
      <c r="J90" s="128" t="s">
        <v>645</v>
      </c>
      <c r="K90" s="129">
        <f t="shared" si="22"/>
        <v>8.5</v>
      </c>
      <c r="L90" s="130">
        <f t="shared" si="23"/>
        <v>0.10059171597633136</v>
      </c>
      <c r="M90" s="131" t="s">
        <v>601</v>
      </c>
      <c r="N90" s="132">
        <v>41939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4">
        <v>13</v>
      </c>
      <c r="B91" s="107">
        <v>41928</v>
      </c>
      <c r="C91" s="107"/>
      <c r="D91" s="108" t="s">
        <v>646</v>
      </c>
      <c r="E91" s="109" t="s">
        <v>602</v>
      </c>
      <c r="F91" s="110">
        <v>401</v>
      </c>
      <c r="G91" s="109" t="s">
        <v>626</v>
      </c>
      <c r="H91" s="109">
        <v>428</v>
      </c>
      <c r="I91" s="127">
        <v>450</v>
      </c>
      <c r="J91" s="128" t="s">
        <v>647</v>
      </c>
      <c r="K91" s="129">
        <f t="shared" si="22"/>
        <v>27</v>
      </c>
      <c r="L91" s="130">
        <f t="shared" si="23"/>
        <v>6.7331670822942641E-2</v>
      </c>
      <c r="M91" s="131" t="s">
        <v>601</v>
      </c>
      <c r="N91" s="132">
        <v>42020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4">
        <v>14</v>
      </c>
      <c r="B92" s="107">
        <v>41928</v>
      </c>
      <c r="C92" s="107"/>
      <c r="D92" s="108" t="s">
        <v>648</v>
      </c>
      <c r="E92" s="109" t="s">
        <v>602</v>
      </c>
      <c r="F92" s="110">
        <v>101</v>
      </c>
      <c r="G92" s="109" t="s">
        <v>626</v>
      </c>
      <c r="H92" s="109">
        <v>112</v>
      </c>
      <c r="I92" s="127">
        <v>120</v>
      </c>
      <c r="J92" s="128" t="s">
        <v>649</v>
      </c>
      <c r="K92" s="129">
        <f t="shared" si="22"/>
        <v>11</v>
      </c>
      <c r="L92" s="130">
        <f t="shared" si="23"/>
        <v>0.10891089108910891</v>
      </c>
      <c r="M92" s="131" t="s">
        <v>601</v>
      </c>
      <c r="N92" s="132">
        <v>41939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4">
        <v>15</v>
      </c>
      <c r="B93" s="107">
        <v>41954</v>
      </c>
      <c r="C93" s="107"/>
      <c r="D93" s="108" t="s">
        <v>650</v>
      </c>
      <c r="E93" s="109" t="s">
        <v>602</v>
      </c>
      <c r="F93" s="110">
        <v>59</v>
      </c>
      <c r="G93" s="109" t="s">
        <v>626</v>
      </c>
      <c r="H93" s="109">
        <v>76</v>
      </c>
      <c r="I93" s="127">
        <v>76</v>
      </c>
      <c r="J93" s="128" t="s">
        <v>627</v>
      </c>
      <c r="K93" s="129">
        <f t="shared" si="22"/>
        <v>17</v>
      </c>
      <c r="L93" s="130">
        <f t="shared" si="23"/>
        <v>0.28813559322033899</v>
      </c>
      <c r="M93" s="131" t="s">
        <v>601</v>
      </c>
      <c r="N93" s="132">
        <v>43032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4">
        <v>16</v>
      </c>
      <c r="B94" s="107">
        <v>41954</v>
      </c>
      <c r="C94" s="107"/>
      <c r="D94" s="108" t="s">
        <v>639</v>
      </c>
      <c r="E94" s="109" t="s">
        <v>602</v>
      </c>
      <c r="F94" s="110">
        <v>99</v>
      </c>
      <c r="G94" s="109" t="s">
        <v>626</v>
      </c>
      <c r="H94" s="109">
        <v>120</v>
      </c>
      <c r="I94" s="127">
        <v>120</v>
      </c>
      <c r="J94" s="128" t="s">
        <v>651</v>
      </c>
      <c r="K94" s="129">
        <f t="shared" si="22"/>
        <v>21</v>
      </c>
      <c r="L94" s="130">
        <f t="shared" si="23"/>
        <v>0.21212121212121213</v>
      </c>
      <c r="M94" s="131" t="s">
        <v>601</v>
      </c>
      <c r="N94" s="132">
        <v>41960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4">
        <v>17</v>
      </c>
      <c r="B95" s="107">
        <v>41956</v>
      </c>
      <c r="C95" s="107"/>
      <c r="D95" s="108" t="s">
        <v>652</v>
      </c>
      <c r="E95" s="109" t="s">
        <v>602</v>
      </c>
      <c r="F95" s="110">
        <v>22</v>
      </c>
      <c r="G95" s="109" t="s">
        <v>626</v>
      </c>
      <c r="H95" s="109">
        <v>33.549999999999997</v>
      </c>
      <c r="I95" s="127">
        <v>32</v>
      </c>
      <c r="J95" s="128" t="s">
        <v>653</v>
      </c>
      <c r="K95" s="129">
        <f t="shared" si="22"/>
        <v>11.549999999999997</v>
      </c>
      <c r="L95" s="130">
        <f t="shared" si="23"/>
        <v>0.52499999999999991</v>
      </c>
      <c r="M95" s="131" t="s">
        <v>601</v>
      </c>
      <c r="N95" s="132">
        <v>42188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4">
        <v>18</v>
      </c>
      <c r="B96" s="107">
        <v>41976</v>
      </c>
      <c r="C96" s="107"/>
      <c r="D96" s="108" t="s">
        <v>654</v>
      </c>
      <c r="E96" s="109" t="s">
        <v>602</v>
      </c>
      <c r="F96" s="110">
        <v>440</v>
      </c>
      <c r="G96" s="109" t="s">
        <v>626</v>
      </c>
      <c r="H96" s="109">
        <v>520</v>
      </c>
      <c r="I96" s="127">
        <v>520</v>
      </c>
      <c r="J96" s="128" t="s">
        <v>655</v>
      </c>
      <c r="K96" s="129">
        <f t="shared" si="22"/>
        <v>80</v>
      </c>
      <c r="L96" s="130">
        <f t="shared" si="23"/>
        <v>0.18181818181818182</v>
      </c>
      <c r="M96" s="131" t="s">
        <v>601</v>
      </c>
      <c r="N96" s="132">
        <v>42208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4">
        <v>19</v>
      </c>
      <c r="B97" s="107">
        <v>41976</v>
      </c>
      <c r="C97" s="107"/>
      <c r="D97" s="108" t="s">
        <v>656</v>
      </c>
      <c r="E97" s="109" t="s">
        <v>602</v>
      </c>
      <c r="F97" s="110">
        <v>360</v>
      </c>
      <c r="G97" s="109" t="s">
        <v>626</v>
      </c>
      <c r="H97" s="109">
        <v>427</v>
      </c>
      <c r="I97" s="127">
        <v>425</v>
      </c>
      <c r="J97" s="128" t="s">
        <v>657</v>
      </c>
      <c r="K97" s="129">
        <f t="shared" si="22"/>
        <v>67</v>
      </c>
      <c r="L97" s="130">
        <f t="shared" si="23"/>
        <v>0.18611111111111112</v>
      </c>
      <c r="M97" s="131" t="s">
        <v>601</v>
      </c>
      <c r="N97" s="132">
        <v>42058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4">
        <v>20</v>
      </c>
      <c r="B98" s="107">
        <v>42012</v>
      </c>
      <c r="C98" s="107"/>
      <c r="D98" s="108" t="s">
        <v>658</v>
      </c>
      <c r="E98" s="109" t="s">
        <v>602</v>
      </c>
      <c r="F98" s="110">
        <v>360</v>
      </c>
      <c r="G98" s="109" t="s">
        <v>626</v>
      </c>
      <c r="H98" s="109">
        <v>455</v>
      </c>
      <c r="I98" s="127">
        <v>420</v>
      </c>
      <c r="J98" s="128" t="s">
        <v>659</v>
      </c>
      <c r="K98" s="129">
        <f t="shared" si="22"/>
        <v>95</v>
      </c>
      <c r="L98" s="130">
        <f t="shared" si="23"/>
        <v>0.2638888888888889</v>
      </c>
      <c r="M98" s="131" t="s">
        <v>601</v>
      </c>
      <c r="N98" s="132">
        <v>42024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4">
        <v>21</v>
      </c>
      <c r="B99" s="107">
        <v>42012</v>
      </c>
      <c r="C99" s="107"/>
      <c r="D99" s="108" t="s">
        <v>660</v>
      </c>
      <c r="E99" s="109" t="s">
        <v>602</v>
      </c>
      <c r="F99" s="110">
        <v>130</v>
      </c>
      <c r="G99" s="109"/>
      <c r="H99" s="109">
        <v>175.5</v>
      </c>
      <c r="I99" s="127">
        <v>165</v>
      </c>
      <c r="J99" s="128" t="s">
        <v>661</v>
      </c>
      <c r="K99" s="129">
        <f t="shared" si="22"/>
        <v>45.5</v>
      </c>
      <c r="L99" s="130">
        <f t="shared" si="23"/>
        <v>0.35</v>
      </c>
      <c r="M99" s="131" t="s">
        <v>601</v>
      </c>
      <c r="N99" s="132">
        <v>43088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4">
        <v>22</v>
      </c>
      <c r="B100" s="107">
        <v>42040</v>
      </c>
      <c r="C100" s="107"/>
      <c r="D100" s="108" t="s">
        <v>391</v>
      </c>
      <c r="E100" s="109" t="s">
        <v>625</v>
      </c>
      <c r="F100" s="110">
        <v>98</v>
      </c>
      <c r="G100" s="109"/>
      <c r="H100" s="109">
        <v>120</v>
      </c>
      <c r="I100" s="127">
        <v>120</v>
      </c>
      <c r="J100" s="128" t="s">
        <v>627</v>
      </c>
      <c r="K100" s="129">
        <f t="shared" si="22"/>
        <v>22</v>
      </c>
      <c r="L100" s="130">
        <f t="shared" si="23"/>
        <v>0.22448979591836735</v>
      </c>
      <c r="M100" s="131" t="s">
        <v>601</v>
      </c>
      <c r="N100" s="132">
        <v>42753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4">
        <v>23</v>
      </c>
      <c r="B101" s="107">
        <v>42040</v>
      </c>
      <c r="C101" s="107"/>
      <c r="D101" s="108" t="s">
        <v>662</v>
      </c>
      <c r="E101" s="109" t="s">
        <v>625</v>
      </c>
      <c r="F101" s="110">
        <v>196</v>
      </c>
      <c r="G101" s="109"/>
      <c r="H101" s="109">
        <v>262</v>
      </c>
      <c r="I101" s="127">
        <v>255</v>
      </c>
      <c r="J101" s="128" t="s">
        <v>627</v>
      </c>
      <c r="K101" s="129">
        <f t="shared" si="22"/>
        <v>66</v>
      </c>
      <c r="L101" s="130">
        <f t="shared" si="23"/>
        <v>0.33673469387755101</v>
      </c>
      <c r="M101" s="131" t="s">
        <v>601</v>
      </c>
      <c r="N101" s="132">
        <v>42599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5">
        <v>24</v>
      </c>
      <c r="B102" s="111">
        <v>42067</v>
      </c>
      <c r="C102" s="111"/>
      <c r="D102" s="112" t="s">
        <v>390</v>
      </c>
      <c r="E102" s="113" t="s">
        <v>625</v>
      </c>
      <c r="F102" s="114">
        <v>235</v>
      </c>
      <c r="G102" s="114"/>
      <c r="H102" s="115">
        <v>77</v>
      </c>
      <c r="I102" s="133" t="s">
        <v>663</v>
      </c>
      <c r="J102" s="134" t="s">
        <v>664</v>
      </c>
      <c r="K102" s="135">
        <f t="shared" si="22"/>
        <v>-158</v>
      </c>
      <c r="L102" s="136">
        <f t="shared" si="23"/>
        <v>-0.67234042553191486</v>
      </c>
      <c r="M102" s="137" t="s">
        <v>665</v>
      </c>
      <c r="N102" s="138">
        <v>43522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25</v>
      </c>
      <c r="B103" s="107">
        <v>42067</v>
      </c>
      <c r="C103" s="107"/>
      <c r="D103" s="108" t="s">
        <v>482</v>
      </c>
      <c r="E103" s="109" t="s">
        <v>625</v>
      </c>
      <c r="F103" s="110">
        <v>185</v>
      </c>
      <c r="G103" s="109"/>
      <c r="H103" s="109">
        <v>224</v>
      </c>
      <c r="I103" s="127" t="s">
        <v>666</v>
      </c>
      <c r="J103" s="128" t="s">
        <v>627</v>
      </c>
      <c r="K103" s="129">
        <f t="shared" si="22"/>
        <v>39</v>
      </c>
      <c r="L103" s="130">
        <f t="shared" si="23"/>
        <v>0.21081081081081082</v>
      </c>
      <c r="M103" s="131" t="s">
        <v>601</v>
      </c>
      <c r="N103" s="132">
        <v>42647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366">
        <v>26</v>
      </c>
      <c r="B104" s="116">
        <v>42090</v>
      </c>
      <c r="C104" s="116"/>
      <c r="D104" s="117" t="s">
        <v>667</v>
      </c>
      <c r="E104" s="118" t="s">
        <v>625</v>
      </c>
      <c r="F104" s="119">
        <v>49.5</v>
      </c>
      <c r="G104" s="120"/>
      <c r="H104" s="120">
        <v>15.85</v>
      </c>
      <c r="I104" s="120">
        <v>67</v>
      </c>
      <c r="J104" s="139" t="s">
        <v>668</v>
      </c>
      <c r="K104" s="120">
        <f t="shared" si="22"/>
        <v>-33.65</v>
      </c>
      <c r="L104" s="140">
        <f t="shared" si="23"/>
        <v>-0.67979797979797973</v>
      </c>
      <c r="M104" s="137" t="s">
        <v>665</v>
      </c>
      <c r="N104" s="141">
        <v>43627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27</v>
      </c>
      <c r="B105" s="107">
        <v>42093</v>
      </c>
      <c r="C105" s="107"/>
      <c r="D105" s="108" t="s">
        <v>669</v>
      </c>
      <c r="E105" s="109" t="s">
        <v>625</v>
      </c>
      <c r="F105" s="110">
        <v>183.5</v>
      </c>
      <c r="G105" s="109"/>
      <c r="H105" s="109">
        <v>219</v>
      </c>
      <c r="I105" s="127">
        <v>218</v>
      </c>
      <c r="J105" s="128" t="s">
        <v>670</v>
      </c>
      <c r="K105" s="129">
        <f t="shared" si="22"/>
        <v>35.5</v>
      </c>
      <c r="L105" s="130">
        <f t="shared" si="23"/>
        <v>0.19346049046321526</v>
      </c>
      <c r="M105" s="131" t="s">
        <v>601</v>
      </c>
      <c r="N105" s="132">
        <v>42103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28</v>
      </c>
      <c r="B106" s="107">
        <v>42114</v>
      </c>
      <c r="C106" s="107"/>
      <c r="D106" s="108" t="s">
        <v>671</v>
      </c>
      <c r="E106" s="109" t="s">
        <v>625</v>
      </c>
      <c r="F106" s="110">
        <f>(227+237)/2</f>
        <v>232</v>
      </c>
      <c r="G106" s="109"/>
      <c r="H106" s="109">
        <v>298</v>
      </c>
      <c r="I106" s="127">
        <v>298</v>
      </c>
      <c r="J106" s="128" t="s">
        <v>627</v>
      </c>
      <c r="K106" s="129">
        <f t="shared" si="22"/>
        <v>66</v>
      </c>
      <c r="L106" s="130">
        <f t="shared" si="23"/>
        <v>0.28448275862068967</v>
      </c>
      <c r="M106" s="131" t="s">
        <v>601</v>
      </c>
      <c r="N106" s="132">
        <v>42823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4">
        <v>29</v>
      </c>
      <c r="B107" s="107">
        <v>42128</v>
      </c>
      <c r="C107" s="107"/>
      <c r="D107" s="108" t="s">
        <v>672</v>
      </c>
      <c r="E107" s="109" t="s">
        <v>602</v>
      </c>
      <c r="F107" s="110">
        <v>385</v>
      </c>
      <c r="G107" s="109"/>
      <c r="H107" s="109">
        <f>212.5+331</f>
        <v>543.5</v>
      </c>
      <c r="I107" s="127">
        <v>510</v>
      </c>
      <c r="J107" s="128" t="s">
        <v>673</v>
      </c>
      <c r="K107" s="129">
        <f t="shared" si="22"/>
        <v>158.5</v>
      </c>
      <c r="L107" s="130">
        <f t="shared" si="23"/>
        <v>0.41168831168831171</v>
      </c>
      <c r="M107" s="131" t="s">
        <v>601</v>
      </c>
      <c r="N107" s="132">
        <v>42235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30</v>
      </c>
      <c r="B108" s="107">
        <v>42128</v>
      </c>
      <c r="C108" s="107"/>
      <c r="D108" s="108" t="s">
        <v>674</v>
      </c>
      <c r="E108" s="109" t="s">
        <v>602</v>
      </c>
      <c r="F108" s="110">
        <v>115.5</v>
      </c>
      <c r="G108" s="109"/>
      <c r="H108" s="109">
        <v>146</v>
      </c>
      <c r="I108" s="127">
        <v>142</v>
      </c>
      <c r="J108" s="128" t="s">
        <v>675</v>
      </c>
      <c r="K108" s="129">
        <f t="shared" si="22"/>
        <v>30.5</v>
      </c>
      <c r="L108" s="130">
        <f t="shared" si="23"/>
        <v>0.26406926406926406</v>
      </c>
      <c r="M108" s="131" t="s">
        <v>601</v>
      </c>
      <c r="N108" s="132">
        <v>42202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31</v>
      </c>
      <c r="B109" s="107">
        <v>42151</v>
      </c>
      <c r="C109" s="107"/>
      <c r="D109" s="108" t="s">
        <v>676</v>
      </c>
      <c r="E109" s="109" t="s">
        <v>602</v>
      </c>
      <c r="F109" s="110">
        <v>237.5</v>
      </c>
      <c r="G109" s="109"/>
      <c r="H109" s="109">
        <v>279.5</v>
      </c>
      <c r="I109" s="127">
        <v>278</v>
      </c>
      <c r="J109" s="128" t="s">
        <v>627</v>
      </c>
      <c r="K109" s="129">
        <f t="shared" si="22"/>
        <v>42</v>
      </c>
      <c r="L109" s="130">
        <f t="shared" si="23"/>
        <v>0.17684210526315788</v>
      </c>
      <c r="M109" s="131" t="s">
        <v>601</v>
      </c>
      <c r="N109" s="132">
        <v>42222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32</v>
      </c>
      <c r="B110" s="107">
        <v>42174</v>
      </c>
      <c r="C110" s="107"/>
      <c r="D110" s="108" t="s">
        <v>646</v>
      </c>
      <c r="E110" s="109" t="s">
        <v>625</v>
      </c>
      <c r="F110" s="110">
        <v>340</v>
      </c>
      <c r="G110" s="109"/>
      <c r="H110" s="109">
        <v>448</v>
      </c>
      <c r="I110" s="127">
        <v>448</v>
      </c>
      <c r="J110" s="128" t="s">
        <v>627</v>
      </c>
      <c r="K110" s="129">
        <f t="shared" si="22"/>
        <v>108</v>
      </c>
      <c r="L110" s="130">
        <f t="shared" si="23"/>
        <v>0.31764705882352939</v>
      </c>
      <c r="M110" s="131" t="s">
        <v>601</v>
      </c>
      <c r="N110" s="132">
        <v>43018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33</v>
      </c>
      <c r="B111" s="107">
        <v>42191</v>
      </c>
      <c r="C111" s="107"/>
      <c r="D111" s="108" t="s">
        <v>677</v>
      </c>
      <c r="E111" s="109" t="s">
        <v>625</v>
      </c>
      <c r="F111" s="110">
        <v>390</v>
      </c>
      <c r="G111" s="109"/>
      <c r="H111" s="109">
        <v>460</v>
      </c>
      <c r="I111" s="127">
        <v>460</v>
      </c>
      <c r="J111" s="128" t="s">
        <v>627</v>
      </c>
      <c r="K111" s="129">
        <f t="shared" ref="K111:K131" si="24">H111-F111</f>
        <v>70</v>
      </c>
      <c r="L111" s="130">
        <f t="shared" ref="L111:L131" si="25">K111/F111</f>
        <v>0.17948717948717949</v>
      </c>
      <c r="M111" s="131" t="s">
        <v>601</v>
      </c>
      <c r="N111" s="132">
        <v>42478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5">
        <v>34</v>
      </c>
      <c r="B112" s="111">
        <v>42195</v>
      </c>
      <c r="C112" s="111"/>
      <c r="D112" s="112" t="s">
        <v>678</v>
      </c>
      <c r="E112" s="113" t="s">
        <v>625</v>
      </c>
      <c r="F112" s="114">
        <v>122.5</v>
      </c>
      <c r="G112" s="114"/>
      <c r="H112" s="115">
        <v>61</v>
      </c>
      <c r="I112" s="133">
        <v>172</v>
      </c>
      <c r="J112" s="134" t="s">
        <v>679</v>
      </c>
      <c r="K112" s="135">
        <f t="shared" si="24"/>
        <v>-61.5</v>
      </c>
      <c r="L112" s="136">
        <f t="shared" si="25"/>
        <v>-0.50204081632653064</v>
      </c>
      <c r="M112" s="137" t="s">
        <v>665</v>
      </c>
      <c r="N112" s="138">
        <v>43333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35</v>
      </c>
      <c r="B113" s="107">
        <v>42219</v>
      </c>
      <c r="C113" s="107"/>
      <c r="D113" s="108" t="s">
        <v>680</v>
      </c>
      <c r="E113" s="109" t="s">
        <v>625</v>
      </c>
      <c r="F113" s="110">
        <v>297.5</v>
      </c>
      <c r="G113" s="109"/>
      <c r="H113" s="109">
        <v>350</v>
      </c>
      <c r="I113" s="127">
        <v>360</v>
      </c>
      <c r="J113" s="128" t="s">
        <v>681</v>
      </c>
      <c r="K113" s="129">
        <f t="shared" si="24"/>
        <v>52.5</v>
      </c>
      <c r="L113" s="130">
        <f t="shared" si="25"/>
        <v>0.17647058823529413</v>
      </c>
      <c r="M113" s="131" t="s">
        <v>601</v>
      </c>
      <c r="N113" s="132">
        <v>42232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4">
        <v>36</v>
      </c>
      <c r="B114" s="107">
        <v>42219</v>
      </c>
      <c r="C114" s="107"/>
      <c r="D114" s="108" t="s">
        <v>682</v>
      </c>
      <c r="E114" s="109" t="s">
        <v>625</v>
      </c>
      <c r="F114" s="110">
        <v>115.5</v>
      </c>
      <c r="G114" s="109"/>
      <c r="H114" s="109">
        <v>149</v>
      </c>
      <c r="I114" s="127">
        <v>140</v>
      </c>
      <c r="J114" s="142" t="s">
        <v>683</v>
      </c>
      <c r="K114" s="129">
        <f t="shared" si="24"/>
        <v>33.5</v>
      </c>
      <c r="L114" s="130">
        <f t="shared" si="25"/>
        <v>0.29004329004329005</v>
      </c>
      <c r="M114" s="131" t="s">
        <v>601</v>
      </c>
      <c r="N114" s="132">
        <v>42740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4">
        <v>37</v>
      </c>
      <c r="B115" s="107">
        <v>42251</v>
      </c>
      <c r="C115" s="107"/>
      <c r="D115" s="108" t="s">
        <v>676</v>
      </c>
      <c r="E115" s="109" t="s">
        <v>625</v>
      </c>
      <c r="F115" s="110">
        <v>226</v>
      </c>
      <c r="G115" s="109"/>
      <c r="H115" s="109">
        <v>292</v>
      </c>
      <c r="I115" s="127">
        <v>292</v>
      </c>
      <c r="J115" s="128" t="s">
        <v>684</v>
      </c>
      <c r="K115" s="129">
        <f t="shared" si="24"/>
        <v>66</v>
      </c>
      <c r="L115" s="130">
        <f t="shared" si="25"/>
        <v>0.29203539823008851</v>
      </c>
      <c r="M115" s="131" t="s">
        <v>601</v>
      </c>
      <c r="N115" s="132">
        <v>42286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38</v>
      </c>
      <c r="B116" s="107">
        <v>42254</v>
      </c>
      <c r="C116" s="107"/>
      <c r="D116" s="108" t="s">
        <v>671</v>
      </c>
      <c r="E116" s="109" t="s">
        <v>625</v>
      </c>
      <c r="F116" s="110">
        <v>232.5</v>
      </c>
      <c r="G116" s="109"/>
      <c r="H116" s="109">
        <v>312.5</v>
      </c>
      <c r="I116" s="127">
        <v>310</v>
      </c>
      <c r="J116" s="128" t="s">
        <v>627</v>
      </c>
      <c r="K116" s="129">
        <f t="shared" si="24"/>
        <v>80</v>
      </c>
      <c r="L116" s="130">
        <f t="shared" si="25"/>
        <v>0.34408602150537637</v>
      </c>
      <c r="M116" s="131" t="s">
        <v>601</v>
      </c>
      <c r="N116" s="132">
        <v>42823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39</v>
      </c>
      <c r="B117" s="107">
        <v>42268</v>
      </c>
      <c r="C117" s="107"/>
      <c r="D117" s="108" t="s">
        <v>685</v>
      </c>
      <c r="E117" s="109" t="s">
        <v>625</v>
      </c>
      <c r="F117" s="110">
        <v>196.5</v>
      </c>
      <c r="G117" s="109"/>
      <c r="H117" s="109">
        <v>238</v>
      </c>
      <c r="I117" s="127">
        <v>238</v>
      </c>
      <c r="J117" s="128" t="s">
        <v>684</v>
      </c>
      <c r="K117" s="129">
        <f t="shared" si="24"/>
        <v>41.5</v>
      </c>
      <c r="L117" s="130">
        <f t="shared" si="25"/>
        <v>0.21119592875318066</v>
      </c>
      <c r="M117" s="131" t="s">
        <v>601</v>
      </c>
      <c r="N117" s="132">
        <v>42291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40</v>
      </c>
      <c r="B118" s="107">
        <v>42271</v>
      </c>
      <c r="C118" s="107"/>
      <c r="D118" s="108" t="s">
        <v>624</v>
      </c>
      <c r="E118" s="109" t="s">
        <v>625</v>
      </c>
      <c r="F118" s="110">
        <v>65</v>
      </c>
      <c r="G118" s="109"/>
      <c r="H118" s="109">
        <v>82</v>
      </c>
      <c r="I118" s="127">
        <v>82</v>
      </c>
      <c r="J118" s="128" t="s">
        <v>684</v>
      </c>
      <c r="K118" s="129">
        <f t="shared" si="24"/>
        <v>17</v>
      </c>
      <c r="L118" s="130">
        <f t="shared" si="25"/>
        <v>0.26153846153846155</v>
      </c>
      <c r="M118" s="131" t="s">
        <v>601</v>
      </c>
      <c r="N118" s="132">
        <v>42578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4">
        <v>41</v>
      </c>
      <c r="B119" s="107">
        <v>42291</v>
      </c>
      <c r="C119" s="107"/>
      <c r="D119" s="108" t="s">
        <v>686</v>
      </c>
      <c r="E119" s="109" t="s">
        <v>625</v>
      </c>
      <c r="F119" s="110">
        <v>144</v>
      </c>
      <c r="G119" s="109"/>
      <c r="H119" s="109">
        <v>182.5</v>
      </c>
      <c r="I119" s="127">
        <v>181</v>
      </c>
      <c r="J119" s="128" t="s">
        <v>684</v>
      </c>
      <c r="K119" s="129">
        <f t="shared" si="24"/>
        <v>38.5</v>
      </c>
      <c r="L119" s="130">
        <f t="shared" si="25"/>
        <v>0.2673611111111111</v>
      </c>
      <c r="M119" s="131" t="s">
        <v>601</v>
      </c>
      <c r="N119" s="132">
        <v>42817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42</v>
      </c>
      <c r="B120" s="107">
        <v>42291</v>
      </c>
      <c r="C120" s="107"/>
      <c r="D120" s="108" t="s">
        <v>687</v>
      </c>
      <c r="E120" s="109" t="s">
        <v>625</v>
      </c>
      <c r="F120" s="110">
        <v>264</v>
      </c>
      <c r="G120" s="109"/>
      <c r="H120" s="109">
        <v>311</v>
      </c>
      <c r="I120" s="127">
        <v>311</v>
      </c>
      <c r="J120" s="128" t="s">
        <v>684</v>
      </c>
      <c r="K120" s="129">
        <f t="shared" si="24"/>
        <v>47</v>
      </c>
      <c r="L120" s="130">
        <f t="shared" si="25"/>
        <v>0.17803030303030304</v>
      </c>
      <c r="M120" s="131" t="s">
        <v>601</v>
      </c>
      <c r="N120" s="132">
        <v>42604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43</v>
      </c>
      <c r="B121" s="107">
        <v>42318</v>
      </c>
      <c r="C121" s="107"/>
      <c r="D121" s="108" t="s">
        <v>688</v>
      </c>
      <c r="E121" s="109" t="s">
        <v>602</v>
      </c>
      <c r="F121" s="110">
        <v>549.5</v>
      </c>
      <c r="G121" s="109"/>
      <c r="H121" s="109">
        <v>630</v>
      </c>
      <c r="I121" s="127">
        <v>630</v>
      </c>
      <c r="J121" s="128" t="s">
        <v>684</v>
      </c>
      <c r="K121" s="129">
        <f t="shared" si="24"/>
        <v>80.5</v>
      </c>
      <c r="L121" s="130">
        <f t="shared" si="25"/>
        <v>0.1464968152866242</v>
      </c>
      <c r="M121" s="131" t="s">
        <v>601</v>
      </c>
      <c r="N121" s="132">
        <v>42419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44</v>
      </c>
      <c r="B122" s="107">
        <v>42342</v>
      </c>
      <c r="C122" s="107"/>
      <c r="D122" s="108" t="s">
        <v>689</v>
      </c>
      <c r="E122" s="109" t="s">
        <v>625</v>
      </c>
      <c r="F122" s="110">
        <v>1027.5</v>
      </c>
      <c r="G122" s="109"/>
      <c r="H122" s="109">
        <v>1315</v>
      </c>
      <c r="I122" s="127">
        <v>1250</v>
      </c>
      <c r="J122" s="128" t="s">
        <v>684</v>
      </c>
      <c r="K122" s="129">
        <f t="shared" si="24"/>
        <v>287.5</v>
      </c>
      <c r="L122" s="130">
        <f t="shared" si="25"/>
        <v>0.27980535279805352</v>
      </c>
      <c r="M122" s="131" t="s">
        <v>601</v>
      </c>
      <c r="N122" s="132">
        <v>43244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45</v>
      </c>
      <c r="B123" s="107">
        <v>42367</v>
      </c>
      <c r="C123" s="107"/>
      <c r="D123" s="108" t="s">
        <v>690</v>
      </c>
      <c r="E123" s="109" t="s">
        <v>625</v>
      </c>
      <c r="F123" s="110">
        <v>465</v>
      </c>
      <c r="G123" s="109"/>
      <c r="H123" s="109">
        <v>540</v>
      </c>
      <c r="I123" s="127">
        <v>540</v>
      </c>
      <c r="J123" s="128" t="s">
        <v>684</v>
      </c>
      <c r="K123" s="129">
        <f t="shared" si="24"/>
        <v>75</v>
      </c>
      <c r="L123" s="130">
        <f t="shared" si="25"/>
        <v>0.16129032258064516</v>
      </c>
      <c r="M123" s="131" t="s">
        <v>601</v>
      </c>
      <c r="N123" s="132">
        <v>42530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46</v>
      </c>
      <c r="B124" s="107">
        <v>42380</v>
      </c>
      <c r="C124" s="107"/>
      <c r="D124" s="108" t="s">
        <v>391</v>
      </c>
      <c r="E124" s="109" t="s">
        <v>602</v>
      </c>
      <c r="F124" s="110">
        <v>81</v>
      </c>
      <c r="G124" s="109"/>
      <c r="H124" s="109">
        <v>110</v>
      </c>
      <c r="I124" s="127">
        <v>110</v>
      </c>
      <c r="J124" s="128" t="s">
        <v>684</v>
      </c>
      <c r="K124" s="129">
        <f t="shared" si="24"/>
        <v>29</v>
      </c>
      <c r="L124" s="130">
        <f t="shared" si="25"/>
        <v>0.35802469135802467</v>
      </c>
      <c r="M124" s="131" t="s">
        <v>601</v>
      </c>
      <c r="N124" s="132">
        <v>42745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47</v>
      </c>
      <c r="B125" s="107">
        <v>42382</v>
      </c>
      <c r="C125" s="107"/>
      <c r="D125" s="108" t="s">
        <v>691</v>
      </c>
      <c r="E125" s="109" t="s">
        <v>602</v>
      </c>
      <c r="F125" s="110">
        <v>417.5</v>
      </c>
      <c r="G125" s="109"/>
      <c r="H125" s="109">
        <v>547</v>
      </c>
      <c r="I125" s="127">
        <v>535</v>
      </c>
      <c r="J125" s="128" t="s">
        <v>684</v>
      </c>
      <c r="K125" s="129">
        <f t="shared" si="24"/>
        <v>129.5</v>
      </c>
      <c r="L125" s="130">
        <f t="shared" si="25"/>
        <v>0.31017964071856285</v>
      </c>
      <c r="M125" s="131" t="s">
        <v>601</v>
      </c>
      <c r="N125" s="132">
        <v>42578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4">
        <v>48</v>
      </c>
      <c r="B126" s="107">
        <v>42408</v>
      </c>
      <c r="C126" s="107"/>
      <c r="D126" s="108" t="s">
        <v>692</v>
      </c>
      <c r="E126" s="109" t="s">
        <v>625</v>
      </c>
      <c r="F126" s="110">
        <v>650</v>
      </c>
      <c r="G126" s="109"/>
      <c r="H126" s="109">
        <v>800</v>
      </c>
      <c r="I126" s="127">
        <v>800</v>
      </c>
      <c r="J126" s="128" t="s">
        <v>684</v>
      </c>
      <c r="K126" s="129">
        <f t="shared" si="24"/>
        <v>150</v>
      </c>
      <c r="L126" s="130">
        <f t="shared" si="25"/>
        <v>0.23076923076923078</v>
      </c>
      <c r="M126" s="131" t="s">
        <v>601</v>
      </c>
      <c r="N126" s="132">
        <v>43154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49</v>
      </c>
      <c r="B127" s="107">
        <v>42433</v>
      </c>
      <c r="C127" s="107"/>
      <c r="D127" s="108" t="s">
        <v>198</v>
      </c>
      <c r="E127" s="109" t="s">
        <v>625</v>
      </c>
      <c r="F127" s="110">
        <v>437.5</v>
      </c>
      <c r="G127" s="109"/>
      <c r="H127" s="109">
        <v>504.5</v>
      </c>
      <c r="I127" s="127">
        <v>522</v>
      </c>
      <c r="J127" s="128" t="s">
        <v>693</v>
      </c>
      <c r="K127" s="129">
        <f t="shared" si="24"/>
        <v>67</v>
      </c>
      <c r="L127" s="130">
        <f t="shared" si="25"/>
        <v>0.15314285714285714</v>
      </c>
      <c r="M127" s="131" t="s">
        <v>601</v>
      </c>
      <c r="N127" s="132">
        <v>42480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4">
        <v>50</v>
      </c>
      <c r="B128" s="107">
        <v>42438</v>
      </c>
      <c r="C128" s="107"/>
      <c r="D128" s="108" t="s">
        <v>694</v>
      </c>
      <c r="E128" s="109" t="s">
        <v>625</v>
      </c>
      <c r="F128" s="110">
        <v>189.5</v>
      </c>
      <c r="G128" s="109"/>
      <c r="H128" s="109">
        <v>218</v>
      </c>
      <c r="I128" s="127">
        <v>218</v>
      </c>
      <c r="J128" s="128" t="s">
        <v>684</v>
      </c>
      <c r="K128" s="129">
        <f t="shared" si="24"/>
        <v>28.5</v>
      </c>
      <c r="L128" s="130">
        <f t="shared" si="25"/>
        <v>0.15039577836411611</v>
      </c>
      <c r="M128" s="131" t="s">
        <v>601</v>
      </c>
      <c r="N128" s="132">
        <v>43034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366">
        <v>51</v>
      </c>
      <c r="B129" s="116">
        <v>42471</v>
      </c>
      <c r="C129" s="116"/>
      <c r="D129" s="117" t="s">
        <v>695</v>
      </c>
      <c r="E129" s="118" t="s">
        <v>625</v>
      </c>
      <c r="F129" s="119">
        <v>36.5</v>
      </c>
      <c r="G129" s="120"/>
      <c r="H129" s="120">
        <v>15.85</v>
      </c>
      <c r="I129" s="120">
        <v>60</v>
      </c>
      <c r="J129" s="139" t="s">
        <v>696</v>
      </c>
      <c r="K129" s="135">
        <f t="shared" si="24"/>
        <v>-20.65</v>
      </c>
      <c r="L129" s="169">
        <f t="shared" si="25"/>
        <v>-0.5657534246575342</v>
      </c>
      <c r="M129" s="137" t="s">
        <v>665</v>
      </c>
      <c r="N129" s="170">
        <v>43627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52</v>
      </c>
      <c r="B130" s="107">
        <v>42472</v>
      </c>
      <c r="C130" s="107"/>
      <c r="D130" s="108" t="s">
        <v>697</v>
      </c>
      <c r="E130" s="109" t="s">
        <v>625</v>
      </c>
      <c r="F130" s="110">
        <v>93</v>
      </c>
      <c r="G130" s="109"/>
      <c r="H130" s="109">
        <v>149</v>
      </c>
      <c r="I130" s="127">
        <v>140</v>
      </c>
      <c r="J130" s="142" t="s">
        <v>698</v>
      </c>
      <c r="K130" s="129">
        <f t="shared" si="24"/>
        <v>56</v>
      </c>
      <c r="L130" s="130">
        <f t="shared" si="25"/>
        <v>0.60215053763440862</v>
      </c>
      <c r="M130" s="131" t="s">
        <v>601</v>
      </c>
      <c r="N130" s="132">
        <v>42740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53</v>
      </c>
      <c r="B131" s="107">
        <v>42472</v>
      </c>
      <c r="C131" s="107"/>
      <c r="D131" s="108" t="s">
        <v>699</v>
      </c>
      <c r="E131" s="109" t="s">
        <v>625</v>
      </c>
      <c r="F131" s="110">
        <v>130</v>
      </c>
      <c r="G131" s="109"/>
      <c r="H131" s="109">
        <v>150</v>
      </c>
      <c r="I131" s="127" t="s">
        <v>700</v>
      </c>
      <c r="J131" s="128" t="s">
        <v>684</v>
      </c>
      <c r="K131" s="129">
        <f t="shared" si="24"/>
        <v>20</v>
      </c>
      <c r="L131" s="130">
        <f t="shared" si="25"/>
        <v>0.15384615384615385</v>
      </c>
      <c r="M131" s="131" t="s">
        <v>601</v>
      </c>
      <c r="N131" s="132">
        <v>42564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54</v>
      </c>
      <c r="B132" s="107">
        <v>42473</v>
      </c>
      <c r="C132" s="107"/>
      <c r="D132" s="108" t="s">
        <v>355</v>
      </c>
      <c r="E132" s="109" t="s">
        <v>625</v>
      </c>
      <c r="F132" s="110">
        <v>196</v>
      </c>
      <c r="G132" s="109"/>
      <c r="H132" s="109">
        <v>299</v>
      </c>
      <c r="I132" s="127">
        <v>299</v>
      </c>
      <c r="J132" s="128" t="s">
        <v>684</v>
      </c>
      <c r="K132" s="129">
        <v>103</v>
      </c>
      <c r="L132" s="130">
        <v>0.52551020408163296</v>
      </c>
      <c r="M132" s="131" t="s">
        <v>601</v>
      </c>
      <c r="N132" s="132">
        <v>42620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55</v>
      </c>
      <c r="B133" s="107">
        <v>42473</v>
      </c>
      <c r="C133" s="107"/>
      <c r="D133" s="108" t="s">
        <v>758</v>
      </c>
      <c r="E133" s="109" t="s">
        <v>625</v>
      </c>
      <c r="F133" s="110">
        <v>88</v>
      </c>
      <c r="G133" s="109"/>
      <c r="H133" s="109">
        <v>103</v>
      </c>
      <c r="I133" s="127">
        <v>103</v>
      </c>
      <c r="J133" s="128" t="s">
        <v>684</v>
      </c>
      <c r="K133" s="129">
        <v>15</v>
      </c>
      <c r="L133" s="130">
        <v>0.170454545454545</v>
      </c>
      <c r="M133" s="131" t="s">
        <v>601</v>
      </c>
      <c r="N133" s="132">
        <v>42530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56</v>
      </c>
      <c r="B134" s="107">
        <v>42492</v>
      </c>
      <c r="C134" s="107"/>
      <c r="D134" s="108" t="s">
        <v>701</v>
      </c>
      <c r="E134" s="109" t="s">
        <v>625</v>
      </c>
      <c r="F134" s="110">
        <v>127.5</v>
      </c>
      <c r="G134" s="109"/>
      <c r="H134" s="109">
        <v>148</v>
      </c>
      <c r="I134" s="127" t="s">
        <v>702</v>
      </c>
      <c r="J134" s="128" t="s">
        <v>684</v>
      </c>
      <c r="K134" s="129">
        <f>H134-F134</f>
        <v>20.5</v>
      </c>
      <c r="L134" s="130">
        <f>K134/F134</f>
        <v>0.16078431372549021</v>
      </c>
      <c r="M134" s="131" t="s">
        <v>601</v>
      </c>
      <c r="N134" s="132">
        <v>42564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57</v>
      </c>
      <c r="B135" s="107">
        <v>42493</v>
      </c>
      <c r="C135" s="107"/>
      <c r="D135" s="108" t="s">
        <v>703</v>
      </c>
      <c r="E135" s="109" t="s">
        <v>625</v>
      </c>
      <c r="F135" s="110">
        <v>675</v>
      </c>
      <c r="G135" s="109"/>
      <c r="H135" s="109">
        <v>815</v>
      </c>
      <c r="I135" s="127" t="s">
        <v>704</v>
      </c>
      <c r="J135" s="128" t="s">
        <v>684</v>
      </c>
      <c r="K135" s="129">
        <f>H135-F135</f>
        <v>140</v>
      </c>
      <c r="L135" s="130">
        <f>K135/F135</f>
        <v>0.2074074074074074</v>
      </c>
      <c r="M135" s="131" t="s">
        <v>601</v>
      </c>
      <c r="N135" s="132">
        <v>43154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5">
        <v>58</v>
      </c>
      <c r="B136" s="111">
        <v>42522</v>
      </c>
      <c r="C136" s="111"/>
      <c r="D136" s="112" t="s">
        <v>759</v>
      </c>
      <c r="E136" s="113" t="s">
        <v>625</v>
      </c>
      <c r="F136" s="114">
        <v>500</v>
      </c>
      <c r="G136" s="114"/>
      <c r="H136" s="115">
        <v>232.5</v>
      </c>
      <c r="I136" s="133" t="s">
        <v>760</v>
      </c>
      <c r="J136" s="134" t="s">
        <v>761</v>
      </c>
      <c r="K136" s="135">
        <f>H136-F136</f>
        <v>-267.5</v>
      </c>
      <c r="L136" s="136">
        <f>K136/F136</f>
        <v>-0.53500000000000003</v>
      </c>
      <c r="M136" s="137" t="s">
        <v>665</v>
      </c>
      <c r="N136" s="138">
        <v>43735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59</v>
      </c>
      <c r="B137" s="107">
        <v>42527</v>
      </c>
      <c r="C137" s="107"/>
      <c r="D137" s="108" t="s">
        <v>705</v>
      </c>
      <c r="E137" s="109" t="s">
        <v>625</v>
      </c>
      <c r="F137" s="110">
        <v>110</v>
      </c>
      <c r="G137" s="109"/>
      <c r="H137" s="109">
        <v>126.5</v>
      </c>
      <c r="I137" s="127">
        <v>125</v>
      </c>
      <c r="J137" s="128" t="s">
        <v>634</v>
      </c>
      <c r="K137" s="129">
        <f>H137-F137</f>
        <v>16.5</v>
      </c>
      <c r="L137" s="130">
        <f>K137/F137</f>
        <v>0.15</v>
      </c>
      <c r="M137" s="131" t="s">
        <v>601</v>
      </c>
      <c r="N137" s="132">
        <v>42552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60</v>
      </c>
      <c r="B138" s="107">
        <v>42538</v>
      </c>
      <c r="C138" s="107"/>
      <c r="D138" s="108" t="s">
        <v>706</v>
      </c>
      <c r="E138" s="109" t="s">
        <v>625</v>
      </c>
      <c r="F138" s="110">
        <v>44</v>
      </c>
      <c r="G138" s="109"/>
      <c r="H138" s="109">
        <v>69.5</v>
      </c>
      <c r="I138" s="127">
        <v>69.5</v>
      </c>
      <c r="J138" s="128" t="s">
        <v>707</v>
      </c>
      <c r="K138" s="129">
        <f>H138-F138</f>
        <v>25.5</v>
      </c>
      <c r="L138" s="130">
        <f>K138/F138</f>
        <v>0.57954545454545459</v>
      </c>
      <c r="M138" s="131" t="s">
        <v>601</v>
      </c>
      <c r="N138" s="132">
        <v>42977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61</v>
      </c>
      <c r="B139" s="107">
        <v>42549</v>
      </c>
      <c r="C139" s="107"/>
      <c r="D139" s="149" t="s">
        <v>762</v>
      </c>
      <c r="E139" s="109" t="s">
        <v>625</v>
      </c>
      <c r="F139" s="110">
        <v>262.5</v>
      </c>
      <c r="G139" s="109"/>
      <c r="H139" s="109">
        <v>340</v>
      </c>
      <c r="I139" s="127">
        <v>333</v>
      </c>
      <c r="J139" s="128" t="s">
        <v>763</v>
      </c>
      <c r="K139" s="129">
        <v>77.5</v>
      </c>
      <c r="L139" s="130">
        <v>0.29523809523809502</v>
      </c>
      <c r="M139" s="131" t="s">
        <v>601</v>
      </c>
      <c r="N139" s="132">
        <v>43017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62</v>
      </c>
      <c r="B140" s="107">
        <v>42549</v>
      </c>
      <c r="C140" s="107"/>
      <c r="D140" s="149" t="s">
        <v>764</v>
      </c>
      <c r="E140" s="109" t="s">
        <v>625</v>
      </c>
      <c r="F140" s="110">
        <v>840</v>
      </c>
      <c r="G140" s="109"/>
      <c r="H140" s="109">
        <v>1230</v>
      </c>
      <c r="I140" s="127">
        <v>1230</v>
      </c>
      <c r="J140" s="128" t="s">
        <v>684</v>
      </c>
      <c r="K140" s="129">
        <v>390</v>
      </c>
      <c r="L140" s="130">
        <v>0.46428571428571402</v>
      </c>
      <c r="M140" s="131" t="s">
        <v>601</v>
      </c>
      <c r="N140" s="132">
        <v>42649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367">
        <v>63</v>
      </c>
      <c r="B141" s="144">
        <v>42556</v>
      </c>
      <c r="C141" s="144"/>
      <c r="D141" s="145" t="s">
        <v>708</v>
      </c>
      <c r="E141" s="146" t="s">
        <v>625</v>
      </c>
      <c r="F141" s="147">
        <v>395</v>
      </c>
      <c r="G141" s="148"/>
      <c r="H141" s="148">
        <f>(468.5+342.5)/2</f>
        <v>405.5</v>
      </c>
      <c r="I141" s="148">
        <v>510</v>
      </c>
      <c r="J141" s="171" t="s">
        <v>709</v>
      </c>
      <c r="K141" s="172">
        <f t="shared" ref="K141:K147" si="26">H141-F141</f>
        <v>10.5</v>
      </c>
      <c r="L141" s="173">
        <f t="shared" ref="L141:L147" si="27">K141/F141</f>
        <v>2.6582278481012658E-2</v>
      </c>
      <c r="M141" s="174" t="s">
        <v>710</v>
      </c>
      <c r="N141" s="175">
        <v>43606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5">
        <v>64</v>
      </c>
      <c r="B142" s="111">
        <v>42584</v>
      </c>
      <c r="C142" s="111"/>
      <c r="D142" s="112" t="s">
        <v>711</v>
      </c>
      <c r="E142" s="113" t="s">
        <v>602</v>
      </c>
      <c r="F142" s="114">
        <f>169.5-12.8</f>
        <v>156.69999999999999</v>
      </c>
      <c r="G142" s="114"/>
      <c r="H142" s="115">
        <v>77</v>
      </c>
      <c r="I142" s="133" t="s">
        <v>712</v>
      </c>
      <c r="J142" s="397" t="s">
        <v>3403</v>
      </c>
      <c r="K142" s="135">
        <f t="shared" si="26"/>
        <v>-79.699999999999989</v>
      </c>
      <c r="L142" s="136">
        <f t="shared" si="27"/>
        <v>-0.50861518825781749</v>
      </c>
      <c r="M142" s="137" t="s">
        <v>665</v>
      </c>
      <c r="N142" s="138">
        <v>43522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5">
        <v>65</v>
      </c>
      <c r="B143" s="111">
        <v>42586</v>
      </c>
      <c r="C143" s="111"/>
      <c r="D143" s="112" t="s">
        <v>713</v>
      </c>
      <c r="E143" s="113" t="s">
        <v>625</v>
      </c>
      <c r="F143" s="114">
        <v>400</v>
      </c>
      <c r="G143" s="114"/>
      <c r="H143" s="115">
        <v>305</v>
      </c>
      <c r="I143" s="133">
        <v>475</v>
      </c>
      <c r="J143" s="134" t="s">
        <v>714</v>
      </c>
      <c r="K143" s="135">
        <f t="shared" si="26"/>
        <v>-95</v>
      </c>
      <c r="L143" s="136">
        <f t="shared" si="27"/>
        <v>-0.23749999999999999</v>
      </c>
      <c r="M143" s="137" t="s">
        <v>665</v>
      </c>
      <c r="N143" s="138">
        <v>43606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66</v>
      </c>
      <c r="B144" s="107">
        <v>42593</v>
      </c>
      <c r="C144" s="107"/>
      <c r="D144" s="108" t="s">
        <v>715</v>
      </c>
      <c r="E144" s="109" t="s">
        <v>625</v>
      </c>
      <c r="F144" s="110">
        <v>86.5</v>
      </c>
      <c r="G144" s="109"/>
      <c r="H144" s="109">
        <v>130</v>
      </c>
      <c r="I144" s="127">
        <v>130</v>
      </c>
      <c r="J144" s="142" t="s">
        <v>716</v>
      </c>
      <c r="K144" s="129">
        <f t="shared" si="26"/>
        <v>43.5</v>
      </c>
      <c r="L144" s="130">
        <f t="shared" si="27"/>
        <v>0.50289017341040465</v>
      </c>
      <c r="M144" s="131" t="s">
        <v>601</v>
      </c>
      <c r="N144" s="132">
        <v>43091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5">
        <v>67</v>
      </c>
      <c r="B145" s="111">
        <v>42600</v>
      </c>
      <c r="C145" s="111"/>
      <c r="D145" s="112" t="s">
        <v>382</v>
      </c>
      <c r="E145" s="113" t="s">
        <v>625</v>
      </c>
      <c r="F145" s="114">
        <v>133.5</v>
      </c>
      <c r="G145" s="114"/>
      <c r="H145" s="115">
        <v>126.5</v>
      </c>
      <c r="I145" s="133">
        <v>178</v>
      </c>
      <c r="J145" s="134" t="s">
        <v>717</v>
      </c>
      <c r="K145" s="135">
        <f t="shared" si="26"/>
        <v>-7</v>
      </c>
      <c r="L145" s="136">
        <f t="shared" si="27"/>
        <v>-5.2434456928838954E-2</v>
      </c>
      <c r="M145" s="137" t="s">
        <v>665</v>
      </c>
      <c r="N145" s="138">
        <v>42615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68</v>
      </c>
      <c r="B146" s="107">
        <v>42613</v>
      </c>
      <c r="C146" s="107"/>
      <c r="D146" s="108" t="s">
        <v>718</v>
      </c>
      <c r="E146" s="109" t="s">
        <v>625</v>
      </c>
      <c r="F146" s="110">
        <v>560</v>
      </c>
      <c r="G146" s="109"/>
      <c r="H146" s="109">
        <v>725</v>
      </c>
      <c r="I146" s="127">
        <v>725</v>
      </c>
      <c r="J146" s="128" t="s">
        <v>627</v>
      </c>
      <c r="K146" s="129">
        <f t="shared" si="26"/>
        <v>165</v>
      </c>
      <c r="L146" s="130">
        <f t="shared" si="27"/>
        <v>0.29464285714285715</v>
      </c>
      <c r="M146" s="131" t="s">
        <v>601</v>
      </c>
      <c r="N146" s="132">
        <v>42456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69</v>
      </c>
      <c r="B147" s="107">
        <v>42614</v>
      </c>
      <c r="C147" s="107"/>
      <c r="D147" s="108" t="s">
        <v>719</v>
      </c>
      <c r="E147" s="109" t="s">
        <v>625</v>
      </c>
      <c r="F147" s="110">
        <v>160.5</v>
      </c>
      <c r="G147" s="109"/>
      <c r="H147" s="109">
        <v>210</v>
      </c>
      <c r="I147" s="127">
        <v>210</v>
      </c>
      <c r="J147" s="128" t="s">
        <v>627</v>
      </c>
      <c r="K147" s="129">
        <f t="shared" si="26"/>
        <v>49.5</v>
      </c>
      <c r="L147" s="130">
        <f t="shared" si="27"/>
        <v>0.30841121495327101</v>
      </c>
      <c r="M147" s="131" t="s">
        <v>601</v>
      </c>
      <c r="N147" s="132">
        <v>42871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70</v>
      </c>
      <c r="B148" s="107">
        <v>42646</v>
      </c>
      <c r="C148" s="107"/>
      <c r="D148" s="149" t="s">
        <v>406</v>
      </c>
      <c r="E148" s="109" t="s">
        <v>625</v>
      </c>
      <c r="F148" s="110">
        <v>430</v>
      </c>
      <c r="G148" s="109"/>
      <c r="H148" s="109">
        <v>596</v>
      </c>
      <c r="I148" s="127">
        <v>575</v>
      </c>
      <c r="J148" s="128" t="s">
        <v>765</v>
      </c>
      <c r="K148" s="129">
        <v>166</v>
      </c>
      <c r="L148" s="130">
        <v>0.38604651162790699</v>
      </c>
      <c r="M148" s="131" t="s">
        <v>601</v>
      </c>
      <c r="N148" s="132">
        <v>42769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71</v>
      </c>
      <c r="B149" s="107">
        <v>42657</v>
      </c>
      <c r="C149" s="107"/>
      <c r="D149" s="108" t="s">
        <v>720</v>
      </c>
      <c r="E149" s="109" t="s">
        <v>625</v>
      </c>
      <c r="F149" s="110">
        <v>280</v>
      </c>
      <c r="G149" s="109"/>
      <c r="H149" s="109">
        <v>345</v>
      </c>
      <c r="I149" s="127">
        <v>345</v>
      </c>
      <c r="J149" s="128" t="s">
        <v>627</v>
      </c>
      <c r="K149" s="129">
        <f t="shared" ref="K149:K154" si="28">H149-F149</f>
        <v>65</v>
      </c>
      <c r="L149" s="130">
        <f>K149/F149</f>
        <v>0.23214285714285715</v>
      </c>
      <c r="M149" s="131" t="s">
        <v>601</v>
      </c>
      <c r="N149" s="132">
        <v>42814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72</v>
      </c>
      <c r="B150" s="107">
        <v>42657</v>
      </c>
      <c r="C150" s="107"/>
      <c r="D150" s="108" t="s">
        <v>721</v>
      </c>
      <c r="E150" s="109" t="s">
        <v>625</v>
      </c>
      <c r="F150" s="110">
        <v>245</v>
      </c>
      <c r="G150" s="109"/>
      <c r="H150" s="109">
        <v>325.5</v>
      </c>
      <c r="I150" s="127">
        <v>330</v>
      </c>
      <c r="J150" s="128" t="s">
        <v>722</v>
      </c>
      <c r="K150" s="129">
        <f t="shared" si="28"/>
        <v>80.5</v>
      </c>
      <c r="L150" s="130">
        <f>K150/F150</f>
        <v>0.32857142857142857</v>
      </c>
      <c r="M150" s="131" t="s">
        <v>601</v>
      </c>
      <c r="N150" s="132">
        <v>42769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73</v>
      </c>
      <c r="B151" s="107">
        <v>42660</v>
      </c>
      <c r="C151" s="107"/>
      <c r="D151" s="108" t="s">
        <v>350</v>
      </c>
      <c r="E151" s="109" t="s">
        <v>625</v>
      </c>
      <c r="F151" s="110">
        <v>125</v>
      </c>
      <c r="G151" s="109"/>
      <c r="H151" s="109">
        <v>160</v>
      </c>
      <c r="I151" s="127">
        <v>160</v>
      </c>
      <c r="J151" s="128" t="s">
        <v>684</v>
      </c>
      <c r="K151" s="129">
        <f t="shared" si="28"/>
        <v>35</v>
      </c>
      <c r="L151" s="130">
        <v>0.28000000000000003</v>
      </c>
      <c r="M151" s="131" t="s">
        <v>601</v>
      </c>
      <c r="N151" s="132">
        <v>42803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74</v>
      </c>
      <c r="B152" s="107">
        <v>42660</v>
      </c>
      <c r="C152" s="107"/>
      <c r="D152" s="108" t="s">
        <v>484</v>
      </c>
      <c r="E152" s="109" t="s">
        <v>625</v>
      </c>
      <c r="F152" s="110">
        <v>114</v>
      </c>
      <c r="G152" s="109"/>
      <c r="H152" s="109">
        <v>145</v>
      </c>
      <c r="I152" s="127">
        <v>145</v>
      </c>
      <c r="J152" s="128" t="s">
        <v>684</v>
      </c>
      <c r="K152" s="129">
        <f t="shared" si="28"/>
        <v>31</v>
      </c>
      <c r="L152" s="130">
        <f>K152/F152</f>
        <v>0.27192982456140352</v>
      </c>
      <c r="M152" s="131" t="s">
        <v>601</v>
      </c>
      <c r="N152" s="132">
        <v>42859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75</v>
      </c>
      <c r="B153" s="107">
        <v>42660</v>
      </c>
      <c r="C153" s="107"/>
      <c r="D153" s="108" t="s">
        <v>723</v>
      </c>
      <c r="E153" s="109" t="s">
        <v>625</v>
      </c>
      <c r="F153" s="110">
        <v>212</v>
      </c>
      <c r="G153" s="109"/>
      <c r="H153" s="109">
        <v>280</v>
      </c>
      <c r="I153" s="127">
        <v>276</v>
      </c>
      <c r="J153" s="128" t="s">
        <v>724</v>
      </c>
      <c r="K153" s="129">
        <f t="shared" si="28"/>
        <v>68</v>
      </c>
      <c r="L153" s="130">
        <f>K153/F153</f>
        <v>0.32075471698113206</v>
      </c>
      <c r="M153" s="131" t="s">
        <v>601</v>
      </c>
      <c r="N153" s="132">
        <v>42858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76</v>
      </c>
      <c r="B154" s="107">
        <v>42678</v>
      </c>
      <c r="C154" s="107"/>
      <c r="D154" s="108" t="s">
        <v>152</v>
      </c>
      <c r="E154" s="109" t="s">
        <v>625</v>
      </c>
      <c r="F154" s="110">
        <v>155</v>
      </c>
      <c r="G154" s="109"/>
      <c r="H154" s="109">
        <v>210</v>
      </c>
      <c r="I154" s="127">
        <v>210</v>
      </c>
      <c r="J154" s="128" t="s">
        <v>725</v>
      </c>
      <c r="K154" s="129">
        <f t="shared" si="28"/>
        <v>55</v>
      </c>
      <c r="L154" s="130">
        <f>K154/F154</f>
        <v>0.35483870967741937</v>
      </c>
      <c r="M154" s="131" t="s">
        <v>601</v>
      </c>
      <c r="N154" s="132">
        <v>42944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5">
        <v>77</v>
      </c>
      <c r="B155" s="111">
        <v>42710</v>
      </c>
      <c r="C155" s="111"/>
      <c r="D155" s="112" t="s">
        <v>766</v>
      </c>
      <c r="E155" s="113" t="s">
        <v>625</v>
      </c>
      <c r="F155" s="114">
        <v>150.5</v>
      </c>
      <c r="G155" s="114"/>
      <c r="H155" s="115">
        <v>72.5</v>
      </c>
      <c r="I155" s="133">
        <v>174</v>
      </c>
      <c r="J155" s="134" t="s">
        <v>767</v>
      </c>
      <c r="K155" s="135">
        <v>-78</v>
      </c>
      <c r="L155" s="136">
        <v>-0.51827242524916906</v>
      </c>
      <c r="M155" s="137" t="s">
        <v>665</v>
      </c>
      <c r="N155" s="138">
        <v>43333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78</v>
      </c>
      <c r="B156" s="107">
        <v>42712</v>
      </c>
      <c r="C156" s="107"/>
      <c r="D156" s="108" t="s">
        <v>126</v>
      </c>
      <c r="E156" s="109" t="s">
        <v>625</v>
      </c>
      <c r="F156" s="110">
        <v>380</v>
      </c>
      <c r="G156" s="109"/>
      <c r="H156" s="109">
        <v>478</v>
      </c>
      <c r="I156" s="127">
        <v>468</v>
      </c>
      <c r="J156" s="128" t="s">
        <v>684</v>
      </c>
      <c r="K156" s="129">
        <f>H156-F156</f>
        <v>98</v>
      </c>
      <c r="L156" s="130">
        <f>K156/F156</f>
        <v>0.25789473684210529</v>
      </c>
      <c r="M156" s="131" t="s">
        <v>601</v>
      </c>
      <c r="N156" s="132">
        <v>43025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79</v>
      </c>
      <c r="B157" s="107">
        <v>42734</v>
      </c>
      <c r="C157" s="107"/>
      <c r="D157" s="108" t="s">
        <v>249</v>
      </c>
      <c r="E157" s="109" t="s">
        <v>625</v>
      </c>
      <c r="F157" s="110">
        <v>305</v>
      </c>
      <c r="G157" s="109"/>
      <c r="H157" s="109">
        <v>375</v>
      </c>
      <c r="I157" s="127">
        <v>375</v>
      </c>
      <c r="J157" s="128" t="s">
        <v>684</v>
      </c>
      <c r="K157" s="129">
        <f>H157-F157</f>
        <v>70</v>
      </c>
      <c r="L157" s="130">
        <f>K157/F157</f>
        <v>0.22950819672131148</v>
      </c>
      <c r="M157" s="131" t="s">
        <v>601</v>
      </c>
      <c r="N157" s="132">
        <v>42768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80</v>
      </c>
      <c r="B158" s="107">
        <v>42739</v>
      </c>
      <c r="C158" s="107"/>
      <c r="D158" s="108" t="s">
        <v>352</v>
      </c>
      <c r="E158" s="109" t="s">
        <v>625</v>
      </c>
      <c r="F158" s="110">
        <v>99.5</v>
      </c>
      <c r="G158" s="109"/>
      <c r="H158" s="109">
        <v>158</v>
      </c>
      <c r="I158" s="127">
        <v>158</v>
      </c>
      <c r="J158" s="128" t="s">
        <v>684</v>
      </c>
      <c r="K158" s="129">
        <f>H158-F158</f>
        <v>58.5</v>
      </c>
      <c r="L158" s="130">
        <f>K158/F158</f>
        <v>0.5879396984924623</v>
      </c>
      <c r="M158" s="131" t="s">
        <v>601</v>
      </c>
      <c r="N158" s="132">
        <v>42898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81</v>
      </c>
      <c r="B159" s="107">
        <v>42739</v>
      </c>
      <c r="C159" s="107"/>
      <c r="D159" s="108" t="s">
        <v>352</v>
      </c>
      <c r="E159" s="109" t="s">
        <v>625</v>
      </c>
      <c r="F159" s="110">
        <v>99.5</v>
      </c>
      <c r="G159" s="109"/>
      <c r="H159" s="109">
        <v>158</v>
      </c>
      <c r="I159" s="127">
        <v>158</v>
      </c>
      <c r="J159" s="128" t="s">
        <v>684</v>
      </c>
      <c r="K159" s="129">
        <v>58.5</v>
      </c>
      <c r="L159" s="130">
        <v>0.58793969849246197</v>
      </c>
      <c r="M159" s="131" t="s">
        <v>601</v>
      </c>
      <c r="N159" s="132">
        <v>42898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82</v>
      </c>
      <c r="B160" s="107">
        <v>42786</v>
      </c>
      <c r="C160" s="107"/>
      <c r="D160" s="108" t="s">
        <v>170</v>
      </c>
      <c r="E160" s="109" t="s">
        <v>625</v>
      </c>
      <c r="F160" s="110">
        <v>140.5</v>
      </c>
      <c r="G160" s="109"/>
      <c r="H160" s="109">
        <v>220</v>
      </c>
      <c r="I160" s="127">
        <v>220</v>
      </c>
      <c r="J160" s="128" t="s">
        <v>684</v>
      </c>
      <c r="K160" s="129">
        <f>H160-F160</f>
        <v>79.5</v>
      </c>
      <c r="L160" s="130">
        <f>K160/F160</f>
        <v>0.5658362989323843</v>
      </c>
      <c r="M160" s="131" t="s">
        <v>601</v>
      </c>
      <c r="N160" s="132">
        <v>42864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83</v>
      </c>
      <c r="B161" s="107">
        <v>42786</v>
      </c>
      <c r="C161" s="107"/>
      <c r="D161" s="108" t="s">
        <v>768</v>
      </c>
      <c r="E161" s="109" t="s">
        <v>625</v>
      </c>
      <c r="F161" s="110">
        <v>202.5</v>
      </c>
      <c r="G161" s="109"/>
      <c r="H161" s="109">
        <v>234</v>
      </c>
      <c r="I161" s="127">
        <v>234</v>
      </c>
      <c r="J161" s="128" t="s">
        <v>684</v>
      </c>
      <c r="K161" s="129">
        <v>31.5</v>
      </c>
      <c r="L161" s="130">
        <v>0.155555555555556</v>
      </c>
      <c r="M161" s="131" t="s">
        <v>601</v>
      </c>
      <c r="N161" s="132">
        <v>42836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84</v>
      </c>
      <c r="B162" s="107">
        <v>42818</v>
      </c>
      <c r="C162" s="107"/>
      <c r="D162" s="108" t="s">
        <v>558</v>
      </c>
      <c r="E162" s="109" t="s">
        <v>625</v>
      </c>
      <c r="F162" s="110">
        <v>300.5</v>
      </c>
      <c r="G162" s="109"/>
      <c r="H162" s="109">
        <v>417.5</v>
      </c>
      <c r="I162" s="127">
        <v>420</v>
      </c>
      <c r="J162" s="128" t="s">
        <v>726</v>
      </c>
      <c r="K162" s="129">
        <f>H162-F162</f>
        <v>117</v>
      </c>
      <c r="L162" s="130">
        <f>K162/F162</f>
        <v>0.38935108153078202</v>
      </c>
      <c r="M162" s="131" t="s">
        <v>601</v>
      </c>
      <c r="N162" s="132">
        <v>43070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85</v>
      </c>
      <c r="B163" s="107">
        <v>42818</v>
      </c>
      <c r="C163" s="107"/>
      <c r="D163" s="108" t="s">
        <v>764</v>
      </c>
      <c r="E163" s="109" t="s">
        <v>625</v>
      </c>
      <c r="F163" s="110">
        <v>850</v>
      </c>
      <c r="G163" s="109"/>
      <c r="H163" s="109">
        <v>1042.5</v>
      </c>
      <c r="I163" s="127">
        <v>1023</v>
      </c>
      <c r="J163" s="128" t="s">
        <v>769</v>
      </c>
      <c r="K163" s="129">
        <v>192.5</v>
      </c>
      <c r="L163" s="130">
        <v>0.22647058823529401</v>
      </c>
      <c r="M163" s="131" t="s">
        <v>601</v>
      </c>
      <c r="N163" s="132">
        <v>42830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86</v>
      </c>
      <c r="B164" s="107">
        <v>42830</v>
      </c>
      <c r="C164" s="107"/>
      <c r="D164" s="108" t="s">
        <v>502</v>
      </c>
      <c r="E164" s="109" t="s">
        <v>625</v>
      </c>
      <c r="F164" s="110">
        <v>785</v>
      </c>
      <c r="G164" s="109"/>
      <c r="H164" s="109">
        <v>930</v>
      </c>
      <c r="I164" s="127">
        <v>920</v>
      </c>
      <c r="J164" s="128" t="s">
        <v>727</v>
      </c>
      <c r="K164" s="129">
        <f>H164-F164</f>
        <v>145</v>
      </c>
      <c r="L164" s="130">
        <f>K164/F164</f>
        <v>0.18471337579617833</v>
      </c>
      <c r="M164" s="131" t="s">
        <v>601</v>
      </c>
      <c r="N164" s="132">
        <v>42976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5">
        <v>87</v>
      </c>
      <c r="B165" s="111">
        <v>42831</v>
      </c>
      <c r="C165" s="111"/>
      <c r="D165" s="112" t="s">
        <v>770</v>
      </c>
      <c r="E165" s="113" t="s">
        <v>625</v>
      </c>
      <c r="F165" s="114">
        <v>40</v>
      </c>
      <c r="G165" s="114"/>
      <c r="H165" s="115">
        <v>13.1</v>
      </c>
      <c r="I165" s="133">
        <v>60</v>
      </c>
      <c r="J165" s="139" t="s">
        <v>771</v>
      </c>
      <c r="K165" s="135">
        <v>-26.9</v>
      </c>
      <c r="L165" s="136">
        <v>-0.67249999999999999</v>
      </c>
      <c r="M165" s="137" t="s">
        <v>665</v>
      </c>
      <c r="N165" s="138">
        <v>43138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88</v>
      </c>
      <c r="B166" s="107">
        <v>42837</v>
      </c>
      <c r="C166" s="107"/>
      <c r="D166" s="108" t="s">
        <v>89</v>
      </c>
      <c r="E166" s="109" t="s">
        <v>625</v>
      </c>
      <c r="F166" s="110">
        <v>289.5</v>
      </c>
      <c r="G166" s="109"/>
      <c r="H166" s="109">
        <v>354</v>
      </c>
      <c r="I166" s="127">
        <v>360</v>
      </c>
      <c r="J166" s="128" t="s">
        <v>728</v>
      </c>
      <c r="K166" s="129">
        <f t="shared" ref="K166:K174" si="29">H166-F166</f>
        <v>64.5</v>
      </c>
      <c r="L166" s="130">
        <f t="shared" ref="L166:L174" si="30">K166/F166</f>
        <v>0.22279792746113988</v>
      </c>
      <c r="M166" s="131" t="s">
        <v>601</v>
      </c>
      <c r="N166" s="132">
        <v>43040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89</v>
      </c>
      <c r="B167" s="107">
        <v>42845</v>
      </c>
      <c r="C167" s="107"/>
      <c r="D167" s="108" t="s">
        <v>439</v>
      </c>
      <c r="E167" s="109" t="s">
        <v>625</v>
      </c>
      <c r="F167" s="110">
        <v>700</v>
      </c>
      <c r="G167" s="109"/>
      <c r="H167" s="109">
        <v>840</v>
      </c>
      <c r="I167" s="127">
        <v>840</v>
      </c>
      <c r="J167" s="128" t="s">
        <v>729</v>
      </c>
      <c r="K167" s="129">
        <f t="shared" si="29"/>
        <v>140</v>
      </c>
      <c r="L167" s="130">
        <f t="shared" si="30"/>
        <v>0.2</v>
      </c>
      <c r="M167" s="131" t="s">
        <v>601</v>
      </c>
      <c r="N167" s="132">
        <v>42893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90</v>
      </c>
      <c r="B168" s="107">
        <v>42887</v>
      </c>
      <c r="C168" s="107"/>
      <c r="D168" s="149" t="s">
        <v>364</v>
      </c>
      <c r="E168" s="109" t="s">
        <v>625</v>
      </c>
      <c r="F168" s="110">
        <v>130</v>
      </c>
      <c r="G168" s="109"/>
      <c r="H168" s="109">
        <v>144.25</v>
      </c>
      <c r="I168" s="127">
        <v>170</v>
      </c>
      <c r="J168" s="128" t="s">
        <v>730</v>
      </c>
      <c r="K168" s="129">
        <f t="shared" si="29"/>
        <v>14.25</v>
      </c>
      <c r="L168" s="130">
        <f t="shared" si="30"/>
        <v>0.10961538461538461</v>
      </c>
      <c r="M168" s="131" t="s">
        <v>601</v>
      </c>
      <c r="N168" s="132">
        <v>43675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91</v>
      </c>
      <c r="B169" s="107">
        <v>42901</v>
      </c>
      <c r="C169" s="107"/>
      <c r="D169" s="149" t="s">
        <v>731</v>
      </c>
      <c r="E169" s="109" t="s">
        <v>625</v>
      </c>
      <c r="F169" s="110">
        <v>214.5</v>
      </c>
      <c r="G169" s="109"/>
      <c r="H169" s="109">
        <v>262</v>
      </c>
      <c r="I169" s="127">
        <v>262</v>
      </c>
      <c r="J169" s="128" t="s">
        <v>732</v>
      </c>
      <c r="K169" s="129">
        <f t="shared" si="29"/>
        <v>47.5</v>
      </c>
      <c r="L169" s="130">
        <f t="shared" si="30"/>
        <v>0.22144522144522144</v>
      </c>
      <c r="M169" s="131" t="s">
        <v>601</v>
      </c>
      <c r="N169" s="132">
        <v>42977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6">
        <v>92</v>
      </c>
      <c r="B170" s="155">
        <v>42933</v>
      </c>
      <c r="C170" s="155"/>
      <c r="D170" s="156" t="s">
        <v>733</v>
      </c>
      <c r="E170" s="157" t="s">
        <v>625</v>
      </c>
      <c r="F170" s="158">
        <v>370</v>
      </c>
      <c r="G170" s="157"/>
      <c r="H170" s="157">
        <v>447.5</v>
      </c>
      <c r="I170" s="179">
        <v>450</v>
      </c>
      <c r="J170" s="232" t="s">
        <v>684</v>
      </c>
      <c r="K170" s="129">
        <f t="shared" si="29"/>
        <v>77.5</v>
      </c>
      <c r="L170" s="181">
        <f t="shared" si="30"/>
        <v>0.20945945945945946</v>
      </c>
      <c r="M170" s="182" t="s">
        <v>601</v>
      </c>
      <c r="N170" s="183">
        <v>43035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6">
        <v>93</v>
      </c>
      <c r="B171" s="155">
        <v>42943</v>
      </c>
      <c r="C171" s="155"/>
      <c r="D171" s="156" t="s">
        <v>168</v>
      </c>
      <c r="E171" s="157" t="s">
        <v>625</v>
      </c>
      <c r="F171" s="158">
        <v>657.5</v>
      </c>
      <c r="G171" s="157"/>
      <c r="H171" s="157">
        <v>825</v>
      </c>
      <c r="I171" s="179">
        <v>820</v>
      </c>
      <c r="J171" s="232" t="s">
        <v>684</v>
      </c>
      <c r="K171" s="129">
        <f t="shared" si="29"/>
        <v>167.5</v>
      </c>
      <c r="L171" s="181">
        <f t="shared" si="30"/>
        <v>0.25475285171102663</v>
      </c>
      <c r="M171" s="182" t="s">
        <v>601</v>
      </c>
      <c r="N171" s="183">
        <v>43090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94</v>
      </c>
      <c r="B172" s="107">
        <v>42964</v>
      </c>
      <c r="C172" s="107"/>
      <c r="D172" s="108" t="s">
        <v>369</v>
      </c>
      <c r="E172" s="109" t="s">
        <v>625</v>
      </c>
      <c r="F172" s="110">
        <v>605</v>
      </c>
      <c r="G172" s="109"/>
      <c r="H172" s="109">
        <v>750</v>
      </c>
      <c r="I172" s="127">
        <v>750</v>
      </c>
      <c r="J172" s="128" t="s">
        <v>727</v>
      </c>
      <c r="K172" s="129">
        <f t="shared" si="29"/>
        <v>145</v>
      </c>
      <c r="L172" s="130">
        <f t="shared" si="30"/>
        <v>0.23966942148760331</v>
      </c>
      <c r="M172" s="131" t="s">
        <v>601</v>
      </c>
      <c r="N172" s="132">
        <v>43027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368">
        <v>95</v>
      </c>
      <c r="B173" s="150">
        <v>42979</v>
      </c>
      <c r="C173" s="150"/>
      <c r="D173" s="151" t="s">
        <v>510</v>
      </c>
      <c r="E173" s="152" t="s">
        <v>625</v>
      </c>
      <c r="F173" s="153">
        <v>255</v>
      </c>
      <c r="G173" s="154"/>
      <c r="H173" s="154">
        <v>217.25</v>
      </c>
      <c r="I173" s="154">
        <v>320</v>
      </c>
      <c r="J173" s="176" t="s">
        <v>734</v>
      </c>
      <c r="K173" s="135">
        <f t="shared" si="29"/>
        <v>-37.75</v>
      </c>
      <c r="L173" s="177">
        <f t="shared" si="30"/>
        <v>-0.14803921568627451</v>
      </c>
      <c r="M173" s="137" t="s">
        <v>665</v>
      </c>
      <c r="N173" s="178">
        <v>43661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96</v>
      </c>
      <c r="B174" s="107">
        <v>42997</v>
      </c>
      <c r="C174" s="107"/>
      <c r="D174" s="108" t="s">
        <v>735</v>
      </c>
      <c r="E174" s="109" t="s">
        <v>625</v>
      </c>
      <c r="F174" s="110">
        <v>215</v>
      </c>
      <c r="G174" s="109"/>
      <c r="H174" s="109">
        <v>258</v>
      </c>
      <c r="I174" s="127">
        <v>258</v>
      </c>
      <c r="J174" s="128" t="s">
        <v>684</v>
      </c>
      <c r="K174" s="129">
        <f t="shared" si="29"/>
        <v>43</v>
      </c>
      <c r="L174" s="130">
        <f t="shared" si="30"/>
        <v>0.2</v>
      </c>
      <c r="M174" s="131" t="s">
        <v>601</v>
      </c>
      <c r="N174" s="132">
        <v>43040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97</v>
      </c>
      <c r="B175" s="107">
        <v>42997</v>
      </c>
      <c r="C175" s="107"/>
      <c r="D175" s="108" t="s">
        <v>735</v>
      </c>
      <c r="E175" s="109" t="s">
        <v>625</v>
      </c>
      <c r="F175" s="110">
        <v>215</v>
      </c>
      <c r="G175" s="109"/>
      <c r="H175" s="109">
        <v>258</v>
      </c>
      <c r="I175" s="127">
        <v>258</v>
      </c>
      <c r="J175" s="232" t="s">
        <v>684</v>
      </c>
      <c r="K175" s="129">
        <v>43</v>
      </c>
      <c r="L175" s="130">
        <v>0.2</v>
      </c>
      <c r="M175" s="131" t="s">
        <v>601</v>
      </c>
      <c r="N175" s="132">
        <v>43040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7">
        <v>98</v>
      </c>
      <c r="B176" s="208">
        <v>42998</v>
      </c>
      <c r="C176" s="208"/>
      <c r="D176" s="377" t="s">
        <v>2981</v>
      </c>
      <c r="E176" s="209" t="s">
        <v>625</v>
      </c>
      <c r="F176" s="210">
        <v>75</v>
      </c>
      <c r="G176" s="209"/>
      <c r="H176" s="209">
        <v>90</v>
      </c>
      <c r="I176" s="233">
        <v>90</v>
      </c>
      <c r="J176" s="128" t="s">
        <v>736</v>
      </c>
      <c r="K176" s="129">
        <f t="shared" ref="K176:K181" si="31">H176-F176</f>
        <v>15</v>
      </c>
      <c r="L176" s="130">
        <f t="shared" ref="L176:L181" si="32">K176/F176</f>
        <v>0.2</v>
      </c>
      <c r="M176" s="131" t="s">
        <v>601</v>
      </c>
      <c r="N176" s="132">
        <v>43019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6">
        <v>99</v>
      </c>
      <c r="B177" s="155">
        <v>43011</v>
      </c>
      <c r="C177" s="155"/>
      <c r="D177" s="156" t="s">
        <v>737</v>
      </c>
      <c r="E177" s="157" t="s">
        <v>625</v>
      </c>
      <c r="F177" s="158">
        <v>315</v>
      </c>
      <c r="G177" s="157"/>
      <c r="H177" s="157">
        <v>392</v>
      </c>
      <c r="I177" s="179">
        <v>384</v>
      </c>
      <c r="J177" s="232" t="s">
        <v>738</v>
      </c>
      <c r="K177" s="129">
        <f t="shared" si="31"/>
        <v>77</v>
      </c>
      <c r="L177" s="181">
        <f t="shared" si="32"/>
        <v>0.24444444444444444</v>
      </c>
      <c r="M177" s="182" t="s">
        <v>601</v>
      </c>
      <c r="N177" s="183">
        <v>43017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6">
        <v>100</v>
      </c>
      <c r="B178" s="155">
        <v>43013</v>
      </c>
      <c r="C178" s="155"/>
      <c r="D178" s="156" t="s">
        <v>739</v>
      </c>
      <c r="E178" s="157" t="s">
        <v>625</v>
      </c>
      <c r="F178" s="158">
        <v>145</v>
      </c>
      <c r="G178" s="157"/>
      <c r="H178" s="157">
        <v>179</v>
      </c>
      <c r="I178" s="179">
        <v>180</v>
      </c>
      <c r="J178" s="232" t="s">
        <v>615</v>
      </c>
      <c r="K178" s="129">
        <f t="shared" si="31"/>
        <v>34</v>
      </c>
      <c r="L178" s="181">
        <f t="shared" si="32"/>
        <v>0.23448275862068965</v>
      </c>
      <c r="M178" s="182" t="s">
        <v>601</v>
      </c>
      <c r="N178" s="183">
        <v>43025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6">
        <v>101</v>
      </c>
      <c r="B179" s="155">
        <v>43014</v>
      </c>
      <c r="C179" s="155"/>
      <c r="D179" s="156" t="s">
        <v>340</v>
      </c>
      <c r="E179" s="157" t="s">
        <v>625</v>
      </c>
      <c r="F179" s="158">
        <v>256</v>
      </c>
      <c r="G179" s="157"/>
      <c r="H179" s="157">
        <v>323</v>
      </c>
      <c r="I179" s="179">
        <v>320</v>
      </c>
      <c r="J179" s="232" t="s">
        <v>684</v>
      </c>
      <c r="K179" s="129">
        <f t="shared" si="31"/>
        <v>67</v>
      </c>
      <c r="L179" s="181">
        <f t="shared" si="32"/>
        <v>0.26171875</v>
      </c>
      <c r="M179" s="182" t="s">
        <v>601</v>
      </c>
      <c r="N179" s="183">
        <v>43067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6">
        <v>102</v>
      </c>
      <c r="B180" s="155">
        <v>43017</v>
      </c>
      <c r="C180" s="155"/>
      <c r="D180" s="156" t="s">
        <v>361</v>
      </c>
      <c r="E180" s="157" t="s">
        <v>625</v>
      </c>
      <c r="F180" s="158">
        <v>137.5</v>
      </c>
      <c r="G180" s="157"/>
      <c r="H180" s="157">
        <v>184</v>
      </c>
      <c r="I180" s="179">
        <v>183</v>
      </c>
      <c r="J180" s="180" t="s">
        <v>740</v>
      </c>
      <c r="K180" s="129">
        <f t="shared" si="31"/>
        <v>46.5</v>
      </c>
      <c r="L180" s="181">
        <f t="shared" si="32"/>
        <v>0.33818181818181819</v>
      </c>
      <c r="M180" s="182" t="s">
        <v>601</v>
      </c>
      <c r="N180" s="183">
        <v>43108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6">
        <v>103</v>
      </c>
      <c r="B181" s="155">
        <v>43018</v>
      </c>
      <c r="C181" s="155"/>
      <c r="D181" s="156" t="s">
        <v>741</v>
      </c>
      <c r="E181" s="157" t="s">
        <v>625</v>
      </c>
      <c r="F181" s="158">
        <v>125.5</v>
      </c>
      <c r="G181" s="157"/>
      <c r="H181" s="157">
        <v>158</v>
      </c>
      <c r="I181" s="179">
        <v>155</v>
      </c>
      <c r="J181" s="180" t="s">
        <v>742</v>
      </c>
      <c r="K181" s="129">
        <f t="shared" si="31"/>
        <v>32.5</v>
      </c>
      <c r="L181" s="181">
        <f t="shared" si="32"/>
        <v>0.25896414342629481</v>
      </c>
      <c r="M181" s="182" t="s">
        <v>601</v>
      </c>
      <c r="N181" s="183">
        <v>43067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6">
        <v>104</v>
      </c>
      <c r="B182" s="155">
        <v>43018</v>
      </c>
      <c r="C182" s="155"/>
      <c r="D182" s="156" t="s">
        <v>772</v>
      </c>
      <c r="E182" s="157" t="s">
        <v>625</v>
      </c>
      <c r="F182" s="158">
        <v>895</v>
      </c>
      <c r="G182" s="157"/>
      <c r="H182" s="157">
        <v>1122.5</v>
      </c>
      <c r="I182" s="179">
        <v>1078</v>
      </c>
      <c r="J182" s="180" t="s">
        <v>773</v>
      </c>
      <c r="K182" s="129">
        <v>227.5</v>
      </c>
      <c r="L182" s="181">
        <v>0.25418994413407803</v>
      </c>
      <c r="M182" s="182" t="s">
        <v>601</v>
      </c>
      <c r="N182" s="183">
        <v>43117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6">
        <v>105</v>
      </c>
      <c r="B183" s="155">
        <v>43020</v>
      </c>
      <c r="C183" s="155"/>
      <c r="D183" s="156" t="s">
        <v>348</v>
      </c>
      <c r="E183" s="157" t="s">
        <v>625</v>
      </c>
      <c r="F183" s="158">
        <v>525</v>
      </c>
      <c r="G183" s="157"/>
      <c r="H183" s="157">
        <v>629</v>
      </c>
      <c r="I183" s="179">
        <v>629</v>
      </c>
      <c r="J183" s="232" t="s">
        <v>684</v>
      </c>
      <c r="K183" s="129">
        <v>104</v>
      </c>
      <c r="L183" s="181">
        <v>0.19809523809523799</v>
      </c>
      <c r="M183" s="182" t="s">
        <v>601</v>
      </c>
      <c r="N183" s="183">
        <v>43119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6">
        <v>106</v>
      </c>
      <c r="B184" s="155">
        <v>43046</v>
      </c>
      <c r="C184" s="155"/>
      <c r="D184" s="156" t="s">
        <v>394</v>
      </c>
      <c r="E184" s="157" t="s">
        <v>625</v>
      </c>
      <c r="F184" s="158">
        <v>740</v>
      </c>
      <c r="G184" s="157"/>
      <c r="H184" s="157">
        <v>892.5</v>
      </c>
      <c r="I184" s="179">
        <v>900</v>
      </c>
      <c r="J184" s="180" t="s">
        <v>743</v>
      </c>
      <c r="K184" s="129">
        <f>H184-F184</f>
        <v>152.5</v>
      </c>
      <c r="L184" s="181">
        <f>K184/F184</f>
        <v>0.20608108108108109</v>
      </c>
      <c r="M184" s="182" t="s">
        <v>601</v>
      </c>
      <c r="N184" s="183">
        <v>43052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107</v>
      </c>
      <c r="B185" s="107">
        <v>43073</v>
      </c>
      <c r="C185" s="107"/>
      <c r="D185" s="108" t="s">
        <v>744</v>
      </c>
      <c r="E185" s="109" t="s">
        <v>625</v>
      </c>
      <c r="F185" s="110">
        <v>118.5</v>
      </c>
      <c r="G185" s="109"/>
      <c r="H185" s="109">
        <v>143.5</v>
      </c>
      <c r="I185" s="127">
        <v>145</v>
      </c>
      <c r="J185" s="142" t="s">
        <v>745</v>
      </c>
      <c r="K185" s="129">
        <f>H185-F185</f>
        <v>25</v>
      </c>
      <c r="L185" s="130">
        <f>K185/F185</f>
        <v>0.2109704641350211</v>
      </c>
      <c r="M185" s="131" t="s">
        <v>601</v>
      </c>
      <c r="N185" s="132">
        <v>43097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5">
        <v>108</v>
      </c>
      <c r="B186" s="111">
        <v>43090</v>
      </c>
      <c r="C186" s="111"/>
      <c r="D186" s="159" t="s">
        <v>444</v>
      </c>
      <c r="E186" s="113" t="s">
        <v>625</v>
      </c>
      <c r="F186" s="114">
        <v>715</v>
      </c>
      <c r="G186" s="114"/>
      <c r="H186" s="115">
        <v>500</v>
      </c>
      <c r="I186" s="133">
        <v>872</v>
      </c>
      <c r="J186" s="139" t="s">
        <v>746</v>
      </c>
      <c r="K186" s="135">
        <f>H186-F186</f>
        <v>-215</v>
      </c>
      <c r="L186" s="136">
        <f>K186/F186</f>
        <v>-0.30069930069930068</v>
      </c>
      <c r="M186" s="137" t="s">
        <v>665</v>
      </c>
      <c r="N186" s="138">
        <v>43670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109</v>
      </c>
      <c r="B187" s="107">
        <v>43098</v>
      </c>
      <c r="C187" s="107"/>
      <c r="D187" s="108" t="s">
        <v>737</v>
      </c>
      <c r="E187" s="109" t="s">
        <v>625</v>
      </c>
      <c r="F187" s="110">
        <v>435</v>
      </c>
      <c r="G187" s="109"/>
      <c r="H187" s="109">
        <v>542.5</v>
      </c>
      <c r="I187" s="127">
        <v>539</v>
      </c>
      <c r="J187" s="142" t="s">
        <v>684</v>
      </c>
      <c r="K187" s="129">
        <v>107.5</v>
      </c>
      <c r="L187" s="130">
        <v>0.247126436781609</v>
      </c>
      <c r="M187" s="131" t="s">
        <v>601</v>
      </c>
      <c r="N187" s="132">
        <v>43206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110</v>
      </c>
      <c r="B188" s="107">
        <v>43098</v>
      </c>
      <c r="C188" s="107"/>
      <c r="D188" s="108" t="s">
        <v>572</v>
      </c>
      <c r="E188" s="109" t="s">
        <v>625</v>
      </c>
      <c r="F188" s="110">
        <v>885</v>
      </c>
      <c r="G188" s="109"/>
      <c r="H188" s="109">
        <v>1090</v>
      </c>
      <c r="I188" s="127">
        <v>1084</v>
      </c>
      <c r="J188" s="142" t="s">
        <v>684</v>
      </c>
      <c r="K188" s="129">
        <v>205</v>
      </c>
      <c r="L188" s="130">
        <v>0.23163841807909599</v>
      </c>
      <c r="M188" s="131" t="s">
        <v>601</v>
      </c>
      <c r="N188" s="132">
        <v>43213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9">
        <v>111</v>
      </c>
      <c r="B189" s="349">
        <v>43192</v>
      </c>
      <c r="C189" s="349"/>
      <c r="D189" s="117" t="s">
        <v>754</v>
      </c>
      <c r="E189" s="352" t="s">
        <v>625</v>
      </c>
      <c r="F189" s="355">
        <v>478.5</v>
      </c>
      <c r="G189" s="352"/>
      <c r="H189" s="352">
        <v>442</v>
      </c>
      <c r="I189" s="358">
        <v>613</v>
      </c>
      <c r="J189" s="397" t="s">
        <v>3405</v>
      </c>
      <c r="K189" s="135">
        <f>H189-F189</f>
        <v>-36.5</v>
      </c>
      <c r="L189" s="136">
        <f>K189/F189</f>
        <v>-7.6280041797283177E-2</v>
      </c>
      <c r="M189" s="137" t="s">
        <v>665</v>
      </c>
      <c r="N189" s="138">
        <v>43762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5">
        <v>112</v>
      </c>
      <c r="B190" s="111">
        <v>43194</v>
      </c>
      <c r="C190" s="111"/>
      <c r="D190" s="376" t="s">
        <v>2980</v>
      </c>
      <c r="E190" s="113" t="s">
        <v>625</v>
      </c>
      <c r="F190" s="114">
        <f>141.5-7.3</f>
        <v>134.19999999999999</v>
      </c>
      <c r="G190" s="114"/>
      <c r="H190" s="115">
        <v>77</v>
      </c>
      <c r="I190" s="133">
        <v>180</v>
      </c>
      <c r="J190" s="397" t="s">
        <v>3404</v>
      </c>
      <c r="K190" s="135">
        <f>H190-F190</f>
        <v>-57.199999999999989</v>
      </c>
      <c r="L190" s="136">
        <f>K190/F190</f>
        <v>-0.42622950819672129</v>
      </c>
      <c r="M190" s="137" t="s">
        <v>665</v>
      </c>
      <c r="N190" s="138">
        <v>43522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113</v>
      </c>
      <c r="B191" s="111">
        <v>43209</v>
      </c>
      <c r="C191" s="111"/>
      <c r="D191" s="112" t="s">
        <v>747</v>
      </c>
      <c r="E191" s="113" t="s">
        <v>625</v>
      </c>
      <c r="F191" s="114">
        <v>430</v>
      </c>
      <c r="G191" s="114"/>
      <c r="H191" s="115">
        <v>220</v>
      </c>
      <c r="I191" s="133">
        <v>537</v>
      </c>
      <c r="J191" s="139" t="s">
        <v>748</v>
      </c>
      <c r="K191" s="135">
        <f>H191-F191</f>
        <v>-210</v>
      </c>
      <c r="L191" s="136">
        <f>K191/F191</f>
        <v>-0.48837209302325579</v>
      </c>
      <c r="M191" s="137" t="s">
        <v>665</v>
      </c>
      <c r="N191" s="138">
        <v>43252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370">
        <v>114</v>
      </c>
      <c r="B192" s="160">
        <v>43220</v>
      </c>
      <c r="C192" s="160"/>
      <c r="D192" s="161" t="s">
        <v>395</v>
      </c>
      <c r="E192" s="162" t="s">
        <v>625</v>
      </c>
      <c r="F192" s="164">
        <v>153.5</v>
      </c>
      <c r="G192" s="164"/>
      <c r="H192" s="164">
        <v>196</v>
      </c>
      <c r="I192" s="164">
        <v>196</v>
      </c>
      <c r="J192" s="361" t="s">
        <v>3496</v>
      </c>
      <c r="K192" s="184">
        <f>H192-F192</f>
        <v>42.5</v>
      </c>
      <c r="L192" s="185">
        <f>K192/F192</f>
        <v>0.27687296416938112</v>
      </c>
      <c r="M192" s="163" t="s">
        <v>601</v>
      </c>
      <c r="N192" s="186">
        <v>43605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5">
        <v>115</v>
      </c>
      <c r="B193" s="111">
        <v>43306</v>
      </c>
      <c r="C193" s="111"/>
      <c r="D193" s="112" t="s">
        <v>770</v>
      </c>
      <c r="E193" s="113" t="s">
        <v>625</v>
      </c>
      <c r="F193" s="114">
        <v>27.5</v>
      </c>
      <c r="G193" s="114"/>
      <c r="H193" s="115">
        <v>13.1</v>
      </c>
      <c r="I193" s="133">
        <v>60</v>
      </c>
      <c r="J193" s="139" t="s">
        <v>774</v>
      </c>
      <c r="K193" s="135">
        <v>-14.4</v>
      </c>
      <c r="L193" s="136">
        <v>-0.52363636363636401</v>
      </c>
      <c r="M193" s="137" t="s">
        <v>665</v>
      </c>
      <c r="N193" s="138">
        <v>43138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69">
        <v>116</v>
      </c>
      <c r="B194" s="349">
        <v>43318</v>
      </c>
      <c r="C194" s="349"/>
      <c r="D194" s="117" t="s">
        <v>749</v>
      </c>
      <c r="E194" s="352" t="s">
        <v>625</v>
      </c>
      <c r="F194" s="352">
        <v>148.5</v>
      </c>
      <c r="G194" s="352"/>
      <c r="H194" s="352">
        <v>102</v>
      </c>
      <c r="I194" s="358">
        <v>182</v>
      </c>
      <c r="J194" s="139" t="s">
        <v>3495</v>
      </c>
      <c r="K194" s="135">
        <f>H194-F194</f>
        <v>-46.5</v>
      </c>
      <c r="L194" s="136">
        <f>K194/F194</f>
        <v>-0.31313131313131315</v>
      </c>
      <c r="M194" s="137" t="s">
        <v>665</v>
      </c>
      <c r="N194" s="138">
        <v>43661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117</v>
      </c>
      <c r="B195" s="107">
        <v>43335</v>
      </c>
      <c r="C195" s="107"/>
      <c r="D195" s="108" t="s">
        <v>775</v>
      </c>
      <c r="E195" s="109" t="s">
        <v>625</v>
      </c>
      <c r="F195" s="157">
        <v>285</v>
      </c>
      <c r="G195" s="109"/>
      <c r="H195" s="109">
        <v>355</v>
      </c>
      <c r="I195" s="127">
        <v>364</v>
      </c>
      <c r="J195" s="142" t="s">
        <v>776</v>
      </c>
      <c r="K195" s="129">
        <v>70</v>
      </c>
      <c r="L195" s="130">
        <v>0.24561403508771901</v>
      </c>
      <c r="M195" s="131" t="s">
        <v>601</v>
      </c>
      <c r="N195" s="132">
        <v>43455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118</v>
      </c>
      <c r="B196" s="107">
        <v>43341</v>
      </c>
      <c r="C196" s="107"/>
      <c r="D196" s="108" t="s">
        <v>385</v>
      </c>
      <c r="E196" s="109" t="s">
        <v>625</v>
      </c>
      <c r="F196" s="157">
        <v>525</v>
      </c>
      <c r="G196" s="109"/>
      <c r="H196" s="109">
        <v>585</v>
      </c>
      <c r="I196" s="127">
        <v>635</v>
      </c>
      <c r="J196" s="142" t="s">
        <v>750</v>
      </c>
      <c r="K196" s="129">
        <f t="shared" ref="K196:K208" si="33">H196-F196</f>
        <v>60</v>
      </c>
      <c r="L196" s="130">
        <f t="shared" ref="L196:L208" si="34">K196/F196</f>
        <v>0.11428571428571428</v>
      </c>
      <c r="M196" s="131" t="s">
        <v>601</v>
      </c>
      <c r="N196" s="132">
        <v>43662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119</v>
      </c>
      <c r="B197" s="107">
        <v>43395</v>
      </c>
      <c r="C197" s="107"/>
      <c r="D197" s="108" t="s">
        <v>369</v>
      </c>
      <c r="E197" s="109" t="s">
        <v>625</v>
      </c>
      <c r="F197" s="157">
        <v>475</v>
      </c>
      <c r="G197" s="109"/>
      <c r="H197" s="109">
        <v>574</v>
      </c>
      <c r="I197" s="127">
        <v>570</v>
      </c>
      <c r="J197" s="142" t="s">
        <v>684</v>
      </c>
      <c r="K197" s="129">
        <f t="shared" si="33"/>
        <v>99</v>
      </c>
      <c r="L197" s="130">
        <f t="shared" si="34"/>
        <v>0.20842105263157895</v>
      </c>
      <c r="M197" s="131" t="s">
        <v>601</v>
      </c>
      <c r="N197" s="132">
        <v>43403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6">
        <v>120</v>
      </c>
      <c r="B198" s="155">
        <v>43397</v>
      </c>
      <c r="C198" s="155"/>
      <c r="D198" s="432" t="s">
        <v>392</v>
      </c>
      <c r="E198" s="157" t="s">
        <v>625</v>
      </c>
      <c r="F198" s="157">
        <v>707.5</v>
      </c>
      <c r="G198" s="157"/>
      <c r="H198" s="157">
        <v>872</v>
      </c>
      <c r="I198" s="179">
        <v>872</v>
      </c>
      <c r="J198" s="180" t="s">
        <v>684</v>
      </c>
      <c r="K198" s="129">
        <f t="shared" si="33"/>
        <v>164.5</v>
      </c>
      <c r="L198" s="181">
        <f t="shared" si="34"/>
        <v>0.23250883392226149</v>
      </c>
      <c r="M198" s="182" t="s">
        <v>601</v>
      </c>
      <c r="N198" s="183">
        <v>43482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6">
        <v>121</v>
      </c>
      <c r="B199" s="155">
        <v>43398</v>
      </c>
      <c r="C199" s="155"/>
      <c r="D199" s="432" t="s">
        <v>349</v>
      </c>
      <c r="E199" s="157" t="s">
        <v>625</v>
      </c>
      <c r="F199" s="157">
        <v>162</v>
      </c>
      <c r="G199" s="157"/>
      <c r="H199" s="157">
        <v>204</v>
      </c>
      <c r="I199" s="179">
        <v>209</v>
      </c>
      <c r="J199" s="180" t="s">
        <v>3494</v>
      </c>
      <c r="K199" s="129">
        <f t="shared" si="33"/>
        <v>42</v>
      </c>
      <c r="L199" s="181">
        <f t="shared" si="34"/>
        <v>0.25925925925925924</v>
      </c>
      <c r="M199" s="182" t="s">
        <v>601</v>
      </c>
      <c r="N199" s="183">
        <v>43539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7">
        <v>122</v>
      </c>
      <c r="B200" s="208">
        <v>43399</v>
      </c>
      <c r="C200" s="208"/>
      <c r="D200" s="156" t="s">
        <v>496</v>
      </c>
      <c r="E200" s="209" t="s">
        <v>625</v>
      </c>
      <c r="F200" s="209">
        <v>240</v>
      </c>
      <c r="G200" s="209"/>
      <c r="H200" s="209">
        <v>297</v>
      </c>
      <c r="I200" s="233">
        <v>297</v>
      </c>
      <c r="J200" s="180" t="s">
        <v>684</v>
      </c>
      <c r="K200" s="234">
        <f t="shared" si="33"/>
        <v>57</v>
      </c>
      <c r="L200" s="235">
        <f t="shared" si="34"/>
        <v>0.23749999999999999</v>
      </c>
      <c r="M200" s="236" t="s">
        <v>601</v>
      </c>
      <c r="N200" s="237">
        <v>43417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123</v>
      </c>
      <c r="B201" s="107">
        <v>43439</v>
      </c>
      <c r="C201" s="107"/>
      <c r="D201" s="149" t="s">
        <v>751</v>
      </c>
      <c r="E201" s="109" t="s">
        <v>625</v>
      </c>
      <c r="F201" s="109">
        <v>202.5</v>
      </c>
      <c r="G201" s="109"/>
      <c r="H201" s="109">
        <v>255</v>
      </c>
      <c r="I201" s="127">
        <v>252</v>
      </c>
      <c r="J201" s="142" t="s">
        <v>684</v>
      </c>
      <c r="K201" s="129">
        <f t="shared" si="33"/>
        <v>52.5</v>
      </c>
      <c r="L201" s="130">
        <f t="shared" si="34"/>
        <v>0.25925925925925924</v>
      </c>
      <c r="M201" s="131" t="s">
        <v>601</v>
      </c>
      <c r="N201" s="132">
        <v>43542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7">
        <v>124</v>
      </c>
      <c r="B202" s="208">
        <v>43465</v>
      </c>
      <c r="C202" s="107"/>
      <c r="D202" s="432" t="s">
        <v>424</v>
      </c>
      <c r="E202" s="209" t="s">
        <v>625</v>
      </c>
      <c r="F202" s="209">
        <v>710</v>
      </c>
      <c r="G202" s="209"/>
      <c r="H202" s="209">
        <v>866</v>
      </c>
      <c r="I202" s="233">
        <v>866</v>
      </c>
      <c r="J202" s="180" t="s">
        <v>684</v>
      </c>
      <c r="K202" s="129">
        <f t="shared" si="33"/>
        <v>156</v>
      </c>
      <c r="L202" s="130">
        <f t="shared" si="34"/>
        <v>0.21971830985915494</v>
      </c>
      <c r="M202" s="131" t="s">
        <v>601</v>
      </c>
      <c r="N202" s="364">
        <v>43553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7">
        <v>125</v>
      </c>
      <c r="B203" s="208">
        <v>43522</v>
      </c>
      <c r="C203" s="208"/>
      <c r="D203" s="432" t="s">
        <v>142</v>
      </c>
      <c r="E203" s="209" t="s">
        <v>625</v>
      </c>
      <c r="F203" s="209">
        <v>337.25</v>
      </c>
      <c r="G203" s="209"/>
      <c r="H203" s="209">
        <v>398.5</v>
      </c>
      <c r="I203" s="233">
        <v>411</v>
      </c>
      <c r="J203" s="142" t="s">
        <v>3493</v>
      </c>
      <c r="K203" s="129">
        <f t="shared" si="33"/>
        <v>61.25</v>
      </c>
      <c r="L203" s="130">
        <f t="shared" si="34"/>
        <v>0.1816160118606375</v>
      </c>
      <c r="M203" s="131" t="s">
        <v>601</v>
      </c>
      <c r="N203" s="364">
        <v>43760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371">
        <v>126</v>
      </c>
      <c r="B204" s="165">
        <v>43559</v>
      </c>
      <c r="C204" s="165"/>
      <c r="D204" s="166" t="s">
        <v>411</v>
      </c>
      <c r="E204" s="167" t="s">
        <v>625</v>
      </c>
      <c r="F204" s="167">
        <v>130</v>
      </c>
      <c r="G204" s="167"/>
      <c r="H204" s="167">
        <v>65</v>
      </c>
      <c r="I204" s="187">
        <v>158</v>
      </c>
      <c r="J204" s="139" t="s">
        <v>752</v>
      </c>
      <c r="K204" s="135">
        <f t="shared" si="33"/>
        <v>-65</v>
      </c>
      <c r="L204" s="136">
        <f t="shared" si="34"/>
        <v>-0.5</v>
      </c>
      <c r="M204" s="137" t="s">
        <v>665</v>
      </c>
      <c r="N204" s="138">
        <v>43726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372">
        <v>127</v>
      </c>
      <c r="B205" s="188">
        <v>43017</v>
      </c>
      <c r="C205" s="188"/>
      <c r="D205" s="189" t="s">
        <v>170</v>
      </c>
      <c r="E205" s="190" t="s">
        <v>625</v>
      </c>
      <c r="F205" s="191">
        <v>141.5</v>
      </c>
      <c r="G205" s="192"/>
      <c r="H205" s="192">
        <v>183.5</v>
      </c>
      <c r="I205" s="192">
        <v>210</v>
      </c>
      <c r="J205" s="219" t="s">
        <v>3442</v>
      </c>
      <c r="K205" s="220">
        <f t="shared" si="33"/>
        <v>42</v>
      </c>
      <c r="L205" s="221">
        <f t="shared" si="34"/>
        <v>0.29681978798586572</v>
      </c>
      <c r="M205" s="191" t="s">
        <v>601</v>
      </c>
      <c r="N205" s="222">
        <v>43042</v>
      </c>
      <c r="O205" s="57"/>
      <c r="P205" s="16"/>
      <c r="Q205" s="16"/>
      <c r="R205" s="95" t="s">
        <v>753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71">
        <v>128</v>
      </c>
      <c r="B206" s="165">
        <v>43074</v>
      </c>
      <c r="C206" s="165"/>
      <c r="D206" s="166" t="s">
        <v>304</v>
      </c>
      <c r="E206" s="167" t="s">
        <v>625</v>
      </c>
      <c r="F206" s="168">
        <v>172</v>
      </c>
      <c r="G206" s="167"/>
      <c r="H206" s="167">
        <v>155.25</v>
      </c>
      <c r="I206" s="187">
        <v>230</v>
      </c>
      <c r="J206" s="397" t="s">
        <v>3402</v>
      </c>
      <c r="K206" s="135">
        <f t="shared" ref="K206" si="35">H206-F206</f>
        <v>-16.75</v>
      </c>
      <c r="L206" s="136">
        <f t="shared" ref="L206" si="36">K206/F206</f>
        <v>-9.7383720930232565E-2</v>
      </c>
      <c r="M206" s="137" t="s">
        <v>665</v>
      </c>
      <c r="N206" s="138">
        <v>43787</v>
      </c>
      <c r="O206" s="57"/>
      <c r="P206" s="16"/>
      <c r="Q206" s="16"/>
      <c r="R206" s="17" t="s">
        <v>753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372">
        <v>129</v>
      </c>
      <c r="B207" s="188">
        <v>43398</v>
      </c>
      <c r="C207" s="188"/>
      <c r="D207" s="189" t="s">
        <v>105</v>
      </c>
      <c r="E207" s="190" t="s">
        <v>625</v>
      </c>
      <c r="F207" s="192">
        <v>698.5</v>
      </c>
      <c r="G207" s="192"/>
      <c r="H207" s="192">
        <v>850</v>
      </c>
      <c r="I207" s="192">
        <v>890</v>
      </c>
      <c r="J207" s="223" t="s">
        <v>3490</v>
      </c>
      <c r="K207" s="220">
        <f t="shared" si="33"/>
        <v>151.5</v>
      </c>
      <c r="L207" s="221">
        <f t="shared" si="34"/>
        <v>0.21689334287759485</v>
      </c>
      <c r="M207" s="191" t="s">
        <v>601</v>
      </c>
      <c r="N207" s="222">
        <v>43453</v>
      </c>
      <c r="O207" s="57"/>
      <c r="P207" s="16"/>
      <c r="Q207" s="16"/>
      <c r="R207" s="95" t="s">
        <v>753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7">
        <v>130</v>
      </c>
      <c r="B208" s="160">
        <v>42877</v>
      </c>
      <c r="C208" s="160"/>
      <c r="D208" s="161" t="s">
        <v>384</v>
      </c>
      <c r="E208" s="162" t="s">
        <v>625</v>
      </c>
      <c r="F208" s="163">
        <v>127.6</v>
      </c>
      <c r="G208" s="164"/>
      <c r="H208" s="164">
        <v>138</v>
      </c>
      <c r="I208" s="164">
        <v>190</v>
      </c>
      <c r="J208" s="398" t="s">
        <v>3406</v>
      </c>
      <c r="K208" s="184">
        <f t="shared" si="33"/>
        <v>10.400000000000006</v>
      </c>
      <c r="L208" s="185">
        <f t="shared" si="34"/>
        <v>8.1504702194357417E-2</v>
      </c>
      <c r="M208" s="163" t="s">
        <v>601</v>
      </c>
      <c r="N208" s="186">
        <v>43774</v>
      </c>
      <c r="O208" s="57"/>
      <c r="P208" s="16"/>
      <c r="Q208" s="16"/>
      <c r="R208" s="17" t="s">
        <v>755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73">
        <v>131</v>
      </c>
      <c r="B209" s="196">
        <v>43158</v>
      </c>
      <c r="C209" s="196"/>
      <c r="D209" s="193" t="s">
        <v>756</v>
      </c>
      <c r="E209" s="197" t="s">
        <v>625</v>
      </c>
      <c r="F209" s="198">
        <v>317</v>
      </c>
      <c r="G209" s="197"/>
      <c r="H209" s="197"/>
      <c r="I209" s="226">
        <v>398</v>
      </c>
      <c r="J209" s="225"/>
      <c r="K209" s="195"/>
      <c r="L209" s="194"/>
      <c r="M209" s="225" t="s">
        <v>603</v>
      </c>
      <c r="N209" s="224"/>
      <c r="O209" s="57"/>
      <c r="P209" s="16"/>
      <c r="Q209" s="16"/>
      <c r="R209" s="95" t="s">
        <v>755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71">
        <v>132</v>
      </c>
      <c r="B210" s="165">
        <v>43164</v>
      </c>
      <c r="C210" s="165"/>
      <c r="D210" s="166" t="s">
        <v>136</v>
      </c>
      <c r="E210" s="167" t="s">
        <v>625</v>
      </c>
      <c r="F210" s="168">
        <f>510-14.4</f>
        <v>495.6</v>
      </c>
      <c r="G210" s="167"/>
      <c r="H210" s="167">
        <v>350</v>
      </c>
      <c r="I210" s="187">
        <v>672</v>
      </c>
      <c r="J210" s="397" t="s">
        <v>3463</v>
      </c>
      <c r="K210" s="135">
        <f t="shared" ref="K210" si="37">H210-F210</f>
        <v>-145.60000000000002</v>
      </c>
      <c r="L210" s="136">
        <f t="shared" ref="L210" si="38">K210/F210</f>
        <v>-0.29378531073446329</v>
      </c>
      <c r="M210" s="137" t="s">
        <v>665</v>
      </c>
      <c r="N210" s="138">
        <v>43887</v>
      </c>
      <c r="O210" s="57"/>
      <c r="P210" s="16"/>
      <c r="Q210" s="16"/>
      <c r="R210" s="17" t="s">
        <v>755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71">
        <v>133</v>
      </c>
      <c r="B211" s="165">
        <v>43237</v>
      </c>
      <c r="C211" s="165"/>
      <c r="D211" s="166" t="s">
        <v>490</v>
      </c>
      <c r="E211" s="167" t="s">
        <v>625</v>
      </c>
      <c r="F211" s="168">
        <v>230.3</v>
      </c>
      <c r="G211" s="167"/>
      <c r="H211" s="167">
        <v>102.5</v>
      </c>
      <c r="I211" s="187">
        <v>348</v>
      </c>
      <c r="J211" s="397" t="s">
        <v>3484</v>
      </c>
      <c r="K211" s="135">
        <f t="shared" ref="K211" si="39">H211-F211</f>
        <v>-127.80000000000001</v>
      </c>
      <c r="L211" s="136">
        <f t="shared" ref="L211" si="40">K211/F211</f>
        <v>-0.55492835432045162</v>
      </c>
      <c r="M211" s="137" t="s">
        <v>665</v>
      </c>
      <c r="N211" s="138">
        <v>43896</v>
      </c>
      <c r="O211" s="57"/>
      <c r="P211" s="16"/>
      <c r="Q211" s="16"/>
      <c r="R211" s="17" t="s">
        <v>753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16">
        <v>134</v>
      </c>
      <c r="B212" s="199">
        <v>43258</v>
      </c>
      <c r="C212" s="199"/>
      <c r="D212" s="202" t="s">
        <v>450</v>
      </c>
      <c r="E212" s="200" t="s">
        <v>625</v>
      </c>
      <c r="F212" s="198">
        <f>342.5-5.1</f>
        <v>337.4</v>
      </c>
      <c r="G212" s="200"/>
      <c r="H212" s="200"/>
      <c r="I212" s="227">
        <v>439</v>
      </c>
      <c r="J212" s="228"/>
      <c r="K212" s="229"/>
      <c r="L212" s="230"/>
      <c r="M212" s="228" t="s">
        <v>603</v>
      </c>
      <c r="N212" s="231"/>
      <c r="O212" s="57"/>
      <c r="P212" s="16"/>
      <c r="Q212" s="16"/>
      <c r="R212" s="95" t="s">
        <v>755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16">
        <v>135</v>
      </c>
      <c r="B213" s="199">
        <v>43285</v>
      </c>
      <c r="C213" s="199"/>
      <c r="D213" s="203" t="s">
        <v>50</v>
      </c>
      <c r="E213" s="200" t="s">
        <v>625</v>
      </c>
      <c r="F213" s="198">
        <f>127.5-5.53</f>
        <v>121.97</v>
      </c>
      <c r="G213" s="200"/>
      <c r="H213" s="200"/>
      <c r="I213" s="227">
        <v>170</v>
      </c>
      <c r="J213" s="228"/>
      <c r="K213" s="229"/>
      <c r="L213" s="230"/>
      <c r="M213" s="228" t="s">
        <v>603</v>
      </c>
      <c r="N213" s="231"/>
      <c r="O213" s="57"/>
      <c r="P213" s="16"/>
      <c r="Q213" s="16"/>
      <c r="R213" s="343" t="s">
        <v>755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71">
        <v>136</v>
      </c>
      <c r="B214" s="165">
        <v>43294</v>
      </c>
      <c r="C214" s="165"/>
      <c r="D214" s="166" t="s">
        <v>244</v>
      </c>
      <c r="E214" s="167" t="s">
        <v>625</v>
      </c>
      <c r="F214" s="168">
        <v>46.5</v>
      </c>
      <c r="G214" s="167"/>
      <c r="H214" s="167">
        <v>17</v>
      </c>
      <c r="I214" s="187">
        <v>59</v>
      </c>
      <c r="J214" s="397" t="s">
        <v>3462</v>
      </c>
      <c r="K214" s="135">
        <f t="shared" ref="K214" si="41">H214-F214</f>
        <v>-29.5</v>
      </c>
      <c r="L214" s="136">
        <f t="shared" ref="L214" si="42">K214/F214</f>
        <v>-0.63440860215053763</v>
      </c>
      <c r="M214" s="137" t="s">
        <v>665</v>
      </c>
      <c r="N214" s="138">
        <v>43887</v>
      </c>
      <c r="O214" s="57"/>
      <c r="P214" s="16"/>
      <c r="Q214" s="16"/>
      <c r="R214" s="17" t="s">
        <v>753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73">
        <v>137</v>
      </c>
      <c r="B215" s="196">
        <v>43396</v>
      </c>
      <c r="C215" s="196"/>
      <c r="D215" s="203" t="s">
        <v>426</v>
      </c>
      <c r="E215" s="200" t="s">
        <v>625</v>
      </c>
      <c r="F215" s="201">
        <v>156.5</v>
      </c>
      <c r="G215" s="200"/>
      <c r="H215" s="200"/>
      <c r="I215" s="227">
        <v>191</v>
      </c>
      <c r="J215" s="228"/>
      <c r="K215" s="229"/>
      <c r="L215" s="230"/>
      <c r="M215" s="228" t="s">
        <v>603</v>
      </c>
      <c r="N215" s="231"/>
      <c r="O215" s="57"/>
      <c r="P215" s="16"/>
      <c r="Q215" s="16"/>
      <c r="R215" s="345" t="s">
        <v>753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73">
        <v>138</v>
      </c>
      <c r="B216" s="196">
        <v>43439</v>
      </c>
      <c r="C216" s="196"/>
      <c r="D216" s="203" t="s">
        <v>331</v>
      </c>
      <c r="E216" s="200" t="s">
        <v>625</v>
      </c>
      <c r="F216" s="201">
        <v>259.5</v>
      </c>
      <c r="G216" s="200"/>
      <c r="H216" s="200"/>
      <c r="I216" s="227">
        <v>321</v>
      </c>
      <c r="J216" s="228"/>
      <c r="K216" s="229"/>
      <c r="L216" s="230"/>
      <c r="M216" s="228" t="s">
        <v>603</v>
      </c>
      <c r="N216" s="231"/>
      <c r="O216" s="16"/>
      <c r="P216" s="16"/>
      <c r="Q216" s="16"/>
      <c r="R216" s="343" t="s">
        <v>755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71">
        <v>139</v>
      </c>
      <c r="B217" s="165">
        <v>43439</v>
      </c>
      <c r="C217" s="165"/>
      <c r="D217" s="166" t="s">
        <v>777</v>
      </c>
      <c r="E217" s="167" t="s">
        <v>625</v>
      </c>
      <c r="F217" s="167">
        <v>715</v>
      </c>
      <c r="G217" s="167"/>
      <c r="H217" s="167">
        <v>445</v>
      </c>
      <c r="I217" s="187">
        <v>840</v>
      </c>
      <c r="J217" s="139" t="s">
        <v>2996</v>
      </c>
      <c r="K217" s="135">
        <f t="shared" ref="K217:K220" si="43">H217-F217</f>
        <v>-270</v>
      </c>
      <c r="L217" s="136">
        <f t="shared" ref="L217:L220" si="44">K217/F217</f>
        <v>-0.3776223776223776</v>
      </c>
      <c r="M217" s="137" t="s">
        <v>665</v>
      </c>
      <c r="N217" s="138">
        <v>43800</v>
      </c>
      <c r="O217" s="57"/>
      <c r="P217" s="16"/>
      <c r="Q217" s="16"/>
      <c r="R217" s="17" t="s">
        <v>753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7">
        <v>140</v>
      </c>
      <c r="B218" s="208">
        <v>43469</v>
      </c>
      <c r="C218" s="208"/>
      <c r="D218" s="156" t="s">
        <v>146</v>
      </c>
      <c r="E218" s="209" t="s">
        <v>625</v>
      </c>
      <c r="F218" s="209">
        <v>875</v>
      </c>
      <c r="G218" s="209"/>
      <c r="H218" s="209">
        <v>1165</v>
      </c>
      <c r="I218" s="233">
        <v>1185</v>
      </c>
      <c r="J218" s="142" t="s">
        <v>3491</v>
      </c>
      <c r="K218" s="129">
        <f t="shared" si="43"/>
        <v>290</v>
      </c>
      <c r="L218" s="130">
        <f t="shared" si="44"/>
        <v>0.33142857142857141</v>
      </c>
      <c r="M218" s="131" t="s">
        <v>601</v>
      </c>
      <c r="N218" s="364">
        <v>43847</v>
      </c>
      <c r="O218" s="57"/>
      <c r="P218" s="16"/>
      <c r="Q218" s="16"/>
      <c r="R218" s="17" t="s">
        <v>753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7">
        <v>141</v>
      </c>
      <c r="B219" s="208">
        <v>43559</v>
      </c>
      <c r="C219" s="208"/>
      <c r="D219" s="432" t="s">
        <v>346</v>
      </c>
      <c r="E219" s="209" t="s">
        <v>625</v>
      </c>
      <c r="F219" s="209">
        <f>387-14.63</f>
        <v>372.37</v>
      </c>
      <c r="G219" s="209"/>
      <c r="H219" s="209">
        <v>490</v>
      </c>
      <c r="I219" s="233">
        <v>490</v>
      </c>
      <c r="J219" s="142" t="s">
        <v>684</v>
      </c>
      <c r="K219" s="129">
        <f t="shared" si="43"/>
        <v>117.63</v>
      </c>
      <c r="L219" s="130">
        <f t="shared" si="44"/>
        <v>0.31589548030185027</v>
      </c>
      <c r="M219" s="131" t="s">
        <v>601</v>
      </c>
      <c r="N219" s="364">
        <v>43850</v>
      </c>
      <c r="O219" s="57"/>
      <c r="P219" s="16"/>
      <c r="Q219" s="16"/>
      <c r="R219" s="17" t="s">
        <v>753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71">
        <v>142</v>
      </c>
      <c r="B220" s="165">
        <v>43578</v>
      </c>
      <c r="C220" s="165"/>
      <c r="D220" s="166" t="s">
        <v>778</v>
      </c>
      <c r="E220" s="167" t="s">
        <v>602</v>
      </c>
      <c r="F220" s="167">
        <v>220</v>
      </c>
      <c r="G220" s="167"/>
      <c r="H220" s="167">
        <v>127.5</v>
      </c>
      <c r="I220" s="187">
        <v>284</v>
      </c>
      <c r="J220" s="397" t="s">
        <v>3485</v>
      </c>
      <c r="K220" s="135">
        <f t="shared" si="43"/>
        <v>-92.5</v>
      </c>
      <c r="L220" s="136">
        <f t="shared" si="44"/>
        <v>-0.42045454545454547</v>
      </c>
      <c r="M220" s="137" t="s">
        <v>665</v>
      </c>
      <c r="N220" s="138">
        <v>43896</v>
      </c>
      <c r="O220" s="57"/>
      <c r="P220" s="16"/>
      <c r="Q220" s="16"/>
      <c r="R220" s="17" t="s">
        <v>753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7">
        <v>143</v>
      </c>
      <c r="B221" s="208">
        <v>43622</v>
      </c>
      <c r="C221" s="208"/>
      <c r="D221" s="432" t="s">
        <v>497</v>
      </c>
      <c r="E221" s="209" t="s">
        <v>602</v>
      </c>
      <c r="F221" s="209">
        <v>332.8</v>
      </c>
      <c r="G221" s="209"/>
      <c r="H221" s="209">
        <v>405</v>
      </c>
      <c r="I221" s="233">
        <v>419</v>
      </c>
      <c r="J221" s="142" t="s">
        <v>3492</v>
      </c>
      <c r="K221" s="129">
        <f t="shared" ref="K221" si="45">H221-F221</f>
        <v>72.199999999999989</v>
      </c>
      <c r="L221" s="130">
        <f t="shared" ref="L221" si="46">K221/F221</f>
        <v>0.21694711538461534</v>
      </c>
      <c r="M221" s="131" t="s">
        <v>601</v>
      </c>
      <c r="N221" s="364">
        <v>43860</v>
      </c>
      <c r="O221" s="57"/>
      <c r="P221" s="16"/>
      <c r="Q221" s="16"/>
      <c r="R221" s="17" t="s">
        <v>753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145">
        <v>144</v>
      </c>
      <c r="B222" s="144">
        <v>43641</v>
      </c>
      <c r="C222" s="144"/>
      <c r="D222" s="145" t="s">
        <v>140</v>
      </c>
      <c r="E222" s="146" t="s">
        <v>625</v>
      </c>
      <c r="F222" s="147">
        <v>386</v>
      </c>
      <c r="G222" s="148"/>
      <c r="H222" s="148">
        <v>395</v>
      </c>
      <c r="I222" s="148">
        <v>452</v>
      </c>
      <c r="J222" s="171" t="s">
        <v>3407</v>
      </c>
      <c r="K222" s="172">
        <f t="shared" ref="K222" si="47">H222-F222</f>
        <v>9</v>
      </c>
      <c r="L222" s="173">
        <f t="shared" ref="L222" si="48">K222/F222</f>
        <v>2.3316062176165803E-2</v>
      </c>
      <c r="M222" s="174" t="s">
        <v>710</v>
      </c>
      <c r="N222" s="175">
        <v>43868</v>
      </c>
      <c r="O222" s="16"/>
      <c r="P222" s="16"/>
      <c r="Q222" s="16"/>
      <c r="R222" s="345" t="s">
        <v>753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74">
        <v>145</v>
      </c>
      <c r="B223" s="196">
        <v>43707</v>
      </c>
      <c r="C223" s="196"/>
      <c r="D223" s="203" t="s">
        <v>261</v>
      </c>
      <c r="E223" s="200" t="s">
        <v>625</v>
      </c>
      <c r="F223" s="200" t="s">
        <v>757</v>
      </c>
      <c r="G223" s="200"/>
      <c r="H223" s="200"/>
      <c r="I223" s="227">
        <v>190</v>
      </c>
      <c r="J223" s="228"/>
      <c r="K223" s="229"/>
      <c r="L223" s="230"/>
      <c r="M223" s="359" t="s">
        <v>603</v>
      </c>
      <c r="N223" s="231"/>
      <c r="O223" s="16"/>
      <c r="P223" s="16"/>
      <c r="Q223" s="16"/>
      <c r="R223" s="345" t="s">
        <v>753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7">
        <v>146</v>
      </c>
      <c r="B224" s="208">
        <v>43731</v>
      </c>
      <c r="C224" s="208"/>
      <c r="D224" s="156" t="s">
        <v>441</v>
      </c>
      <c r="E224" s="209" t="s">
        <v>625</v>
      </c>
      <c r="F224" s="209">
        <v>235</v>
      </c>
      <c r="G224" s="209"/>
      <c r="H224" s="209">
        <v>295</v>
      </c>
      <c r="I224" s="233">
        <v>296</v>
      </c>
      <c r="J224" s="142" t="s">
        <v>3149</v>
      </c>
      <c r="K224" s="129">
        <f t="shared" ref="K224" si="49">H224-F224</f>
        <v>60</v>
      </c>
      <c r="L224" s="130">
        <f t="shared" ref="L224" si="50">K224/F224</f>
        <v>0.25531914893617019</v>
      </c>
      <c r="M224" s="131" t="s">
        <v>601</v>
      </c>
      <c r="N224" s="364">
        <v>43844</v>
      </c>
      <c r="O224" s="57"/>
      <c r="P224" s="16"/>
      <c r="Q224" s="16"/>
      <c r="R224" s="17" t="s">
        <v>753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7">
        <v>147</v>
      </c>
      <c r="B225" s="208">
        <v>43752</v>
      </c>
      <c r="C225" s="208"/>
      <c r="D225" s="156" t="s">
        <v>2979</v>
      </c>
      <c r="E225" s="209" t="s">
        <v>625</v>
      </c>
      <c r="F225" s="209">
        <v>277.5</v>
      </c>
      <c r="G225" s="209"/>
      <c r="H225" s="209">
        <v>333</v>
      </c>
      <c r="I225" s="233">
        <v>333</v>
      </c>
      <c r="J225" s="142" t="s">
        <v>3150</v>
      </c>
      <c r="K225" s="129">
        <f t="shared" ref="K225" si="51">H225-F225</f>
        <v>55.5</v>
      </c>
      <c r="L225" s="130">
        <f t="shared" ref="L225" si="52">K225/F225</f>
        <v>0.2</v>
      </c>
      <c r="M225" s="131" t="s">
        <v>601</v>
      </c>
      <c r="N225" s="364">
        <v>43846</v>
      </c>
      <c r="O225" s="57"/>
      <c r="P225" s="16"/>
      <c r="Q225" s="16"/>
      <c r="R225" s="17" t="s">
        <v>755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7">
        <v>148</v>
      </c>
      <c r="B226" s="208">
        <v>43752</v>
      </c>
      <c r="C226" s="208"/>
      <c r="D226" s="156" t="s">
        <v>2978</v>
      </c>
      <c r="E226" s="209" t="s">
        <v>625</v>
      </c>
      <c r="F226" s="209">
        <v>930</v>
      </c>
      <c r="G226" s="209"/>
      <c r="H226" s="209">
        <v>1165</v>
      </c>
      <c r="I226" s="233">
        <v>1200</v>
      </c>
      <c r="J226" s="142" t="s">
        <v>3152</v>
      </c>
      <c r="K226" s="129">
        <f t="shared" ref="K226" si="53">H226-F226</f>
        <v>235</v>
      </c>
      <c r="L226" s="130">
        <f t="shared" ref="L226" si="54">K226/F226</f>
        <v>0.25268817204301075</v>
      </c>
      <c r="M226" s="131" t="s">
        <v>601</v>
      </c>
      <c r="N226" s="364">
        <v>43847</v>
      </c>
      <c r="O226" s="57"/>
      <c r="P226" s="16"/>
      <c r="Q226" s="16"/>
      <c r="R226" s="17" t="s">
        <v>755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3">
        <v>149</v>
      </c>
      <c r="B227" s="348">
        <v>43753</v>
      </c>
      <c r="C227" s="213"/>
      <c r="D227" s="375" t="s">
        <v>2977</v>
      </c>
      <c r="E227" s="351" t="s">
        <v>625</v>
      </c>
      <c r="F227" s="354">
        <v>111</v>
      </c>
      <c r="G227" s="351"/>
      <c r="H227" s="351"/>
      <c r="I227" s="357">
        <v>141</v>
      </c>
      <c r="J227" s="239"/>
      <c r="K227" s="239"/>
      <c r="L227" s="124"/>
      <c r="M227" s="363" t="s">
        <v>603</v>
      </c>
      <c r="N227" s="241"/>
      <c r="O227" s="16"/>
      <c r="P227" s="16"/>
      <c r="Q227" s="16"/>
      <c r="R227" s="345" t="s">
        <v>753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7">
        <v>150</v>
      </c>
      <c r="B228" s="208">
        <v>43753</v>
      </c>
      <c r="C228" s="208"/>
      <c r="D228" s="156" t="s">
        <v>2976</v>
      </c>
      <c r="E228" s="209" t="s">
        <v>625</v>
      </c>
      <c r="F228" s="210">
        <v>296</v>
      </c>
      <c r="G228" s="209"/>
      <c r="H228" s="209">
        <v>370</v>
      </c>
      <c r="I228" s="233">
        <v>370</v>
      </c>
      <c r="J228" s="142" t="s">
        <v>684</v>
      </c>
      <c r="K228" s="129">
        <f t="shared" ref="K228" si="55">H228-F228</f>
        <v>74</v>
      </c>
      <c r="L228" s="130">
        <f t="shared" ref="L228" si="56">K228/F228</f>
        <v>0.25</v>
      </c>
      <c r="M228" s="131" t="s">
        <v>601</v>
      </c>
      <c r="N228" s="364">
        <v>43853</v>
      </c>
      <c r="O228" s="57"/>
      <c r="P228" s="16"/>
      <c r="Q228" s="16"/>
      <c r="R228" s="17" t="s">
        <v>755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74">
        <v>151</v>
      </c>
      <c r="B229" s="212">
        <v>43754</v>
      </c>
      <c r="C229" s="212"/>
      <c r="D229" s="193" t="s">
        <v>2975</v>
      </c>
      <c r="E229" s="350" t="s">
        <v>625</v>
      </c>
      <c r="F229" s="353" t="s">
        <v>2941</v>
      </c>
      <c r="G229" s="350"/>
      <c r="H229" s="350"/>
      <c r="I229" s="356">
        <v>344</v>
      </c>
      <c r="J229" s="360"/>
      <c r="K229" s="242"/>
      <c r="L229" s="362"/>
      <c r="M229" s="344" t="s">
        <v>603</v>
      </c>
      <c r="N229" s="365"/>
      <c r="O229" s="16"/>
      <c r="P229" s="16"/>
      <c r="Q229" s="16"/>
      <c r="R229" s="345" t="s">
        <v>753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47">
        <v>152</v>
      </c>
      <c r="B230" s="213">
        <v>43832</v>
      </c>
      <c r="C230" s="213"/>
      <c r="D230" s="217" t="s">
        <v>2255</v>
      </c>
      <c r="E230" s="214" t="s">
        <v>625</v>
      </c>
      <c r="F230" s="215" t="s">
        <v>3137</v>
      </c>
      <c r="G230" s="214"/>
      <c r="H230" s="214"/>
      <c r="I230" s="238">
        <v>590</v>
      </c>
      <c r="J230" s="239"/>
      <c r="K230" s="239"/>
      <c r="L230" s="124"/>
      <c r="M230" s="344" t="s">
        <v>603</v>
      </c>
      <c r="N230" s="241"/>
      <c r="O230" s="16"/>
      <c r="P230" s="16"/>
      <c r="Q230" s="16"/>
      <c r="R230" s="345" t="s">
        <v>755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1"/>
      <c r="B231" s="213"/>
      <c r="C231" s="213"/>
      <c r="D231" s="217"/>
      <c r="E231" s="214"/>
      <c r="F231" s="215"/>
      <c r="G231" s="214"/>
      <c r="H231" s="214"/>
      <c r="I231" s="238"/>
      <c r="J231" s="239"/>
      <c r="K231" s="239"/>
      <c r="L231" s="124"/>
      <c r="M231" s="240"/>
      <c r="N231" s="241"/>
      <c r="O231" s="16"/>
      <c r="P231" s="16"/>
      <c r="Q231" s="16"/>
      <c r="R231" s="345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1"/>
      <c r="B232" s="201" t="s">
        <v>2982</v>
      </c>
      <c r="C232" s="213"/>
      <c r="D232" s="217"/>
      <c r="E232" s="214"/>
      <c r="F232" s="215"/>
      <c r="G232" s="214"/>
      <c r="H232" s="214"/>
      <c r="I232" s="238"/>
      <c r="J232" s="239"/>
      <c r="K232" s="239"/>
      <c r="L232" s="124"/>
      <c r="M232" s="240"/>
      <c r="N232" s="241"/>
      <c r="O232" s="16"/>
      <c r="P232" s="16"/>
      <c r="Q232" s="16"/>
      <c r="R232" s="345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11"/>
      <c r="B233" s="213"/>
      <c r="C233" s="213"/>
      <c r="D233" s="217"/>
      <c r="E233" s="214"/>
      <c r="F233" s="215"/>
      <c r="G233" s="214"/>
      <c r="H233" s="214"/>
      <c r="I233" s="238"/>
      <c r="J233" s="239"/>
      <c r="K233" s="239"/>
      <c r="L233" s="124"/>
      <c r="M233" s="240"/>
      <c r="N233" s="241"/>
      <c r="O233" s="16"/>
      <c r="P233" s="16"/>
      <c r="Q233" s="16"/>
      <c r="R233" s="345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11"/>
      <c r="B234" s="213"/>
      <c r="C234" s="213"/>
      <c r="D234" s="217"/>
      <c r="E234" s="214"/>
      <c r="F234" s="215"/>
      <c r="G234" s="214"/>
      <c r="H234" s="214"/>
      <c r="I234" s="238"/>
      <c r="J234" s="239"/>
      <c r="K234" s="239"/>
      <c r="L234" s="124"/>
      <c r="M234" s="240"/>
      <c r="N234" s="241"/>
      <c r="O234" s="16"/>
      <c r="P234" s="16"/>
      <c r="Q234" s="16"/>
      <c r="R234" s="345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11"/>
      <c r="B235" s="213"/>
      <c r="C235" s="213"/>
      <c r="D235" s="217"/>
      <c r="E235" s="214"/>
      <c r="F235" s="215"/>
      <c r="G235" s="214"/>
      <c r="H235" s="214"/>
      <c r="I235" s="238"/>
      <c r="J235" s="239"/>
      <c r="K235" s="239"/>
      <c r="L235" s="124"/>
      <c r="M235" s="240"/>
      <c r="N235" s="241"/>
      <c r="O235" s="16"/>
      <c r="P235" s="16"/>
      <c r="Q235" s="16"/>
      <c r="R235" s="345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11"/>
      <c r="B236" s="213"/>
      <c r="C236" s="213"/>
      <c r="D236" s="217"/>
      <c r="E236" s="214"/>
      <c r="F236" s="215"/>
      <c r="G236" s="214"/>
      <c r="H236" s="214"/>
      <c r="I236" s="238"/>
      <c r="J236" s="239"/>
      <c r="K236" s="239"/>
      <c r="L236" s="124"/>
      <c r="M236" s="240"/>
      <c r="N236" s="241"/>
      <c r="O236" s="16"/>
      <c r="P236" s="16"/>
      <c r="Q236" s="16"/>
      <c r="R236" s="345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11"/>
      <c r="B237" s="213"/>
      <c r="C237" s="213"/>
      <c r="D237" s="217"/>
      <c r="E237" s="214"/>
      <c r="F237" s="215"/>
      <c r="G237" s="214"/>
      <c r="H237" s="214"/>
      <c r="I237" s="238"/>
      <c r="J237" s="239"/>
      <c r="K237" s="239"/>
      <c r="L237" s="124"/>
      <c r="M237" s="240"/>
      <c r="N237" s="241"/>
      <c r="O237" s="16"/>
      <c r="P237" s="16"/>
      <c r="Q237" s="16"/>
      <c r="R237" s="345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11"/>
      <c r="B238" s="213"/>
      <c r="C238" s="213"/>
      <c r="D238" s="217"/>
      <c r="E238" s="214"/>
      <c r="F238" s="215"/>
      <c r="G238" s="214"/>
      <c r="H238" s="214"/>
      <c r="I238" s="238"/>
      <c r="J238" s="239"/>
      <c r="K238" s="239"/>
      <c r="L238" s="124"/>
      <c r="M238" s="240"/>
      <c r="N238" s="241"/>
      <c r="O238" s="16"/>
      <c r="P238" s="16"/>
      <c r="Q238" s="16"/>
      <c r="R238" s="345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11"/>
      <c r="B239" s="213"/>
      <c r="C239" s="213"/>
      <c r="D239" s="217"/>
      <c r="E239" s="214"/>
      <c r="F239" s="215"/>
      <c r="G239" s="214"/>
      <c r="H239" s="214"/>
      <c r="I239" s="238"/>
      <c r="J239" s="239"/>
      <c r="K239" s="239"/>
      <c r="L239" s="124"/>
      <c r="M239" s="240"/>
      <c r="N239" s="241"/>
      <c r="O239" s="16"/>
      <c r="P239" s="16"/>
      <c r="Q239" s="16"/>
      <c r="R239" s="345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11"/>
      <c r="B240" s="213"/>
      <c r="C240" s="213"/>
      <c r="D240" s="217"/>
      <c r="E240" s="214"/>
      <c r="F240" s="215"/>
      <c r="G240" s="214"/>
      <c r="H240" s="214"/>
      <c r="I240" s="238"/>
      <c r="J240" s="239"/>
      <c r="K240" s="239"/>
      <c r="L240" s="124"/>
      <c r="M240" s="240"/>
      <c r="N240" s="241"/>
      <c r="O240" s="16"/>
      <c r="P240" s="16"/>
      <c r="R240" s="345"/>
    </row>
    <row r="241" spans="1:18">
      <c r="A241" s="211"/>
      <c r="B241" s="213"/>
      <c r="C241" s="213"/>
      <c r="D241" s="217"/>
      <c r="E241" s="214"/>
      <c r="F241" s="215"/>
      <c r="G241" s="214"/>
      <c r="H241" s="214"/>
      <c r="I241" s="238"/>
      <c r="J241" s="239"/>
      <c r="K241" s="239"/>
      <c r="L241" s="124"/>
      <c r="M241" s="240"/>
      <c r="N241" s="241"/>
      <c r="O241" s="16"/>
      <c r="P241" s="16"/>
      <c r="R241" s="345"/>
    </row>
    <row r="242" spans="1:18">
      <c r="A242" s="211"/>
      <c r="B242" s="213"/>
      <c r="C242" s="213"/>
      <c r="D242" s="217"/>
      <c r="E242" s="214"/>
      <c r="F242" s="215"/>
      <c r="G242" s="214"/>
      <c r="H242" s="214"/>
      <c r="I242" s="238"/>
      <c r="J242" s="239"/>
      <c r="K242" s="239"/>
      <c r="L242" s="124"/>
      <c r="M242" s="240"/>
      <c r="N242" s="241"/>
      <c r="O242" s="16"/>
      <c r="P242" s="16"/>
      <c r="R242" s="345"/>
    </row>
    <row r="243" spans="1:18">
      <c r="A243" s="211"/>
      <c r="B243" s="213"/>
      <c r="C243" s="213"/>
      <c r="D243" s="217"/>
      <c r="E243" s="214"/>
      <c r="F243" s="215"/>
      <c r="G243" s="214"/>
      <c r="H243" s="214"/>
      <c r="I243" s="238"/>
      <c r="J243" s="239"/>
      <c r="K243" s="239"/>
      <c r="L243" s="124"/>
      <c r="M243" s="240"/>
      <c r="N243" s="241"/>
      <c r="O243" s="16"/>
      <c r="P243" s="16"/>
      <c r="R243" s="345"/>
    </row>
    <row r="244" spans="1:18">
      <c r="A244" s="211"/>
      <c r="B244" s="201"/>
      <c r="O244" s="16"/>
      <c r="P244" s="16"/>
      <c r="R244" s="345"/>
    </row>
    <row r="245" spans="1:18">
      <c r="R245" s="243"/>
    </row>
    <row r="246" spans="1:18">
      <c r="R246" s="243"/>
    </row>
    <row r="247" spans="1:18">
      <c r="R247" s="243"/>
    </row>
    <row r="248" spans="1:18">
      <c r="R248" s="243"/>
    </row>
    <row r="249" spans="1:18">
      <c r="R249" s="243"/>
    </row>
    <row r="250" spans="1:18">
      <c r="R250" s="243"/>
    </row>
    <row r="251" spans="1:18">
      <c r="R251" s="243"/>
    </row>
    <row r="252" spans="1:18">
      <c r="R252" s="243"/>
    </row>
    <row r="253" spans="1:18">
      <c r="R253" s="243"/>
    </row>
    <row r="254" spans="1:18">
      <c r="R254" s="243"/>
    </row>
    <row r="255" spans="1:18">
      <c r="R255" s="243"/>
    </row>
    <row r="261" spans="1:1">
      <c r="A261" s="218"/>
    </row>
    <row r="262" spans="1:1">
      <c r="A262" s="218"/>
    </row>
    <row r="263" spans="1:1">
      <c r="A263" s="214"/>
    </row>
  </sheetData>
  <autoFilter ref="R1:R263"/>
  <mergeCells count="21">
    <mergeCell ref="N56:N57"/>
    <mergeCell ref="O56:O57"/>
    <mergeCell ref="A56:A57"/>
    <mergeCell ref="B56:B57"/>
    <mergeCell ref="J56:J57"/>
    <mergeCell ref="L56:L57"/>
    <mergeCell ref="M56:M57"/>
    <mergeCell ref="O52:O53"/>
    <mergeCell ref="A54:A55"/>
    <mergeCell ref="B54:B55"/>
    <mergeCell ref="J54:J55"/>
    <mergeCell ref="L54:L55"/>
    <mergeCell ref="M54:M55"/>
    <mergeCell ref="N54:N55"/>
    <mergeCell ref="O54:O55"/>
    <mergeCell ref="A52:A53"/>
    <mergeCell ref="B52:B53"/>
    <mergeCell ref="J52:J53"/>
    <mergeCell ref="L52:L53"/>
    <mergeCell ref="M52:M53"/>
    <mergeCell ref="N52:N5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3612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3613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3593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3594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3595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3596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3597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3598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3614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3615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3599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3600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3601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3602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3616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3617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3618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3603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3604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3605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3606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3619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3620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3621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3622</v>
      </c>
      <c r="N952"/>
    </row>
    <row r="953" spans="1:14">
      <c r="A953" t="s">
        <v>3623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3624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3607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3608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3609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3610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3625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3626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3627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3628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3629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3630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2020-05-11T02:47:06Z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