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rishikesh Yedve\Desktop\"/>
    </mc:Choice>
  </mc:AlternateContent>
  <xr:revisionPtr revIDLastSave="0" documentId="8_{E1C24C30-6274-4627-B318-DFD631F44A96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F&amp;O)'!$R$1:$R$287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7" l="1"/>
  <c r="L48" i="7" s="1"/>
  <c r="K56" i="7"/>
  <c r="L56" i="7" s="1"/>
  <c r="K55" i="7"/>
  <c r="L55" i="7" s="1"/>
  <c r="K53" i="7"/>
  <c r="L53" i="7" s="1"/>
  <c r="K35" i="7"/>
  <c r="L35" i="7" s="1"/>
  <c r="L88" i="7"/>
  <c r="K88" i="7" s="1"/>
  <c r="L86" i="7"/>
  <c r="K86" i="7" s="1"/>
  <c r="K51" i="7"/>
  <c r="L51" i="7" s="1"/>
  <c r="L87" i="7"/>
  <c r="K87" i="7" s="1"/>
  <c r="K47" i="7"/>
  <c r="L47" i="7" s="1"/>
  <c r="K50" i="7"/>
  <c r="L50" i="7" s="1"/>
  <c r="L71" i="7" l="1"/>
  <c r="K71" i="7" s="1"/>
  <c r="L83" i="7"/>
  <c r="K83" i="7" s="1"/>
  <c r="K43" i="7"/>
  <c r="L43" i="7" s="1"/>
  <c r="K46" i="7"/>
  <c r="L46" i="7" s="1"/>
  <c r="L85" i="7"/>
  <c r="K85" i="7" s="1"/>
  <c r="L70" i="7"/>
  <c r="K70" i="7" s="1"/>
  <c r="K45" i="7"/>
  <c r="L45" i="7" s="1"/>
  <c r="L84" i="7"/>
  <c r="K84" i="7" s="1"/>
  <c r="K44" i="7"/>
  <c r="L44" i="7" s="1"/>
  <c r="K40" i="7"/>
  <c r="L40" i="7" s="1"/>
  <c r="K39" i="7"/>
  <c r="L39" i="7" s="1"/>
  <c r="K42" i="7"/>
  <c r="L42" i="7" s="1"/>
  <c r="K41" i="7"/>
  <c r="L41" i="7" s="1"/>
  <c r="K38" i="7"/>
  <c r="L38" i="7" s="1"/>
  <c r="K14" i="7"/>
  <c r="L14" i="7" s="1"/>
  <c r="L82" i="7"/>
  <c r="K82" i="7" s="1"/>
  <c r="K36" i="7"/>
  <c r="L36" i="7" s="1"/>
  <c r="K31" i="7"/>
  <c r="L31" i="7" s="1"/>
  <c r="K15" i="7"/>
  <c r="L15" i="7" s="1"/>
  <c r="K37" i="7"/>
  <c r="L37" i="7" s="1"/>
  <c r="L81" i="7"/>
  <c r="K81" i="7" s="1"/>
  <c r="K34" i="7" l="1"/>
  <c r="L34" i="7" s="1"/>
  <c r="K33" i="7"/>
  <c r="L33" i="7" s="1"/>
  <c r="K32" i="7"/>
  <c r="L32" i="7" s="1"/>
  <c r="K30" i="7"/>
  <c r="L30" i="7" s="1"/>
  <c r="K10" i="7"/>
  <c r="L10" i="7" s="1"/>
  <c r="K12" i="7"/>
  <c r="L12" i="7" s="1"/>
  <c r="K29" i="7"/>
  <c r="L29" i="7" s="1"/>
  <c r="M7" i="7" l="1"/>
  <c r="F243" i="7" l="1"/>
  <c r="K244" i="7"/>
  <c r="L244" i="7" s="1"/>
  <c r="K235" i="7"/>
  <c r="L235" i="7" s="1"/>
  <c r="K238" i="7"/>
  <c r="L238" i="7" s="1"/>
  <c r="K246" i="7" l="1"/>
  <c r="L246" i="7" s="1"/>
  <c r="F237" i="7"/>
  <c r="F236" i="7"/>
  <c r="F234" i="7"/>
  <c r="K234" i="7" s="1"/>
  <c r="L234" i="7" s="1"/>
  <c r="F214" i="7"/>
  <c r="F166" i="7"/>
  <c r="K245" i="7" l="1"/>
  <c r="L245" i="7" s="1"/>
  <c r="K243" i="7"/>
  <c r="L243" i="7" s="1"/>
  <c r="K249" i="7"/>
  <c r="L249" i="7" s="1"/>
  <c r="K250" i="7"/>
  <c r="L250" i="7" s="1"/>
  <c r="K242" i="7"/>
  <c r="L242" i="7" s="1"/>
  <c r="K252" i="7"/>
  <c r="L252" i="7" s="1"/>
  <c r="K248" i="7"/>
  <c r="L248" i="7" s="1"/>
  <c r="K241" i="7" l="1"/>
  <c r="L241" i="7" s="1"/>
  <c r="K230" i="7"/>
  <c r="L230" i="7" s="1"/>
  <c r="K232" i="7"/>
  <c r="L232" i="7" s="1"/>
  <c r="K229" i="7"/>
  <c r="L229" i="7" s="1"/>
  <c r="K231" i="7"/>
  <c r="L231" i="7" s="1"/>
  <c r="K160" i="7"/>
  <c r="L160" i="7" s="1"/>
  <c r="K213" i="7"/>
  <c r="L213" i="7" s="1"/>
  <c r="K227" i="7"/>
  <c r="L227" i="7" s="1"/>
  <c r="K228" i="7"/>
  <c r="L228" i="7" s="1"/>
  <c r="K226" i="7"/>
  <c r="L226" i="7" s="1"/>
  <c r="K225" i="7"/>
  <c r="L225" i="7" s="1"/>
  <c r="K224" i="7"/>
  <c r="L224" i="7" s="1"/>
  <c r="K223" i="7"/>
  <c r="L223" i="7" s="1"/>
  <c r="K222" i="7"/>
  <c r="L222" i="7" s="1"/>
  <c r="K221" i="7"/>
  <c r="L221" i="7" s="1"/>
  <c r="K220" i="7"/>
  <c r="L220" i="7" s="1"/>
  <c r="K218" i="7"/>
  <c r="L218" i="7" s="1"/>
  <c r="K216" i="7"/>
  <c r="L216" i="7" s="1"/>
  <c r="K215" i="7"/>
  <c r="L215" i="7" s="1"/>
  <c r="K214" i="7"/>
  <c r="L214" i="7" s="1"/>
  <c r="K210" i="7"/>
  <c r="L210" i="7" s="1"/>
  <c r="K209" i="7"/>
  <c r="L209" i="7" s="1"/>
  <c r="K208" i="7"/>
  <c r="L208" i="7" s="1"/>
  <c r="K205" i="7"/>
  <c r="L205" i="7" s="1"/>
  <c r="K204" i="7"/>
  <c r="L204" i="7" s="1"/>
  <c r="K203" i="7"/>
  <c r="L203" i="7" s="1"/>
  <c r="K202" i="7"/>
  <c r="L202" i="7" s="1"/>
  <c r="K201" i="7"/>
  <c r="L201" i="7" s="1"/>
  <c r="K200" i="7"/>
  <c r="L200" i="7" s="1"/>
  <c r="K198" i="7"/>
  <c r="L198" i="7" s="1"/>
  <c r="K197" i="7"/>
  <c r="L197" i="7" s="1"/>
  <c r="K196" i="7"/>
  <c r="L196" i="7" s="1"/>
  <c r="K195" i="7"/>
  <c r="L195" i="7" s="1"/>
  <c r="K194" i="7"/>
  <c r="L194" i="7" s="1"/>
  <c r="K193" i="7"/>
  <c r="L193" i="7" s="1"/>
  <c r="K192" i="7"/>
  <c r="L192" i="7" s="1"/>
  <c r="K191" i="7"/>
  <c r="L191" i="7" s="1"/>
  <c r="K190" i="7"/>
  <c r="L190" i="7" s="1"/>
  <c r="K188" i="7"/>
  <c r="L188" i="7" s="1"/>
  <c r="K186" i="7"/>
  <c r="L186" i="7" s="1"/>
  <c r="K184" i="7"/>
  <c r="L184" i="7" s="1"/>
  <c r="K182" i="7"/>
  <c r="L182" i="7" s="1"/>
  <c r="K181" i="7"/>
  <c r="L181" i="7" s="1"/>
  <c r="K180" i="7"/>
  <c r="L180" i="7" s="1"/>
  <c r="K178" i="7"/>
  <c r="L178" i="7" s="1"/>
  <c r="K177" i="7"/>
  <c r="L177" i="7" s="1"/>
  <c r="K176" i="7"/>
  <c r="L176" i="7" s="1"/>
  <c r="K175" i="7"/>
  <c r="K174" i="7"/>
  <c r="L174" i="7" s="1"/>
  <c r="K173" i="7"/>
  <c r="L173" i="7" s="1"/>
  <c r="K171" i="7"/>
  <c r="L171" i="7" s="1"/>
  <c r="K170" i="7"/>
  <c r="L170" i="7" s="1"/>
  <c r="K169" i="7"/>
  <c r="L169" i="7" s="1"/>
  <c r="K168" i="7"/>
  <c r="L168" i="7" s="1"/>
  <c r="K167" i="7"/>
  <c r="L167" i="7" s="1"/>
  <c r="K166" i="7"/>
  <c r="L166" i="7" s="1"/>
  <c r="H165" i="7"/>
  <c r="K165" i="7" s="1"/>
  <c r="L165" i="7" s="1"/>
  <c r="K162" i="7"/>
  <c r="L162" i="7" s="1"/>
  <c r="K161" i="7"/>
  <c r="L161" i="7" s="1"/>
  <c r="K159" i="7"/>
  <c r="L159" i="7" s="1"/>
  <c r="K158" i="7"/>
  <c r="L158" i="7" s="1"/>
  <c r="K155" i="7"/>
  <c r="L155" i="7" s="1"/>
  <c r="K154" i="7"/>
  <c r="L154" i="7" s="1"/>
  <c r="K153" i="7"/>
  <c r="L153" i="7" s="1"/>
  <c r="K152" i="7"/>
  <c r="L152" i="7" s="1"/>
  <c r="K151" i="7"/>
  <c r="L151" i="7" s="1"/>
  <c r="K150" i="7"/>
  <c r="L150" i="7" s="1"/>
  <c r="K149" i="7"/>
  <c r="L149" i="7" s="1"/>
  <c r="K148" i="7"/>
  <c r="L148" i="7" s="1"/>
  <c r="K147" i="7"/>
  <c r="L147" i="7" s="1"/>
  <c r="K146" i="7"/>
  <c r="L146" i="7" s="1"/>
  <c r="K145" i="7"/>
  <c r="L145" i="7" s="1"/>
  <c r="K144" i="7"/>
  <c r="L144" i="7" s="1"/>
  <c r="K143" i="7"/>
  <c r="L143" i="7" s="1"/>
  <c r="K142" i="7"/>
  <c r="L142" i="7" s="1"/>
  <c r="K141" i="7"/>
  <c r="L141" i="7" s="1"/>
  <c r="K140" i="7"/>
  <c r="L140" i="7" s="1"/>
  <c r="K139" i="7"/>
  <c r="L139" i="7" s="1"/>
  <c r="K138" i="7"/>
  <c r="L138" i="7" s="1"/>
  <c r="K137" i="7"/>
  <c r="L137" i="7" s="1"/>
  <c r="K136" i="7"/>
  <c r="L136" i="7" s="1"/>
  <c r="K135" i="7"/>
  <c r="L135" i="7" s="1"/>
  <c r="K134" i="7"/>
  <c r="L134" i="7" s="1"/>
  <c r="K133" i="7"/>
  <c r="L133" i="7" s="1"/>
  <c r="K132" i="7"/>
  <c r="L132" i="7" s="1"/>
  <c r="H131" i="7"/>
  <c r="K131" i="7" s="1"/>
  <c r="L131" i="7" s="1"/>
  <c r="F130" i="7"/>
  <c r="K130" i="7" s="1"/>
  <c r="L130" i="7" s="1"/>
  <c r="K129" i="7"/>
  <c r="L129" i="7" s="1"/>
  <c r="K128" i="7"/>
  <c r="L128" i="7" s="1"/>
  <c r="K127" i="7"/>
  <c r="L127" i="7" s="1"/>
  <c r="K126" i="7"/>
  <c r="L126" i="7" s="1"/>
  <c r="K125" i="7"/>
  <c r="L125" i="7" s="1"/>
  <c r="K124" i="7"/>
  <c r="L124" i="7" s="1"/>
  <c r="K123" i="7"/>
  <c r="L123" i="7" s="1"/>
  <c r="K122" i="7"/>
  <c r="L122" i="7" s="1"/>
  <c r="K121" i="7"/>
  <c r="L121" i="7" s="1"/>
  <c r="K120" i="7"/>
  <c r="L120" i="7" s="1"/>
  <c r="K119" i="7"/>
  <c r="L119" i="7" s="1"/>
  <c r="K118" i="7"/>
  <c r="L118" i="7" s="1"/>
  <c r="K117" i="7"/>
  <c r="L117" i="7" s="1"/>
  <c r="K116" i="7"/>
  <c r="L116" i="7" s="1"/>
  <c r="K115" i="7"/>
  <c r="L115" i="7" s="1"/>
  <c r="K114" i="7"/>
  <c r="L114" i="7" s="1"/>
  <c r="K113" i="7"/>
  <c r="L113" i="7" s="1"/>
  <c r="K112" i="7"/>
  <c r="L112" i="7" s="1"/>
  <c r="K111" i="7"/>
  <c r="L111" i="7" s="1"/>
  <c r="K110" i="7"/>
  <c r="L110" i="7" s="1"/>
  <c r="K109" i="7"/>
  <c r="L109" i="7" s="1"/>
  <c r="K108" i="7"/>
  <c r="L108" i="7" s="1"/>
  <c r="K107" i="7"/>
  <c r="L107" i="7" s="1"/>
  <c r="K106" i="7"/>
  <c r="L106" i="7" s="1"/>
  <c r="K105" i="7"/>
  <c r="L105" i="7" s="1"/>
  <c r="K104" i="7"/>
  <c r="L104" i="7" s="1"/>
  <c r="K103" i="7"/>
  <c r="L103" i="7" s="1"/>
  <c r="D7" i="6"/>
  <c r="K6" i="4"/>
  <c r="K6" i="3"/>
  <c r="L6" i="2"/>
</calcChain>
</file>

<file path=xl/sharedStrings.xml><?xml version="1.0" encoding="utf-8"?>
<sst xmlns="http://schemas.openxmlformats.org/spreadsheetml/2006/main" count="7493" uniqueCount="3780">
  <si>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</si>
  <si>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</si>
  <si>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</si>
  <si>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</si>
  <si>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</si>
  <si>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</si>
  <si>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</si>
  <si>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</si>
  <si>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</si>
  <si>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</si>
  <si>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</si>
  <si>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</si>
  <si>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</si>
  <si>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</si>
  <si>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</si>
  <si>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</si>
  <si>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</si>
  <si>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</si>
  <si>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</si>
  <si>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</si>
  <si>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</si>
  <si>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</si>
  <si>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</si>
  <si>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</si>
  <si>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</si>
  <si>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</si>
  <si>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</si>
  <si>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</si>
  <si>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</si>
  <si>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</si>
  <si>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</si>
  <si>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</si>
  <si>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</si>
  <si>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</si>
  <si>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</si>
  <si>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</si>
  <si>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</si>
  <si>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</si>
  <si>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</si>
  <si>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</si>
  <si>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</si>
  <si>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</si>
  <si>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</si>
  <si>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</si>
  <si>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</si>
  <si>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</si>
  <si>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</si>
  <si>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</si>
  <si>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</si>
  <si>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</si>
  <si>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</si>
  <si>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</si>
  <si>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</si>
  <si>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</si>
  <si>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</si>
  <si>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</si>
  <si>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</si>
  <si>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</si>
  <si>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</si>
  <si>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</si>
  <si>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</si>
  <si>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</si>
  <si>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</si>
  <si>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</si>
  <si>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</si>
  <si>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</si>
  <si>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</si>
  <si>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</si>
  <si>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</si>
  <si>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</si>
  <si>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</si>
  <si>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</si>
  <si>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</si>
  <si>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</si>
  <si>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</si>
  <si>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</si>
  <si>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</si>
  <si>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</si>
  <si>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</si>
  <si>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</si>
  <si>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</si>
  <si>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</si>
  <si>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</si>
  <si>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</si>
  <si>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</si>
  <si>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</si>
  <si>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</si>
  <si>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</si>
  <si>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</si>
  <si>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</si>
  <si>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</si>
  <si>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</si>
  <si>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</si>
  <si>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</si>
  <si>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</si>
  <si>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</si>
  <si>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</si>
  <si>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</si>
  <si>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</si>
  <si>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</si>
  <si>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</si>
  <si>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</si>
  <si>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</si>
  <si>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</si>
  <si>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</si>
  <si>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</si>
  <si>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</si>
  <si>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</si>
  <si>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</si>
  <si>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</si>
  <si>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</si>
  <si>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</si>
  <si>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</si>
  <si>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</si>
  <si>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</si>
  <si>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</si>
  <si>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</si>
  <si>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</si>
  <si>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</si>
  <si>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</si>
  <si>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</si>
  <si>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</si>
  <si>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</si>
  <si>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</si>
  <si>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</si>
  <si>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</si>
  <si>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</si>
  <si>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</si>
  <si>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</si>
  <si>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</si>
  <si>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</si>
  <si>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</si>
  <si>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</si>
  <si>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</si>
  <si>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</si>
  <si>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</si>
  <si>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</si>
  <si>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</si>
  <si>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</si>
  <si>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</si>
  <si>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</si>
  <si>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</si>
  <si>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</si>
  <si>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</si>
  <si>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</si>
  <si>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</si>
  <si>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</si>
  <si>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</si>
  <si>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</si>
  <si>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</si>
  <si>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</si>
  <si>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</si>
  <si>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</si>
  <si>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</si>
  <si>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</si>
  <si>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</si>
  <si>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</si>
  <si>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</si>
  <si>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</si>
  <si>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</si>
  <si>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</si>
  <si>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</si>
  <si>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</si>
  <si>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</si>
  <si>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</si>
  <si>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</si>
  <si>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</si>
  <si>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</si>
  <si>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</si>
  <si>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</si>
  <si>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</si>
  <si>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</si>
  <si>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</si>
  <si>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</si>
  <si>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</si>
  <si>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</si>
  <si>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</si>
  <si>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</si>
  <si>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</si>
  <si>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</si>
  <si>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</si>
  <si>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</si>
  <si>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</si>
  <si>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</si>
  <si>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</si>
  <si>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</si>
  <si>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</si>
  <si>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</si>
  <si>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</si>
  <si>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</si>
  <si>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</si>
  <si>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</si>
  <si>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</si>
  <si>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</si>
  <si>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</si>
  <si>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</si>
  <si>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</si>
  <si>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</si>
  <si>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</si>
  <si>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</si>
  <si>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</si>
  <si>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</si>
  <si>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</si>
  <si>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</si>
  <si>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</si>
  <si>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</si>
  <si>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</si>
  <si>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</si>
  <si>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</si>
  <si>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</si>
  <si>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</si>
  <si>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</si>
  <si>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</si>
  <si>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</si>
  <si>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</si>
  <si>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</si>
  <si>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</si>
  <si>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</si>
  <si>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</si>
  <si>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</si>
  <si>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</si>
  <si>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</si>
  <si>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</si>
  <si>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</si>
  <si>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</si>
  <si>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</si>
  <si>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</si>
  <si>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</si>
  <si>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</si>
  <si>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</si>
  <si>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</si>
  <si>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</si>
  <si>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</si>
  <si>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</si>
  <si>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</si>
  <si>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</si>
  <si>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</si>
  <si>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</si>
  <si>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</si>
  <si>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</si>
  <si>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</si>
  <si>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</si>
  <si>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</si>
  <si>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</si>
  <si>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</si>
  <si>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</si>
  <si>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</si>
  <si>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</si>
  <si>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</si>
  <si>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</si>
  <si>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</si>
  <si>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</si>
  <si>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</si>
  <si>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</si>
  <si>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</si>
  <si>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</si>
  <si>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</si>
  <si>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</si>
  <si>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</si>
  <si>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</si>
  <si>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</si>
  <si>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</si>
  <si>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</si>
  <si>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</si>
  <si>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</si>
  <si>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</si>
  <si>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</si>
  <si>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</si>
  <si>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</si>
  <si>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</si>
  <si>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</si>
  <si>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</si>
  <si>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</si>
  <si>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</si>
  <si>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</si>
  <si>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</si>
  <si>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</si>
  <si>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</si>
  <si>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</si>
  <si>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</si>
  <si>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</si>
  <si>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</si>
  <si>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</si>
  <si>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</si>
  <si>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</si>
  <si>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</si>
  <si>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</si>
  <si>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</si>
  <si>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</si>
  <si>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</si>
  <si>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</si>
  <si>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</si>
  <si>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</si>
  <si>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</si>
  <si>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</si>
  <si>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</si>
  <si>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</si>
  <si>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</si>
  <si>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</si>
  <si>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</si>
  <si>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</si>
  <si>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</si>
  <si>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</si>
  <si>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</si>
  <si>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</si>
  <si>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</si>
  <si>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</si>
  <si>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</si>
  <si>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</si>
  <si>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</si>
  <si>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</si>
  <si>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</si>
  <si>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</si>
  <si>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</si>
  <si>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</si>
  <si>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</si>
  <si>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</si>
  <si>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</si>
  <si>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</si>
  <si>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</si>
  <si>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</si>
  <si>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</si>
  <si>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</si>
  <si>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</si>
  <si>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</si>
  <si>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</si>
  <si>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</si>
  <si>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</si>
  <si>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</si>
  <si>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</si>
  <si>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</si>
  <si>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</si>
  <si>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</si>
  <si>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</si>
  <si>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</si>
  <si>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</si>
  <si>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</si>
  <si>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</si>
  <si>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</si>
  <si>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</si>
  <si>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</si>
  <si>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</si>
  <si>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</si>
  <si>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</si>
  <si>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</si>
  <si>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</si>
  <si>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</si>
  <si>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</si>
  <si>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</si>
  <si>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</si>
  <si>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</si>
  <si>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</si>
  <si>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</si>
  <si>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</si>
  <si>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</si>
  <si>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</si>
  <si>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</si>
  <si>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</si>
  <si>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</si>
  <si>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</si>
  <si>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</si>
  <si>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</si>
  <si>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</si>
  <si>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</si>
  <si>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</si>
  <si>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</si>
  <si>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</si>
  <si>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</si>
  <si>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</si>
  <si>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</si>
  <si>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</si>
  <si>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</si>
  <si>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</si>
  <si>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</si>
  <si>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</si>
  <si>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</si>
  <si>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</si>
  <si>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</si>
  <si>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</si>
  <si>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</si>
  <si>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</si>
  <si>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</si>
  <si>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</si>
  <si>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</si>
  <si>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</si>
  <si>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</si>
  <si>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</si>
  <si>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</si>
  <si>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</si>
  <si>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</si>
  <si>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</si>
  <si>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</si>
  <si>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</si>
  <si>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</si>
  <si>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</si>
  <si>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</si>
  <si>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</si>
  <si>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</si>
  <si>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</si>
  <si>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</si>
  <si>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</si>
  <si>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</si>
  <si>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</si>
  <si>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</si>
  <si>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</si>
  <si>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</si>
  <si>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</si>
  <si>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</si>
  <si>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</si>
  <si>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</si>
  <si>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</si>
  <si>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</si>
  <si>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</si>
  <si>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</si>
  <si>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</si>
  <si>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</si>
  <si>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</si>
  <si>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</si>
  <si>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</si>
  <si>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</si>
  <si>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</si>
  <si>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</si>
  <si>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</si>
  <si>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</si>
  <si>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</si>
  <si>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</si>
  <si>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</si>
  <si>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</si>
  <si>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</si>
  <si>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</si>
  <si>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</si>
  <si>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</si>
  <si>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</si>
  <si>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</si>
  <si>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</si>
  <si>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</si>
  <si>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</si>
  <si>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</si>
  <si>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</si>
  <si>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</si>
  <si>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</si>
  <si>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</si>
  <si>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</si>
  <si>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</si>
  <si>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</si>
  <si>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</si>
  <si>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</si>
  <si>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</si>
  <si>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</si>
  <si>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</si>
  <si>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</si>
  <si>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</si>
  <si>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</si>
  <si>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</si>
  <si>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</si>
  <si>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</si>
  <si>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</si>
  <si>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</si>
  <si>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</si>
  <si>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</si>
  <si>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</si>
  <si>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</si>
  <si>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</si>
  <si>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</si>
  <si>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</si>
  <si>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</si>
  <si>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</si>
  <si>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</si>
  <si>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</si>
  <si>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</si>
  <si>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</si>
  <si>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</si>
  <si>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</si>
  <si>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</si>
  <si>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</si>
  <si>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</si>
  <si>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</si>
  <si>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</si>
  <si>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</si>
  <si>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</si>
  <si>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</si>
  <si>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</si>
  <si>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</si>
  <si>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</si>
  <si>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</si>
  <si>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</si>
  <si>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</si>
  <si>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</si>
  <si>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</si>
  <si>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</si>
  <si>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</si>
  <si>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</si>
  <si>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</si>
  <si>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</si>
  <si>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</si>
  <si>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</si>
  <si>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</si>
  <si>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</si>
  <si>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</si>
  <si>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</si>
  <si>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</si>
  <si>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</si>
  <si>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</si>
  <si>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</si>
  <si>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</si>
  <si>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</si>
  <si>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</si>
  <si>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</si>
  <si>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</si>
  <si>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</si>
  <si>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</si>
  <si>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</si>
  <si>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</si>
  <si>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</si>
  <si>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</si>
  <si>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</si>
  <si>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</si>
  <si>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</si>
  <si>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</si>
  <si>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</si>
  <si>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</si>
  <si>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</si>
  <si>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</si>
  <si>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</si>
  <si>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</si>
  <si>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</si>
  <si>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</si>
  <si>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</si>
  <si>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</si>
  <si>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</si>
  <si>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</si>
  <si>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</si>
  <si>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</si>
  <si>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</si>
  <si>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</si>
  <si>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</si>
  <si>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</si>
  <si>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</si>
  <si>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</si>
  <si>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</si>
  <si>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</si>
  <si>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</si>
  <si>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</si>
  <si>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</si>
  <si>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</si>
  <si>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</si>
  <si>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</si>
  <si>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</si>
  <si>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</si>
  <si>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</si>
  <si>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</si>
  <si>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</si>
  <si>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</si>
  <si>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</si>
  <si>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</si>
  <si>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</si>
  <si>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</si>
  <si>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</si>
  <si>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</si>
  <si>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</si>
  <si>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</si>
  <si>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</si>
  <si>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</si>
  <si>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</si>
  <si>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</si>
  <si>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</si>
  <si>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</si>
  <si>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</si>
  <si>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</si>
  <si>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</si>
  <si>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</si>
  <si>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</si>
  <si>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</si>
  <si>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</si>
  <si>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</si>
  <si>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</si>
  <si>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</si>
  <si>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</si>
  <si>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</si>
  <si>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</si>
  <si>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</si>
  <si>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</si>
  <si>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</si>
  <si>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</si>
  <si>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</si>
  <si>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</si>
  <si>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</si>
  <si>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</si>
  <si>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</si>
  <si>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</si>
  <si>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</si>
  <si>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</si>
  <si>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</si>
  <si>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</si>
  <si>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</si>
  <si>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</si>
  <si>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</si>
  <si>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</si>
  <si>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</si>
  <si>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</si>
  <si>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</si>
  <si>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</si>
  <si>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</si>
  <si>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</si>
  <si>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</si>
  <si>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</si>
  <si>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</si>
  <si>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</si>
  <si>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</si>
  <si>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</si>
  <si>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</si>
  <si>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</si>
  <si>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</si>
  <si>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</si>
  <si>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</si>
  <si>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</si>
  <si>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</si>
  <si>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</si>
  <si>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</si>
  <si>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</si>
  <si>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</si>
  <si>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</si>
  <si>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</si>
  <si>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</si>
  <si>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</si>
  <si>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</si>
  <si>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</si>
  <si>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</si>
  <si>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</si>
  <si>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</si>
  <si>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</si>
  <si>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</si>
  <si>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</si>
  <si>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</si>
  <si>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</si>
  <si>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</si>
  <si>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</si>
  <si>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</si>
  <si>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</si>
  <si>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</si>
  <si>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</si>
  <si>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</si>
  <si>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</si>
  <si>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</si>
  <si>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</si>
  <si>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</si>
  <si>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</si>
  <si>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</si>
  <si>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</si>
  <si>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</si>
  <si>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</si>
  <si>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</si>
  <si>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</si>
  <si>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</si>
  <si>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</si>
  <si>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</si>
  <si>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</si>
  <si>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</si>
  <si>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</si>
  <si>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</si>
  <si>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</si>
  <si>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</si>
  <si>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</si>
  <si>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</si>
  <si>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</si>
  <si>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</si>
  <si>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</si>
  <si>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</si>
  <si>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</si>
  <si>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</si>
  <si>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</si>
  <si>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</si>
  <si>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</si>
  <si>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</si>
  <si>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</si>
  <si>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</si>
  <si>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</si>
  <si>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</si>
  <si>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</si>
  <si>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</si>
  <si>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</si>
  <si>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</si>
  <si>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</si>
  <si>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</si>
  <si>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</si>
  <si>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</si>
  <si>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</si>
  <si>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</si>
  <si>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</si>
  <si>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</si>
  <si>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</si>
  <si>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</si>
  <si>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</si>
  <si>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</si>
  <si>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</si>
  <si>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</si>
  <si>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</si>
  <si>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</si>
  <si>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</si>
  <si>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</si>
  <si>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</si>
  <si>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</si>
  <si>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</si>
  <si>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</si>
  <si>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</si>
  <si>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</si>
  <si>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</si>
  <si>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</si>
  <si>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</si>
  <si>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</si>
  <si>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</si>
  <si>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</si>
  <si>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</si>
  <si>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</si>
  <si>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</si>
  <si>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</si>
  <si>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</si>
  <si>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</si>
  <si>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</si>
  <si>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</si>
  <si>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</si>
  <si>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</si>
  <si>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</si>
  <si>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</si>
  <si>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</si>
  <si>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</si>
  <si>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</si>
  <si>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</si>
  <si>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</si>
  <si>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</si>
  <si>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</si>
  <si>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</si>
  <si>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</si>
  <si>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</si>
  <si>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</si>
  <si>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</si>
  <si>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</si>
  <si>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</si>
  <si>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</si>
  <si>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</si>
  <si>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</si>
  <si>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</si>
  <si>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</si>
  <si>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</si>
  <si>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</si>
  <si>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</si>
  <si>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</si>
  <si>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</si>
  <si>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</si>
  <si>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</si>
  <si>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</si>
  <si>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</si>
  <si>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</si>
  <si>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</si>
  <si>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</si>
  <si>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</si>
  <si>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</si>
  <si>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</si>
  <si>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</si>
  <si>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</si>
  <si>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</si>
  <si>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</si>
  <si>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</si>
  <si>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</si>
  <si>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</si>
  <si>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</si>
  <si>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</si>
  <si>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</si>
  <si>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</si>
  <si>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</si>
  <si>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</si>
  <si>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</si>
  <si>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</si>
  <si>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</si>
  <si>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</si>
  <si>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</si>
  <si>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</si>
  <si>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</si>
  <si>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</si>
  <si>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</si>
  <si>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</si>
  <si>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</si>
  <si>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</si>
  <si>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</si>
  <si>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</si>
  <si>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</si>
  <si>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</si>
  <si>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</si>
  <si>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</si>
  <si>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</si>
  <si>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</si>
  <si>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</si>
  <si>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</si>
  <si>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</si>
  <si>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</si>
  <si>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</si>
  <si>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</si>
  <si>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</si>
  <si>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</si>
  <si>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</si>
  <si>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</si>
  <si>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</si>
  <si>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</si>
  <si>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</si>
  <si>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</si>
  <si>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</si>
  <si>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</si>
  <si>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</si>
  <si>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</si>
  <si>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</si>
  <si>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</si>
  <si>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</si>
  <si>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</si>
  <si>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</si>
  <si>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</si>
  <si>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</si>
  <si>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</si>
  <si>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</si>
  <si>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</si>
  <si>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</si>
  <si>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</si>
  <si>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</si>
  <si>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</si>
  <si>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</si>
  <si>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</si>
  <si>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</si>
  <si>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</si>
  <si>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</si>
  <si>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</si>
  <si>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</si>
  <si>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</si>
  <si>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</si>
  <si>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</si>
  <si>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</si>
  <si>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</si>
  <si>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</si>
  <si>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</si>
  <si>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</si>
  <si>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</si>
  <si>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</si>
  <si>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</si>
  <si>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</si>
  <si>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</si>
  <si>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</si>
  <si>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</si>
  <si>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</si>
  <si>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</si>
  <si>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</si>
  <si>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</si>
  <si>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</si>
  <si>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</si>
  <si>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</si>
  <si>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</si>
  <si>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</si>
  <si>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</si>
  <si>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</si>
  <si>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</si>
  <si>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</si>
  <si>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</si>
  <si>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</si>
  <si>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</si>
  <si>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</si>
  <si>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</si>
  <si>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</si>
  <si>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</si>
  <si>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</si>
  <si>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</si>
  <si>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</si>
  <si>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</si>
  <si>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</si>
  <si>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</si>
  <si>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</si>
  <si>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</si>
  <si>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</si>
  <si>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</si>
  <si>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</si>
  <si>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</si>
  <si>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</si>
  <si>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</si>
  <si>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</si>
  <si>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</si>
  <si>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</si>
  <si>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</si>
  <si>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</si>
  <si>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</si>
  <si>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</si>
  <si>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</si>
  <si>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</si>
  <si>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</si>
  <si>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</si>
  <si>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</si>
  <si>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</si>
  <si>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</si>
  <si>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</si>
  <si>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</si>
  <si>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</si>
  <si>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</si>
  <si>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</si>
  <si>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</si>
  <si>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</si>
  <si>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</si>
  <si>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</si>
  <si>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</si>
  <si>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</si>
  <si>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</si>
  <si>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</si>
  <si>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</si>
  <si>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</si>
  <si>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</si>
  <si>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</si>
  <si>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</si>
  <si>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</si>
  <si>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</si>
  <si>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</si>
  <si>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</si>
  <si>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</si>
  <si>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</si>
  <si>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</si>
  <si>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</si>
  <si>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</si>
  <si>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</si>
  <si>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</si>
  <si>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</si>
  <si>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</si>
  <si>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</si>
  <si>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</si>
  <si>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</si>
  <si>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</si>
  <si>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</si>
  <si>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</si>
  <si>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</si>
  <si>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</si>
  <si>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</si>
  <si>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</si>
  <si>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</si>
  <si>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</si>
  <si>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</si>
  <si>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</si>
  <si>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</si>
  <si>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</si>
  <si>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</si>
  <si>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</si>
  <si>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</si>
  <si>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</si>
  <si>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</si>
  <si>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</si>
  <si>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</si>
  <si>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</si>
  <si>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</si>
  <si>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</si>
  <si>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</si>
  <si>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</si>
  <si>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</si>
  <si>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</si>
  <si>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</si>
  <si>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</si>
  <si>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</si>
  <si>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</si>
  <si>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</si>
  <si>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</si>
  <si>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</si>
  <si>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</si>
  <si>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</si>
  <si>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</si>
  <si>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</si>
  <si>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</si>
  <si>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</si>
  <si>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</si>
  <si>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</si>
  <si>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</si>
  <si>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</si>
  <si>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</si>
  <si>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</si>
  <si>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</si>
  <si>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</si>
  <si>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</si>
  <si>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</si>
  <si>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</si>
  <si>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</si>
  <si>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</si>
  <si>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</si>
  <si>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</si>
  <si>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</si>
  <si>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</si>
  <si>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</si>
  <si>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</si>
  <si>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</si>
  <si>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</si>
  <si>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</si>
  <si>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</si>
  <si>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</si>
  <si>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</si>
  <si>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</si>
  <si>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</si>
  <si>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</si>
  <si>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</si>
  <si>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</si>
  <si>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</si>
  <si>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</si>
  <si>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</si>
  <si>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</si>
  <si>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</si>
  <si>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</si>
  <si>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</si>
  <si>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</si>
  <si>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</si>
  <si>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</si>
  <si>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</si>
  <si>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</si>
  <si>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</si>
  <si>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</si>
  <si>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</si>
  <si>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</si>
  <si>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</si>
  <si>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</si>
  <si>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</si>
  <si>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</si>
  <si>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</si>
  <si>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</si>
  <si>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</si>
  <si>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</si>
  <si>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</si>
  <si>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</si>
  <si>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</si>
  <si>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</si>
  <si>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</si>
  <si>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</si>
  <si>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</si>
  <si>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</si>
  <si>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</si>
  <si>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</si>
  <si>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</si>
  <si>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</si>
  <si>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</si>
  <si>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</si>
  <si>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</si>
  <si>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</si>
  <si>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</si>
  <si>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</si>
  <si>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</si>
  <si>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</si>
  <si>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</si>
  <si>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</si>
  <si>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</si>
  <si>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</si>
  <si>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</si>
  <si>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</si>
  <si>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</si>
  <si>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</si>
  <si>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</si>
  <si>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</si>
  <si>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</si>
  <si>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</si>
  <si>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</si>
  <si>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</si>
  <si>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</si>
  <si>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</si>
  <si>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</si>
  <si>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</si>
  <si>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</si>
  <si>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</si>
  <si>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</si>
  <si>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</si>
  <si>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</si>
  <si>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</si>
  <si>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</si>
  <si>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</si>
  <si>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</si>
  <si>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</si>
  <si>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</si>
  <si>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</si>
  <si>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</si>
  <si>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</si>
  <si>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</si>
  <si>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</si>
  <si>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</si>
  <si>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</si>
  <si>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</si>
  <si>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</si>
  <si>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</si>
  <si>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</si>
  <si>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</si>
  <si>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</si>
  <si>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</si>
  <si>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</si>
  <si>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</si>
  <si>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</si>
  <si>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</si>
  <si>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</si>
  <si>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</si>
  <si>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</si>
  <si>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</si>
  <si>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</si>
  <si>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</si>
  <si>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</si>
  <si>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</si>
  <si>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</si>
  <si>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</si>
  <si>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</si>
  <si>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</si>
  <si>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</si>
  <si>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</si>
  <si>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</si>
  <si>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</si>
  <si>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</si>
  <si>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</si>
  <si>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</si>
  <si>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</si>
  <si>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</si>
  <si>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</si>
  <si>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</si>
  <si>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</si>
  <si>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</si>
  <si>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</si>
  <si>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</si>
  <si>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</si>
  <si>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</si>
  <si>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</si>
  <si>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</si>
  <si>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</si>
  <si>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</si>
  <si>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</si>
  <si>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</si>
  <si>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</si>
  <si>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</si>
  <si>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</si>
  <si>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</si>
  <si>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</si>
  <si>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</si>
  <si>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</si>
  <si>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</si>
  <si>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</si>
  <si>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</si>
  <si>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</si>
  <si>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</si>
  <si>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</si>
  <si>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</si>
  <si>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</si>
  <si>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</si>
  <si>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</si>
  <si>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</si>
  <si>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</si>
  <si>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</si>
  <si>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</si>
  <si>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</si>
  <si>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</si>
  <si>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</si>
  <si>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</si>
  <si>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</si>
  <si>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</si>
  <si>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</si>
  <si>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</si>
  <si>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</si>
  <si>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</si>
  <si>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</si>
  <si>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</si>
  <si>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</si>
  <si>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</si>
  <si>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</si>
  <si>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</si>
  <si>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</si>
  <si>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</si>
  <si>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</si>
  <si>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</si>
  <si>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</si>
  <si>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</si>
  <si>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</si>
  <si>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</si>
  <si>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</si>
  <si>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</si>
  <si>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</si>
  <si>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</si>
  <si>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</si>
  <si>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</si>
  <si>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</si>
  <si>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</si>
  <si>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</si>
  <si>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</si>
  <si>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</si>
  <si>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</si>
  <si>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</si>
  <si>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</si>
  <si>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</si>
  <si>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</si>
  <si>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</si>
  <si>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</si>
  <si>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</si>
  <si>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</si>
  <si>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</si>
  <si>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</si>
  <si>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</si>
  <si>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</si>
  <si>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</si>
  <si>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</si>
  <si>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</si>
  <si>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</si>
  <si>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</si>
  <si>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</si>
  <si>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</si>
  <si>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</si>
  <si>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</si>
  <si>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</si>
  <si>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</si>
  <si>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</si>
  <si>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</si>
  <si>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</si>
  <si>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</si>
  <si>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</si>
  <si>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</si>
  <si>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</si>
  <si>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</si>
  <si>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</si>
  <si>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</si>
  <si>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</si>
  <si>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</si>
  <si>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</si>
  <si>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</si>
  <si>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</si>
  <si>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</si>
  <si>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</si>
  <si>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</si>
  <si>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</si>
  <si>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</si>
  <si>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</si>
  <si>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</si>
  <si>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</si>
  <si>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</si>
  <si>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</si>
  <si>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</si>
  <si>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</si>
  <si>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</si>
  <si>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</si>
  <si>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</si>
  <si>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</si>
  <si>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</si>
  <si>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</si>
  <si>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</si>
  <si>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</si>
  <si>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</si>
  <si>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</si>
  <si>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</si>
  <si>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</si>
  <si>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</si>
  <si>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</si>
  <si>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</si>
  <si>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</si>
  <si>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</si>
  <si>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</si>
  <si>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</si>
  <si>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</si>
  <si>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</si>
  <si>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</si>
  <si>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</si>
  <si>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</si>
  <si>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</si>
  <si>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</si>
  <si>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</si>
  <si>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</si>
  <si>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</si>
  <si>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</si>
  <si>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</si>
  <si>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</si>
  <si>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</si>
  <si>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</si>
  <si>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</si>
  <si>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</si>
  <si>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</si>
  <si>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</si>
  <si>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</si>
  <si>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</si>
  <si>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</si>
  <si>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</si>
  <si>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</si>
  <si>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</si>
  <si>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</si>
  <si>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</si>
  <si>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</si>
  <si>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</si>
  <si>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</si>
  <si>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</si>
  <si>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</si>
  <si>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</si>
  <si>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</si>
  <si>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</si>
  <si>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</si>
  <si>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</si>
  <si>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</si>
  <si>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</si>
  <si>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</si>
  <si>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</si>
  <si>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</si>
  <si>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</si>
  <si>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</si>
  <si>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</si>
  <si>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</si>
  <si>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</si>
  <si>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</si>
  <si>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</si>
  <si>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</si>
  <si>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</si>
  <si>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</si>
  <si>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</si>
  <si>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</si>
  <si>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</si>
  <si>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</si>
  <si>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</si>
  <si>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</si>
  <si>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</si>
  <si>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</si>
  <si>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</si>
  <si>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</si>
  <si>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</si>
  <si>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</si>
  <si>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</si>
  <si>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</si>
  <si>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</si>
  <si>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</si>
  <si>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</si>
  <si>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</si>
  <si>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</si>
  <si>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</si>
  <si>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</si>
  <si>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</si>
  <si>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</si>
  <si>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</si>
  <si>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</si>
  <si>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</si>
  <si>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</si>
  <si>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</si>
  <si>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</si>
  <si>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</si>
  <si>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</si>
  <si>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</si>
  <si>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</si>
  <si>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</si>
  <si>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</si>
  <si>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</si>
  <si>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</si>
  <si>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</si>
  <si>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</si>
  <si>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</si>
  <si>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</si>
  <si>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</si>
  <si>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</si>
  <si>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</si>
  <si>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</si>
  <si>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</si>
  <si>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</si>
  <si>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</si>
  <si>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</si>
  <si>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</si>
  <si>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</si>
  <si>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</si>
  <si>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</si>
  <si>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</si>
  <si>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</si>
  <si>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</si>
  <si>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</si>
  <si>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</si>
  <si>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</si>
  <si>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</si>
  <si>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</si>
  <si>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</si>
  <si>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</si>
  <si>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</si>
  <si>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</si>
  <si>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</si>
  <si>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</si>
  <si>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</si>
  <si>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</si>
  <si>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</si>
  <si>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</si>
  <si>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</si>
  <si>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</si>
  <si>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</si>
  <si>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</si>
  <si>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</si>
  <si>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</si>
  <si>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</si>
  <si>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</si>
  <si>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</si>
  <si>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</si>
  <si>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</si>
  <si>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</si>
  <si>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</si>
  <si>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</si>
  <si>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</si>
  <si>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</si>
  <si>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</si>
  <si>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</si>
  <si>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</si>
  <si>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</si>
  <si>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</si>
  <si>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</si>
  <si>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</si>
  <si>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</si>
  <si>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</si>
  <si>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</si>
  <si>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</si>
  <si>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</si>
  <si>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</si>
  <si>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</si>
  <si>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</si>
  <si>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</si>
  <si>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</si>
  <si>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</si>
  <si>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</si>
  <si>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</si>
  <si>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</si>
  <si>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</si>
  <si>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</si>
  <si>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</si>
  <si>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</si>
  <si>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</si>
  <si>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</si>
  <si>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</si>
  <si>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</si>
  <si>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</si>
  <si>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</si>
  <si>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</si>
  <si>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</si>
  <si>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</si>
  <si>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</si>
  <si>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</si>
  <si>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</si>
  <si>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</si>
  <si>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</si>
  <si>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</si>
  <si>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</si>
  <si>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</si>
  <si>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</si>
  <si>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</si>
  <si>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</si>
  <si>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</si>
  <si>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</si>
  <si>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</si>
  <si>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</si>
  <si>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</si>
  <si>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</si>
  <si>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</si>
  <si>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</si>
  <si>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</si>
  <si>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</si>
  <si>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</si>
  <si>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</si>
  <si>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</si>
  <si>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</si>
  <si>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</si>
  <si>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</si>
  <si>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</si>
  <si>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</si>
  <si>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</si>
  <si>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</si>
  <si>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</si>
  <si>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</si>
  <si>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</si>
  <si>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</si>
  <si>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</si>
  <si>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</si>
  <si>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</si>
  <si>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</si>
  <si>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</si>
  <si>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</si>
  <si>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</si>
  <si>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</si>
  <si>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</si>
  <si>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</si>
  <si>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</si>
  <si>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</si>
  <si>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</si>
  <si>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</si>
  <si>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</si>
  <si>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</si>
  <si>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</si>
  <si>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</si>
  <si>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</si>
  <si>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</si>
  <si>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</si>
  <si>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</si>
  <si>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</si>
  <si>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</si>
  <si>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</si>
  <si>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</si>
  <si>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</si>
  <si>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</si>
  <si>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</si>
  <si>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</si>
  <si>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</si>
  <si>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</si>
  <si>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</si>
  <si>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</si>
  <si>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</si>
  <si>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</si>
  <si>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</si>
  <si>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</si>
  <si>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</si>
  <si>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</si>
  <si>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</si>
  <si>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</si>
  <si>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</si>
  <si>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</si>
  <si>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</si>
  <si>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</si>
  <si>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</si>
  <si>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</si>
  <si>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</si>
  <si>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</si>
  <si>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</si>
  <si>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</si>
  <si>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</si>
  <si>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</si>
  <si>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</si>
  <si>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</si>
  <si>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</si>
  <si>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</si>
  <si>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</si>
  <si>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</si>
  <si>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</si>
  <si>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</si>
  <si>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</si>
  <si>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</si>
  <si>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</si>
  <si>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</si>
  <si>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</si>
  <si>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</si>
  <si>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</si>
  <si>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</si>
  <si>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</si>
  <si>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</si>
  <si>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</si>
  <si>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</si>
  <si>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</si>
  <si>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</si>
  <si>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</si>
  <si>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</si>
  <si>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</si>
  <si>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</si>
  <si>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</si>
  <si>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</si>
  <si>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</si>
  <si>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</si>
  <si>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</si>
  <si>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</si>
  <si>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</si>
  <si>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</si>
  <si>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</si>
  <si>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</si>
  <si>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</si>
  <si>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</si>
  <si>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</si>
  <si>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</si>
  <si>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</si>
  <si>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</si>
  <si>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</si>
  <si>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</si>
  <si>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</si>
  <si>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</si>
  <si>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</si>
  <si>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</si>
  <si>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</si>
  <si>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</si>
  <si>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</si>
  <si>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</si>
  <si>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</si>
  <si>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</si>
  <si>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</si>
  <si>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</si>
  <si>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</si>
  <si>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</si>
  <si>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</si>
  <si>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</si>
  <si>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</si>
  <si>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</si>
  <si>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</si>
  <si>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</si>
  <si>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</si>
  <si>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</si>
  <si>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</si>
  <si>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</si>
  <si>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</si>
  <si>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</si>
  <si>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</si>
  <si>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</si>
  <si>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</si>
  <si>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</si>
  <si>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</si>
  <si>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</si>
  <si>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</si>
  <si>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</si>
  <si>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</si>
  <si>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</si>
  <si>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</si>
  <si>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</si>
  <si>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</si>
  <si>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</si>
  <si>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</si>
  <si>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</si>
  <si>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</si>
  <si>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</si>
  <si>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</si>
  <si>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</si>
  <si>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</si>
  <si>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</si>
  <si>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</si>
  <si>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</si>
  <si>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</si>
  <si>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</si>
  <si>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</si>
  <si>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</si>
  <si>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</si>
  <si>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</si>
  <si>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</si>
  <si>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</si>
  <si>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</si>
  <si>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</si>
  <si>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</si>
  <si>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</si>
  <si>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</si>
  <si>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</si>
  <si>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</si>
  <si>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</si>
  <si>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</si>
  <si>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</si>
  <si>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</si>
  <si>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</si>
  <si>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</si>
  <si>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</si>
  <si>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</si>
  <si>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</si>
  <si>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</si>
  <si>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</si>
  <si>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</si>
  <si>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</si>
  <si>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</si>
  <si>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</si>
  <si>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</si>
  <si>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</si>
  <si>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</si>
  <si>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</si>
  <si>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</si>
  <si>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</si>
  <si>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</si>
  <si>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</si>
  <si>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</si>
  <si>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</si>
  <si>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</si>
  <si>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</si>
  <si>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</si>
  <si>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</si>
  <si>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</si>
  <si>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</si>
  <si>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</si>
  <si>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</si>
  <si>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</si>
  <si>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</si>
  <si>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</si>
  <si>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</si>
  <si>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</si>
  <si>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</si>
  <si>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</si>
  <si>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</si>
  <si>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</si>
  <si>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</si>
  <si>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</si>
  <si>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</si>
  <si>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</si>
  <si>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</si>
  <si>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</si>
  <si>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</si>
  <si>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</si>
  <si>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</si>
  <si>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</si>
  <si>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</si>
  <si>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</si>
  <si>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</si>
  <si>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</si>
  <si>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</si>
  <si>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</si>
  <si>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</si>
  <si>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</si>
  <si>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</si>
  <si>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</si>
  <si>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</si>
  <si>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</si>
  <si>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</si>
  <si>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</si>
  <si>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</si>
  <si>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</si>
  <si>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</si>
  <si>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</si>
  <si>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</si>
  <si>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</si>
  <si>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</si>
  <si>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</si>
  <si>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</si>
  <si>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</si>
  <si>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</si>
  <si>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</si>
  <si>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</si>
  <si>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</si>
  <si>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</si>
  <si>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</si>
  <si>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</si>
  <si>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</si>
  <si>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</si>
  <si>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</si>
  <si>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</si>
  <si>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</si>
  <si>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</si>
  <si>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</si>
  <si>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</si>
  <si>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</si>
  <si>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</si>
  <si>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</si>
  <si>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</si>
  <si>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</si>
  <si>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</si>
  <si>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</si>
  <si>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</si>
  <si>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</si>
  <si>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</si>
  <si>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</si>
  <si>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</si>
  <si>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</si>
  <si>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</si>
  <si>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</si>
  <si>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</si>
  <si>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</si>
  <si>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</si>
  <si>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</si>
  <si>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</si>
  <si>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</si>
  <si>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</si>
  <si>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</si>
  <si>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</si>
  <si>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</si>
  <si>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</si>
  <si>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</si>
  <si>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</si>
  <si>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</si>
  <si>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</si>
  <si>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</si>
  <si>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</si>
  <si>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</si>
  <si>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</si>
  <si>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</si>
  <si>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</si>
  <si>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</si>
  <si>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</si>
  <si>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</si>
  <si>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</si>
  <si>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</si>
  <si>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</si>
  <si>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</si>
  <si>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</si>
  <si>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</si>
  <si>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</si>
  <si>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</si>
  <si>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</si>
  <si>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</si>
  <si>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</si>
  <si>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</si>
  <si>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</si>
  <si>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</si>
  <si>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</si>
  <si>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</si>
  <si>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</si>
  <si>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</si>
  <si>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</si>
  <si>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</si>
  <si>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</si>
  <si>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</si>
  <si>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</si>
  <si>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</si>
  <si>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</si>
  <si>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</si>
  <si>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</si>
  <si>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</si>
  <si>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</si>
  <si>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</si>
  <si>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</si>
  <si>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</si>
  <si>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</si>
  <si>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</si>
  <si>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</si>
  <si>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</si>
  <si>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</si>
  <si>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</si>
  <si>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</si>
  <si>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</si>
  <si>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</si>
  <si>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</si>
  <si>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</si>
  <si>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</si>
  <si>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</si>
  <si>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</si>
  <si>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</si>
  <si>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</si>
  <si>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</si>
  <si>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</si>
  <si>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</si>
  <si>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</si>
  <si>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</si>
  <si>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</si>
  <si>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</si>
  <si>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</si>
  <si>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</si>
  <si>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</si>
  <si>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</si>
  <si>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</si>
  <si>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</si>
  <si>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</si>
  <si>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</si>
  <si>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</si>
  <si>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</si>
  <si>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</si>
  <si>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</si>
  <si>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</si>
  <si>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</si>
  <si>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</si>
  <si>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</si>
  <si>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</si>
  <si>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</si>
  <si>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</si>
  <si>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</si>
  <si>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</si>
  <si>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</si>
  <si>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</si>
  <si>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</si>
  <si>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</si>
  <si>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</si>
  <si>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</si>
  <si>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</si>
  <si>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</si>
  <si>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</si>
  <si>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</si>
  <si>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</si>
  <si>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</si>
  <si>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</si>
  <si>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</si>
  <si>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</si>
  <si>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</si>
  <si>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</si>
  <si>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</si>
  <si>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</si>
  <si>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</si>
  <si>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</si>
  <si>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</si>
  <si>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</si>
  <si>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</si>
  <si>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</si>
  <si>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</si>
  <si>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</si>
  <si>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</si>
  <si>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</si>
  <si>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</si>
  <si>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</si>
  <si>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</si>
  <si>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</si>
  <si>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</si>
  <si>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</si>
  <si>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</si>
  <si>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</si>
  <si>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</si>
  <si>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</si>
  <si>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</si>
  <si>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</si>
  <si>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</si>
  <si>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</si>
  <si>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</si>
  <si>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</si>
  <si>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</si>
  <si>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</si>
  <si>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</si>
  <si>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</si>
  <si>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</si>
  <si>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</si>
  <si>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</si>
  <si>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</si>
  <si>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</si>
  <si>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</si>
  <si>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</si>
  <si>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</si>
  <si>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</si>
  <si>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</si>
  <si>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</si>
  <si>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</si>
  <si>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</si>
  <si>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</si>
  <si>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</si>
  <si>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</si>
  <si>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</si>
  <si>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</si>
  <si>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</si>
  <si>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</si>
  <si>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</si>
  <si>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</si>
  <si>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</si>
  <si>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</si>
  <si>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</si>
  <si>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</si>
  <si>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</si>
  <si>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</si>
  <si>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</si>
  <si>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</si>
  <si>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</si>
  <si>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</si>
  <si>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</si>
  <si>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</si>
  <si>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</si>
  <si>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</si>
  <si>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</si>
  <si>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</si>
  <si>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</si>
  <si>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</si>
  <si>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</si>
  <si>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</si>
  <si>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</si>
  <si>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</si>
  <si>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</si>
  <si>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</si>
  <si>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</si>
  <si>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</si>
  <si>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</si>
  <si>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</si>
  <si>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</si>
  <si>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</si>
  <si>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</si>
  <si>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</si>
  <si>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</si>
  <si>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</si>
  <si>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</si>
  <si>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</si>
  <si>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</si>
  <si>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</si>
  <si>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</si>
  <si>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</si>
  <si>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</si>
  <si>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</si>
  <si>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</si>
  <si>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</si>
  <si>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</si>
  <si>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</si>
  <si>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</si>
  <si>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</si>
  <si>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</si>
  <si>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</si>
  <si>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</si>
  <si>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</si>
  <si>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</si>
  <si>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</si>
  <si>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</si>
  <si>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</si>
  <si>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</si>
  <si>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</si>
  <si>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</si>
  <si>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</si>
  <si>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</si>
  <si>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</si>
  <si>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</si>
  <si>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</si>
  <si>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</si>
  <si>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</si>
  <si>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</si>
  <si>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</si>
  <si>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</si>
  <si>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</si>
  <si>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</si>
  <si>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</si>
  <si>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</si>
  <si>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</si>
  <si>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</si>
  <si>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</si>
  <si>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</si>
  <si>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</si>
  <si>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</si>
  <si>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</si>
  <si>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</si>
  <si>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</si>
  <si>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</si>
  <si>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</si>
  <si>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</si>
  <si>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</si>
  <si>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</si>
  <si>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</si>
  <si>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</si>
  <si>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</si>
  <si>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</si>
  <si>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</si>
  <si>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</si>
  <si>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</si>
  <si>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</si>
  <si>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</si>
  <si>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</si>
  <si>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</si>
  <si>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</si>
  <si>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</si>
  <si>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</si>
  <si>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</si>
  <si>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</si>
  <si>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</si>
  <si>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</si>
  <si>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</si>
  <si>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</si>
  <si>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</si>
  <si>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</si>
  <si>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</si>
  <si>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</si>
  <si>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</si>
  <si>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</si>
  <si>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</si>
  <si>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</si>
  <si>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</si>
  <si>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</si>
  <si>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</si>
  <si>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</si>
  <si>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</si>
  <si>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</si>
  <si>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</si>
  <si>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</si>
  <si>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</si>
  <si>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</si>
  <si>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</si>
  <si>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</si>
  <si>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</si>
  <si>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</si>
  <si>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</si>
  <si>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</si>
  <si>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</si>
  <si>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</si>
  <si>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</si>
  <si>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</si>
  <si>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</si>
  <si>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</si>
  <si>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</si>
  <si>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</si>
  <si>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</si>
  <si>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</si>
  <si>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</si>
  <si>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</si>
  <si>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</si>
  <si>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</si>
  <si>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</si>
  <si>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</si>
  <si>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</si>
  <si>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</si>
  <si>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</si>
  <si>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</si>
  <si>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</si>
  <si>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</si>
  <si>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</si>
  <si>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</si>
  <si>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</si>
  <si>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</si>
  <si>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</si>
  <si>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</si>
  <si>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</si>
  <si>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</si>
  <si>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</si>
  <si>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</si>
  <si>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</si>
  <si>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</si>
  <si>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</si>
  <si>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</si>
  <si>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</si>
  <si>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</si>
  <si>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</si>
  <si>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</si>
  <si>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</si>
  <si>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</si>
  <si>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</si>
  <si>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</si>
  <si>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</si>
  <si>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</si>
  <si>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</si>
  <si>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</si>
  <si>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</si>
  <si>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</si>
  <si>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</si>
  <si>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</si>
  <si>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</si>
  <si>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</si>
  <si>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</si>
  <si>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</si>
  <si>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</si>
  <si>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</si>
  <si>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</si>
  <si>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</si>
  <si>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</si>
  <si>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</si>
  <si>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</si>
  <si>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</si>
  <si>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</si>
  <si>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</si>
  <si>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</si>
  <si>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</si>
  <si>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</si>
  <si>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</si>
  <si>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</si>
  <si>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</si>
  <si>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</si>
  <si>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</si>
  <si>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</si>
  <si>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</si>
  <si>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</si>
  <si>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</si>
  <si>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</si>
  <si>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</si>
  <si>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</si>
  <si>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</si>
  <si>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</si>
  <si>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</si>
  <si>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</si>
  <si>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</si>
  <si>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</si>
  <si>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</si>
  <si>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</si>
  <si>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</si>
  <si>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</si>
  <si>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</si>
  <si>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</si>
  <si>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</si>
  <si>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</si>
  <si>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</si>
  <si>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</si>
  <si>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</si>
  <si>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</si>
  <si>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</si>
  <si>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</si>
  <si>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</si>
  <si>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</si>
  <si>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</si>
  <si>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</si>
  <si>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</si>
  <si>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</si>
  <si>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</si>
  <si>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</si>
  <si>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</si>
  <si>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</si>
  <si>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</si>
  <si>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</si>
  <si>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</si>
  <si>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</si>
  <si>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</si>
  <si>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</si>
  <si>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</si>
  <si>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</si>
  <si>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</si>
  <si>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</si>
  <si>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</si>
  <si>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</si>
  <si>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</si>
  <si>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</si>
  <si>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</si>
  <si>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</si>
  <si>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</si>
  <si>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</si>
  <si>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</si>
  <si>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</si>
  <si>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</si>
  <si>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</si>
  <si>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</si>
  <si>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</si>
  <si>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</si>
  <si>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</si>
  <si>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</si>
  <si>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</si>
  <si>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</si>
  <si>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</si>
  <si>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</si>
  <si>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</si>
  <si>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</si>
  <si>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</si>
  <si>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</si>
  <si>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</si>
  <si>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</si>
  <si>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</si>
  <si>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</si>
  <si>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</si>
  <si>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</si>
  <si>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</si>
  <si>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</si>
  <si>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</si>
  <si>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</si>
  <si>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</si>
  <si>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</si>
  <si>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</si>
  <si>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</si>
  <si>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</si>
  <si>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</si>
  <si>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</si>
  <si>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</si>
  <si>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</si>
  <si>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</si>
  <si>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</si>
  <si>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</si>
  <si>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</si>
  <si>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</si>
  <si>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</si>
  <si>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</si>
  <si>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</si>
  <si>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</si>
  <si>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</si>
  <si>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</si>
  <si>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</si>
  <si>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</si>
  <si>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</si>
  <si>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</si>
  <si>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</si>
  <si>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</si>
  <si>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</si>
  <si>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</si>
  <si>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</si>
  <si>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</si>
  <si>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</si>
  <si>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</si>
  <si>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</si>
  <si>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</si>
  <si>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</si>
  <si>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</si>
  <si>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</si>
  <si>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</si>
  <si>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</si>
  <si>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</si>
  <si>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</si>
  <si>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</si>
  <si>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</si>
  <si>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</si>
  <si>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</si>
  <si>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</si>
  <si>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</si>
  <si>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</si>
  <si>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</si>
  <si>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</si>
  <si>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</si>
  <si>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</si>
  <si>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</si>
  <si>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</si>
  <si>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</si>
  <si>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</si>
  <si>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</si>
  <si>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</si>
  <si>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</si>
  <si>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</si>
  <si>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</si>
  <si>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</si>
  <si>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</si>
  <si>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</si>
  <si>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</si>
  <si>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</si>
  <si>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</si>
  <si>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</si>
  <si>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</si>
  <si>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</si>
  <si>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</si>
  <si>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</si>
  <si>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</si>
  <si>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</si>
  <si>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</si>
  <si>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</si>
  <si>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</si>
  <si>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</si>
  <si>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</si>
  <si>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</si>
  <si>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</si>
  <si>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</si>
  <si>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</si>
  <si>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</si>
  <si>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</si>
  <si>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</si>
  <si>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</si>
  <si>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</si>
  <si>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</si>
  <si>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</si>
  <si>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</si>
  <si>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</si>
  <si>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</si>
  <si>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</si>
  <si>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</si>
  <si>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</si>
  <si>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</si>
  <si>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</si>
  <si>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</si>
  <si>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</si>
  <si>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</si>
  <si>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</si>
  <si>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</si>
  <si>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</si>
  <si>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</si>
  <si>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</si>
  <si>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</si>
  <si>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</si>
  <si>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</si>
  <si>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</si>
  <si>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</si>
  <si>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</si>
  <si>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</si>
  <si>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</si>
  <si>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</si>
  <si>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</si>
  <si>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</si>
  <si>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</si>
  <si>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</si>
  <si>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</si>
  <si>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</si>
  <si>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</si>
  <si>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</si>
  <si>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</si>
  <si>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</si>
  <si>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</si>
  <si>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</si>
  <si>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</si>
  <si>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</si>
  <si>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</si>
  <si>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</si>
  <si>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</si>
  <si>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</si>
  <si>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</si>
  <si>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</si>
  <si>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</si>
  <si>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</si>
  <si>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</si>
  <si>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</si>
  <si>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</si>
  <si>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</si>
  <si>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</si>
  <si>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</si>
  <si>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</si>
  <si>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</si>
  <si>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</si>
  <si>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</si>
  <si>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</si>
  <si>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</si>
  <si>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</si>
  <si>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</si>
  <si>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</si>
  <si>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</si>
  <si>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</si>
  <si>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</si>
  <si>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</si>
  <si>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</si>
  <si>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</si>
  <si>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</si>
  <si>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</si>
  <si>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</si>
  <si>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</si>
  <si>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</si>
  <si>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</si>
  <si>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</si>
  <si>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</si>
  <si>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</si>
  <si>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</si>
  <si>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</si>
  <si>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</si>
  <si>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</si>
  <si>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</si>
  <si>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</si>
  <si>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</si>
  <si>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</si>
  <si>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</si>
  <si>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</si>
  <si>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</si>
  <si>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</si>
  <si>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</si>
  <si>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</si>
  <si>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</si>
  <si>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</si>
  <si>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</si>
  <si>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</si>
  <si>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</si>
  <si>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</si>
  <si>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</si>
  <si>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</si>
  <si>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</si>
  <si>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</si>
  <si>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</si>
  <si>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</si>
  <si>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</si>
  <si>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</si>
  <si>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</si>
  <si>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</si>
  <si>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</si>
  <si>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</si>
  <si>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</si>
  <si>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</si>
  <si>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</si>
  <si>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</si>
  <si>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</si>
  <si>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</si>
  <si>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</si>
  <si>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</si>
  <si>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</si>
  <si>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</si>
  <si>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</si>
  <si>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</si>
  <si>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</si>
  <si>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</si>
  <si>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</si>
  <si>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</si>
  <si>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</si>
  <si>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</si>
  <si>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</si>
  <si>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</si>
  <si>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</si>
  <si>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</si>
  <si>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</si>
  <si>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</si>
  <si>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</si>
  <si>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</si>
  <si>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</si>
  <si>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</si>
  <si>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</si>
  <si>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</si>
  <si>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</si>
  <si>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</si>
  <si>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</si>
  <si>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</si>
  <si>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</si>
  <si>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</si>
  <si>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</si>
  <si>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</si>
  <si>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</si>
  <si>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</si>
  <si>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</si>
  <si>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</si>
  <si>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</si>
  <si>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</si>
  <si>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</si>
  <si>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</si>
  <si>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</si>
  <si>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</si>
  <si>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</si>
  <si>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</si>
  <si>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</si>
  <si>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</si>
  <si>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</si>
  <si>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</si>
  <si>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</si>
  <si>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</si>
  <si>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</si>
  <si>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</si>
  <si>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</si>
  <si>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</si>
  <si>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</si>
  <si>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</si>
  <si>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</si>
  <si>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</si>
  <si>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</si>
  <si>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</si>
  <si>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</si>
  <si>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</si>
  <si>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</si>
  <si>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</si>
  <si>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</si>
  <si>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</si>
  <si>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</si>
  <si>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</si>
  <si>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</si>
  <si>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</si>
  <si>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</si>
  <si>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</si>
  <si>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</si>
  <si>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</si>
  <si>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</si>
  <si>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</si>
  <si>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</si>
  <si>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</si>
  <si>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</si>
  <si>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</si>
  <si>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</si>
  <si>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</si>
  <si>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</si>
  <si>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</si>
  <si>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</si>
  <si>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</si>
  <si>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</si>
  <si>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</si>
  <si>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</si>
  <si>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</si>
  <si>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</si>
  <si>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</si>
  <si>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</si>
  <si>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</si>
  <si>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</si>
  <si>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</si>
  <si>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</si>
  <si>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</si>
  <si>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</si>
  <si>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</si>
  <si>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</si>
  <si>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</si>
  <si>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</si>
  <si>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</si>
  <si>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</si>
  <si>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</si>
  <si>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</si>
  <si>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</si>
  <si>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</si>
  <si>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</si>
  <si>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</si>
  <si>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</si>
  <si>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</si>
  <si>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</si>
  <si>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</si>
  <si>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</si>
  <si>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</si>
  <si>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</si>
  <si>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</si>
  <si>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</si>
  <si>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</si>
  <si>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</si>
  <si>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</si>
  <si>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</si>
  <si>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</si>
  <si>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</si>
  <si>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</si>
  <si>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</si>
  <si>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</si>
  <si>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</si>
  <si>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</si>
  <si>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</si>
  <si>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</si>
  <si>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</si>
  <si>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</si>
  <si>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</si>
  <si>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</si>
  <si>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</si>
  <si>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</si>
  <si>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</si>
  <si>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</si>
  <si>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</si>
  <si>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</si>
  <si>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</si>
  <si>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</si>
  <si>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</si>
  <si>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</si>
  <si>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</si>
  <si>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</si>
  <si>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</si>
  <si>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</si>
  <si>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</si>
  <si>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</si>
  <si>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</si>
  <si>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</si>
  <si>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</si>
  <si>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</si>
  <si>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</si>
  <si>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</si>
  <si>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</si>
  <si>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</si>
  <si>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</si>
  <si>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</si>
  <si>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</si>
  <si>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</si>
  <si>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</si>
  <si>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</si>
  <si>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</si>
  <si>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</si>
  <si>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</si>
  <si>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</si>
  <si>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</si>
  <si>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</si>
  <si>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</si>
  <si>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</si>
  <si>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</si>
  <si>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</si>
  <si>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</si>
  <si>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</si>
  <si>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</si>
  <si>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</si>
  <si>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</si>
  <si>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</si>
  <si>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</si>
  <si>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</si>
  <si>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</si>
  <si>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</si>
  <si>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</si>
  <si>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</si>
  <si>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</si>
  <si>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</si>
  <si>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</si>
  <si>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</si>
  <si>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</si>
  <si>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</si>
  <si>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</si>
  <si>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</si>
  <si>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</si>
  <si>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</si>
  <si>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</si>
  <si>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</si>
  <si>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</si>
  <si>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</si>
  <si>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</si>
  <si>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</si>
  <si>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</si>
  <si>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</si>
  <si>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</si>
  <si>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</si>
  <si>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</si>
  <si>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</si>
  <si>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</si>
  <si>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</si>
  <si>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</si>
  <si>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</si>
  <si>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</si>
  <si>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</si>
  <si>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</si>
  <si>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</si>
  <si>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</si>
  <si>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</si>
  <si>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</si>
  <si>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</si>
  <si>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</si>
  <si>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</si>
  <si>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</si>
  <si>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</si>
  <si>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</si>
  <si>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</si>
  <si>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</si>
  <si>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</si>
  <si>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</si>
  <si>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</si>
  <si>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</si>
  <si>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</si>
  <si>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</si>
  <si>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</si>
  <si>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</si>
  <si>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</si>
  <si>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</si>
  <si>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</si>
  <si>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</si>
  <si>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</si>
  <si>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</si>
  <si>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</si>
  <si>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</si>
  <si>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</si>
  <si>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</si>
  <si>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</si>
  <si>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</si>
  <si>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</si>
  <si>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</si>
  <si>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</si>
  <si>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</si>
  <si>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</si>
  <si>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</si>
  <si>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</si>
  <si>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</si>
  <si>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</si>
  <si>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</si>
  <si>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</si>
  <si>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</si>
  <si>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</si>
  <si>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</si>
  <si>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</si>
  <si>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</si>
  <si>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</si>
  <si>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</si>
  <si>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</si>
  <si>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</si>
  <si>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</si>
  <si>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</si>
  <si>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</si>
  <si>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</si>
  <si>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</si>
  <si>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</si>
  <si>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</si>
  <si>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</si>
  <si>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</si>
  <si>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</si>
  <si>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</si>
  <si>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</si>
  <si>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</si>
  <si>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</si>
  <si>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</si>
  <si>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</si>
  <si>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</si>
  <si>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</si>
  <si>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</si>
  <si>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</si>
  <si>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</si>
  <si>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</si>
  <si>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</si>
  <si>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</si>
  <si>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</si>
  <si>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</si>
  <si>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</si>
  <si>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</si>
  <si>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</si>
  <si>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</si>
  <si>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</si>
  <si>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</si>
  <si>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</si>
  <si>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</si>
  <si>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</si>
  <si>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</si>
  <si>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</si>
  <si>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</si>
  <si>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</si>
  <si>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</si>
  <si>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</si>
  <si>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</si>
  <si>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</si>
  <si>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</si>
  <si>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</si>
  <si>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</si>
  <si>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</si>
  <si>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</si>
  <si>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</si>
  <si>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</si>
  <si>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</si>
  <si>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</si>
  <si>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</si>
  <si>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</si>
  <si>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</si>
  <si>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</si>
  <si>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</si>
  <si>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</si>
  <si>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</si>
  <si>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</si>
  <si>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</si>
  <si>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</si>
  <si>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</si>
  <si>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</si>
  <si>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</si>
  <si>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</si>
  <si>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</si>
  <si>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</si>
  <si>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</si>
  <si>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</si>
  <si>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</si>
  <si>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</si>
  <si>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</si>
  <si>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</si>
  <si>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</si>
  <si>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</si>
  <si>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</si>
  <si>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</si>
  <si>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</si>
  <si>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</si>
  <si>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</si>
  <si>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</si>
  <si>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</si>
  <si>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</si>
  <si>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</si>
  <si>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</si>
  <si>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</si>
  <si>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</si>
  <si>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</si>
  <si>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</si>
  <si>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</si>
  <si>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</si>
  <si>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</si>
  <si>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</si>
  <si>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</si>
  <si>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</si>
  <si>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</si>
  <si>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</si>
  <si>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</si>
  <si>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</si>
  <si>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</si>
  <si>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</si>
  <si>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</si>
  <si>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</si>
  <si>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</si>
  <si>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</si>
  <si>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</si>
  <si>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</si>
  <si>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</si>
  <si>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</si>
  <si>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</si>
  <si>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</si>
  <si>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</si>
  <si>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</si>
  <si>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</si>
  <si>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</si>
  <si>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</si>
  <si>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</si>
  <si>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</si>
  <si>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</si>
  <si>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</si>
  <si>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</si>
  <si>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</si>
  <si>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</si>
  <si>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</si>
  <si>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</si>
  <si>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</si>
  <si>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</si>
  <si>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</si>
  <si>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</si>
  <si>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</si>
  <si>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</si>
  <si>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</si>
  <si>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</si>
  <si>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</si>
  <si>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</si>
  <si>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</si>
  <si>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</si>
  <si>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</si>
  <si>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</si>
  <si>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</si>
  <si>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</si>
  <si>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</si>
  <si>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</si>
  <si>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</si>
  <si>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</si>
  <si>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</si>
  <si>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</si>
  <si>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</si>
  <si>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</si>
  <si>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</si>
  <si>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</si>
  <si>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</si>
  <si>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</si>
  <si>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</si>
  <si>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</si>
  <si>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</si>
  <si>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</si>
  <si>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</si>
  <si>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</si>
  <si>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</si>
  <si>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</si>
  <si>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</si>
  <si>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</si>
  <si>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</si>
  <si>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</si>
  <si>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</si>
  <si>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</si>
  <si>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</si>
  <si>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</si>
  <si>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</si>
  <si>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</si>
  <si>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</si>
  <si>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</si>
  <si>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</si>
  <si>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</si>
  <si>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</si>
  <si>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</si>
  <si>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</si>
  <si>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</si>
  <si>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</si>
  <si>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</si>
  <si>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</si>
  <si>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</si>
  <si>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</si>
  <si>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</si>
  <si>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</si>
  <si>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</si>
  <si>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</si>
  <si>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</si>
  <si>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</si>
  <si>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</si>
  <si>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</si>
  <si>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</si>
  <si>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</si>
  <si>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</si>
  <si>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</si>
  <si>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</si>
  <si>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</si>
  <si>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</si>
  <si>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</si>
  <si>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</si>
  <si>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</si>
  <si>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</si>
  <si>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</si>
  <si>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</si>
  <si>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</si>
  <si>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</si>
  <si>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</si>
  <si>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</si>
  <si>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</si>
  <si>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</si>
  <si>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</si>
  <si>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</si>
  <si>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</si>
  <si>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</si>
  <si>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</si>
  <si>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</si>
  <si>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</si>
  <si>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</si>
  <si>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</si>
  <si>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</si>
  <si>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</si>
  <si>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</si>
  <si>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</si>
  <si>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</si>
  <si>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</si>
  <si>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</si>
  <si>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</si>
  <si>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</si>
  <si>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</si>
  <si>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</si>
  <si>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</si>
  <si>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</si>
  <si>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</si>
  <si>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</si>
  <si>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</si>
  <si>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</si>
  <si>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</si>
  <si>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</si>
  <si>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</si>
  <si>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</si>
  <si>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</si>
  <si>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</si>
  <si>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</si>
  <si>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</si>
  <si>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</si>
  <si>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</si>
  <si>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</si>
  <si>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</si>
  <si>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</si>
  <si>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</si>
  <si>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</si>
  <si>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</si>
  <si>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</si>
  <si>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</si>
  <si>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</si>
  <si>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</si>
  <si>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</si>
  <si>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</si>
  <si>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</si>
  <si>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</si>
  <si>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</si>
  <si>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</si>
  <si>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</si>
  <si>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</si>
  <si>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</si>
  <si>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</si>
  <si>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</si>
  <si>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</si>
  <si>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</si>
  <si>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</si>
  <si>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</si>
  <si>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</si>
  <si>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</si>
  <si>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</si>
  <si>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</si>
  <si>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</si>
  <si>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</si>
  <si>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</si>
  <si>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</si>
  <si>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</si>
  <si>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</si>
  <si>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</si>
  <si>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</si>
  <si>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</si>
  <si>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</si>
  <si>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</si>
  <si>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</si>
  <si>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</si>
  <si>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</si>
  <si>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</si>
  <si>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</si>
  <si>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</si>
  <si>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</si>
  <si>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</si>
  <si>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</si>
  <si>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</si>
  <si>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</si>
  <si>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</si>
  <si>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</si>
  <si>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</si>
  <si>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</si>
  <si>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</si>
  <si>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</si>
  <si>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</si>
  <si>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</si>
  <si>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</si>
  <si>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</si>
  <si>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</si>
  <si>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</si>
  <si>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</si>
  <si>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</si>
  <si>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</si>
  <si>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</si>
  <si>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</si>
  <si>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</si>
  <si>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</si>
  <si>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</si>
  <si>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</si>
  <si>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</si>
  <si>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</si>
  <si>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</si>
  <si>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</si>
  <si>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</si>
  <si>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</si>
  <si>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</si>
  <si>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</si>
  <si>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</si>
  <si>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</si>
  <si>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</si>
  <si>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</si>
  <si>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</si>
  <si>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</si>
  <si>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</si>
  <si>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</si>
  <si>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</si>
  <si>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</si>
  <si>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</si>
  <si>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</si>
  <si>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</si>
  <si>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</si>
  <si>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</si>
  <si>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</si>
  <si>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</si>
  <si>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</si>
  <si>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</si>
  <si>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</si>
  <si>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</si>
  <si>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</si>
  <si>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</si>
  <si>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</si>
  <si>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</si>
  <si>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</si>
  <si>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</si>
  <si>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</si>
  <si>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</si>
  <si>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</si>
  <si>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</si>
  <si>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</si>
  <si>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</si>
  <si>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</si>
  <si>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</si>
  <si>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</si>
  <si>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</si>
  <si>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</si>
  <si>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</si>
  <si>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</si>
  <si>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</si>
  <si>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</si>
  <si>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</si>
  <si>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</si>
  <si>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</si>
  <si>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</si>
  <si>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</si>
  <si>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</si>
  <si>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</si>
  <si>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</si>
  <si>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</si>
  <si>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</si>
  <si>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</si>
  <si>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</si>
  <si>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</si>
  <si>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</si>
  <si>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</si>
  <si>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</si>
  <si>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</si>
  <si>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</si>
  <si>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</si>
  <si>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</si>
  <si>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</si>
  <si>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</si>
  <si>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</si>
  <si>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</si>
  <si>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</si>
  <si>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</si>
  <si>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</si>
  <si>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</si>
  <si>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</si>
  <si>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</si>
  <si>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</si>
  <si>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</si>
  <si>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</si>
  <si>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</si>
  <si>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</si>
  <si>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</si>
  <si>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</si>
  <si>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</si>
  <si>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</si>
  <si>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</si>
  <si>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</si>
  <si>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</si>
  <si>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</si>
  <si>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</si>
  <si>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</si>
  <si>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</si>
  <si>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</si>
  <si>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</si>
  <si>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</si>
  <si>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</si>
  <si>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</si>
  <si>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</si>
  <si>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</si>
  <si>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</si>
  <si>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</si>
  <si>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</si>
  <si>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</si>
  <si>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</si>
  <si>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</si>
  <si>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</si>
  <si>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</si>
  <si>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</si>
  <si>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</si>
  <si>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</si>
  <si>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</si>
  <si>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</si>
  <si>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</si>
  <si>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</si>
  <si>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</si>
  <si>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</si>
  <si>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</si>
  <si>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</si>
  <si>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</si>
  <si>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</si>
  <si>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</si>
  <si>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</si>
  <si>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</si>
  <si>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</si>
  <si>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</si>
  <si>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</si>
  <si>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</si>
  <si>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</si>
  <si>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</si>
  <si>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</si>
  <si>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</si>
  <si>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</si>
  <si>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</si>
  <si>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</si>
  <si>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</si>
  <si>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</si>
  <si>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</si>
  <si>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</si>
  <si>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</si>
  <si>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</si>
  <si>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</si>
  <si>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</si>
  <si>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</si>
  <si>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</si>
  <si>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</si>
  <si>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</si>
  <si>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</si>
  <si>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</si>
  <si>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</si>
  <si>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</si>
  <si>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</si>
  <si>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</si>
  <si>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</si>
  <si>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</si>
  <si>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</si>
  <si>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</si>
  <si>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</si>
  <si>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</si>
  <si>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</si>
  <si>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</si>
  <si>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</si>
  <si>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</si>
  <si>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</si>
  <si>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</si>
  <si>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</si>
  <si>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</si>
  <si>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</si>
  <si>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</si>
  <si>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</si>
  <si>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</si>
  <si>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</si>
  <si>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</si>
  <si>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</si>
  <si>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</si>
  <si>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</si>
  <si>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</si>
  <si>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</si>
  <si>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</si>
  <si>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</si>
  <si>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</si>
  <si>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</si>
  <si>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</si>
  <si>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</si>
  <si>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</si>
  <si>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</si>
  <si>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</si>
  <si>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</si>
  <si>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</si>
  <si>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</si>
  <si>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</si>
  <si>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</si>
  <si>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</si>
  <si>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</si>
  <si>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</si>
  <si>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</si>
  <si>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</si>
  <si>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</si>
  <si>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</si>
  <si>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</si>
  <si>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</si>
  <si>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</si>
  <si>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</si>
  <si>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</si>
  <si>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</si>
  <si>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</si>
  <si>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</si>
  <si>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</si>
  <si>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</si>
  <si>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</si>
  <si>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</si>
  <si>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</si>
  <si>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</si>
  <si>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</si>
  <si>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</si>
  <si>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</si>
  <si>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</si>
  <si>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</si>
  <si>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</si>
  <si>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</si>
  <si>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</si>
  <si>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</si>
  <si>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</si>
  <si>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</si>
  <si>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</si>
  <si>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</si>
  <si>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</si>
  <si>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</si>
  <si>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</si>
  <si>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</si>
  <si>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</si>
  <si>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</si>
  <si>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</si>
  <si>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</si>
  <si>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</si>
  <si>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</si>
  <si>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</si>
  <si>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</si>
  <si>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</si>
  <si>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</si>
  <si>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</si>
  <si>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</si>
  <si>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</si>
  <si>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</si>
  <si>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</si>
  <si>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</si>
  <si>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</si>
  <si>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</si>
  <si>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</si>
  <si>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</si>
  <si>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</si>
  <si>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</si>
  <si>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</si>
  <si>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</si>
  <si>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</si>
  <si>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</si>
  <si>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</si>
  <si>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</si>
  <si>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</si>
  <si>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</si>
  <si>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</si>
  <si>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</si>
  <si>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</si>
  <si>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</si>
  <si>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</si>
  <si>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</si>
  <si>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</si>
  <si>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</si>
  <si>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</si>
  <si>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</si>
  <si>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</si>
  <si>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</si>
  <si>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</si>
  <si>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</si>
  <si>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</si>
  <si>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</si>
  <si>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</si>
  <si>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</si>
  <si>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</si>
  <si>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</si>
  <si>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</si>
  <si>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</si>
  <si>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</si>
  <si>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</si>
  <si>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</si>
  <si>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</si>
  <si>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</si>
  <si>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</si>
  <si>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</si>
  <si>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</si>
  <si>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</si>
  <si>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</si>
  <si>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</si>
  <si>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</si>
  <si>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</si>
  <si>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</si>
  <si>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</si>
  <si>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</si>
  <si>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</si>
  <si>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</si>
  <si>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</si>
  <si>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</si>
  <si>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</si>
  <si>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</si>
  <si>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</si>
  <si>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</si>
  <si>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</si>
  <si>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</si>
  <si>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</si>
  <si>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</si>
  <si>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</si>
  <si>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</si>
  <si>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</si>
  <si>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</si>
  <si>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</si>
  <si>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</si>
  <si>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</si>
  <si>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</si>
  <si>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</si>
  <si>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</si>
  <si>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</si>
  <si>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</si>
  <si>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</si>
  <si>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</si>
  <si>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</si>
  <si>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</si>
  <si>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</si>
  <si>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</si>
  <si>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</si>
  <si>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</si>
  <si>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</si>
  <si>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</si>
  <si>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</si>
  <si>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</si>
  <si>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</si>
  <si>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</si>
  <si>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</si>
  <si>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</si>
  <si>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</si>
  <si>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</si>
  <si>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</si>
  <si>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</si>
  <si>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</si>
  <si>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</si>
  <si>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</si>
  <si>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</si>
  <si>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</si>
  <si>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</si>
  <si>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</si>
  <si>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</si>
  <si>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</si>
  <si>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</si>
  <si>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</si>
  <si>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</si>
  <si>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</si>
  <si>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</si>
  <si>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</si>
  <si>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</si>
  <si>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</si>
  <si>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</si>
  <si>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</si>
  <si>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</si>
  <si>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</si>
  <si>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</si>
  <si>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</si>
  <si>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</si>
  <si>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</si>
  <si>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</si>
  <si>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</si>
  <si>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</si>
  <si>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</si>
  <si>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</si>
  <si>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</si>
  <si>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</si>
  <si>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</si>
  <si>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</si>
  <si>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</si>
  <si>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</si>
  <si>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</si>
  <si>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</si>
  <si>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</si>
  <si>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</si>
  <si>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</si>
  <si>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</si>
  <si>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</si>
  <si>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</si>
  <si>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</si>
  <si>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</si>
  <si>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</si>
  <si>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</si>
  <si>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</si>
  <si>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</si>
  <si>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</si>
  <si>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</si>
  <si>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</si>
  <si>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</si>
  <si>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</si>
  <si>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</si>
  <si>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</si>
  <si>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</si>
  <si>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</si>
  <si>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</si>
  <si>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</si>
  <si>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</si>
  <si>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</si>
  <si>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</si>
  <si>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</si>
  <si>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</si>
  <si>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</si>
  <si>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</si>
  <si>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</si>
  <si>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</si>
  <si>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</si>
  <si>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</si>
  <si>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</si>
  <si>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</si>
  <si>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</si>
  <si>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</si>
  <si>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</si>
  <si>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</si>
  <si>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</si>
  <si>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</si>
  <si>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</si>
  <si>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</si>
  <si>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</si>
  <si>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</si>
  <si>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</si>
  <si>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</si>
  <si>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</si>
  <si>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</si>
  <si>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</si>
  <si>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</si>
  <si>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</si>
  <si>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</si>
  <si>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</si>
  <si>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</si>
  <si>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</si>
  <si>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</si>
  <si>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</si>
  <si>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</si>
  <si>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</si>
  <si>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</si>
  <si>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</si>
  <si>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</si>
  <si>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</si>
  <si>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</si>
  <si>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</si>
  <si>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</si>
  <si>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</si>
  <si>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</si>
  <si>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</si>
  <si>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</si>
  <si>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</si>
  <si>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</si>
  <si>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</si>
  <si>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</si>
  <si>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</si>
  <si>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</si>
  <si>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</si>
  <si>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</si>
  <si>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</si>
  <si>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</si>
  <si>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</si>
  <si>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</si>
  <si>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</si>
  <si>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</si>
  <si>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</si>
  <si>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</si>
  <si>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</si>
  <si>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</si>
  <si>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</si>
  <si>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</si>
  <si>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</si>
  <si>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</si>
  <si>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</si>
  <si>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</si>
  <si>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</si>
  <si>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</si>
  <si>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</si>
  <si>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</si>
  <si>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</si>
  <si>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</si>
  <si>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</si>
  <si>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</si>
  <si>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</si>
  <si>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</si>
  <si>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</si>
  <si>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</si>
  <si>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</si>
  <si>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</si>
  <si>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</si>
  <si>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</si>
  <si>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</si>
  <si>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</si>
  <si>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</si>
  <si>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</si>
  <si>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</si>
  <si>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</si>
  <si>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</si>
  <si>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</si>
  <si>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</si>
  <si>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</si>
  <si>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</si>
  <si>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</si>
  <si>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</si>
  <si>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</si>
  <si>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</si>
  <si>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</si>
  <si>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</si>
  <si>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</si>
  <si>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</si>
  <si>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</si>
  <si>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</si>
  <si>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</si>
  <si>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</si>
  <si>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</si>
  <si>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</si>
  <si>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</si>
  <si>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</si>
  <si>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</si>
  <si>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</si>
  <si>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</si>
  <si>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</si>
  <si>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</si>
  <si>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</si>
  <si>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</si>
  <si>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</si>
  <si>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</si>
  <si>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</si>
  <si>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</si>
  <si>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</si>
  <si>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</si>
  <si>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</si>
  <si>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</si>
  <si>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</si>
  <si>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</si>
  <si>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</si>
  <si>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</si>
  <si>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</si>
  <si>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</si>
  <si>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</si>
  <si>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</si>
  <si>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</si>
  <si>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</si>
  <si>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</si>
  <si>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</si>
  <si>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</si>
  <si>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</si>
  <si>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</si>
  <si>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</si>
  <si>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</si>
  <si>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</si>
  <si>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</si>
  <si>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</si>
  <si>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</si>
  <si>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</si>
  <si>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</si>
  <si>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</si>
  <si>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</si>
  <si>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</si>
  <si>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</si>
  <si>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</si>
  <si>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</si>
  <si>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</si>
  <si>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</si>
  <si>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</si>
  <si>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</si>
  <si>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</si>
  <si>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</si>
  <si>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</si>
  <si>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</si>
  <si>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</si>
  <si>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</si>
  <si>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</si>
  <si>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</si>
  <si>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</si>
  <si>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</si>
  <si>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</si>
  <si>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</si>
  <si>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</si>
  <si>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</si>
  <si>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</si>
  <si>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</si>
  <si>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</si>
  <si>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</si>
  <si>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</si>
  <si>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</si>
  <si>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</si>
  <si>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</si>
  <si>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</si>
  <si>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</si>
  <si>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</si>
  <si>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</si>
  <si>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</si>
  <si>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</si>
  <si>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</si>
  <si>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</si>
  <si>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</si>
  <si>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</si>
  <si>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</si>
  <si>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</si>
  <si>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</si>
  <si>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</si>
  <si>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</si>
  <si>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</si>
  <si>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</si>
  <si>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</si>
  <si>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</si>
  <si>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</si>
  <si>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</si>
  <si>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</si>
  <si>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</si>
  <si>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</si>
  <si>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</si>
  <si>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</si>
  <si>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</si>
  <si>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</si>
  <si>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</si>
  <si>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</si>
  <si>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</si>
  <si>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</si>
  <si>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</si>
  <si>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</si>
  <si>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</si>
  <si>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</si>
  <si>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</si>
  <si>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</si>
  <si>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</si>
  <si>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</si>
  <si>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</si>
  <si>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</si>
  <si>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</si>
  <si>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</si>
  <si>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</si>
  <si>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</si>
  <si>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</si>
  <si>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</si>
  <si>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</si>
  <si>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</si>
  <si>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</si>
  <si>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</si>
  <si>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</si>
  <si>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</si>
  <si>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</si>
  <si>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</si>
  <si>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</si>
  <si>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</si>
  <si>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500-510</t>
  </si>
  <si>
    <t>Sell</t>
  </si>
  <si>
    <t>Profit of Rs.13/-</t>
  </si>
  <si>
    <t>1100-1150</t>
  </si>
  <si>
    <t>2120-2150</t>
  </si>
  <si>
    <t>66-69</t>
  </si>
  <si>
    <t>250-255</t>
  </si>
  <si>
    <t>Buy*</t>
  </si>
  <si>
    <t>TOWER RESEARCH CAPITAL MARKETS INDIA PRIVATE LIMITED</t>
  </si>
  <si>
    <t>2050-2080</t>
  </si>
  <si>
    <t>940-960</t>
  </si>
  <si>
    <t>1100-1120</t>
  </si>
  <si>
    <t xml:space="preserve">PGHH </t>
  </si>
  <si>
    <t>9870-9930</t>
  </si>
  <si>
    <t>10700-10800</t>
  </si>
  <si>
    <t>Profit of Rs.95/-</t>
  </si>
  <si>
    <t>Profit of Rs.42.5/-</t>
  </si>
  <si>
    <t xml:space="preserve">DIVISLAB </t>
  </si>
  <si>
    <t>2500-2550</t>
  </si>
  <si>
    <t>Profit of Rs.10/-</t>
  </si>
  <si>
    <t>Profit of Rs.50/-</t>
  </si>
  <si>
    <t>1240-1220</t>
  </si>
  <si>
    <t>4150-4200</t>
  </si>
  <si>
    <t>NIFTY 9500 PE 11 JUN</t>
  </si>
  <si>
    <t>140-150</t>
  </si>
  <si>
    <t>NIFTY 9400 PE 11 JUN</t>
  </si>
  <si>
    <t>120-125</t>
  </si>
  <si>
    <t xml:space="preserve">Retail Research Technical Calls &amp; Fundamental Performance Report for the month of June-2020 </t>
  </si>
  <si>
    <t>970-990</t>
  </si>
  <si>
    <t>Profit of Rs.11/-</t>
  </si>
  <si>
    <t>380-375</t>
  </si>
  <si>
    <t>Profit of Rs.14/-</t>
  </si>
  <si>
    <t>Profit of Rs.19.5/-</t>
  </si>
  <si>
    <t>100-110</t>
  </si>
  <si>
    <t>Loss of Rs.27/-</t>
  </si>
  <si>
    <t xml:space="preserve">HDFCLIFE </t>
  </si>
  <si>
    <t>180-178</t>
  </si>
  <si>
    <t>Profit of Rs.125/-</t>
  </si>
  <si>
    <t>Loss of Rs.22/-</t>
  </si>
  <si>
    <t>Profit of Rs.37.5/-</t>
  </si>
  <si>
    <t>Profit of Rs.5/-</t>
  </si>
  <si>
    <t>Profit of Rs.52.5/-</t>
  </si>
  <si>
    <t>Profit of Rs.10.5/-</t>
  </si>
  <si>
    <t xml:space="preserve">ADANIPORTS </t>
  </si>
  <si>
    <t>310-315</t>
  </si>
  <si>
    <t>Loss of Rs.9/-</t>
  </si>
  <si>
    <t xml:space="preserve">HINDALCO </t>
  </si>
  <si>
    <t>138-135</t>
  </si>
  <si>
    <t>AMBUJACEM 180 PE JUN</t>
  </si>
  <si>
    <t>5-5.5</t>
  </si>
  <si>
    <t>Profit of Rs.0.9/-</t>
  </si>
  <si>
    <t>Porfit of Rs.21.50/-</t>
  </si>
  <si>
    <t>Profit of Rs.12/-</t>
  </si>
  <si>
    <t>PVR Limited</t>
  </si>
  <si>
    <t>RBL Bank Limited</t>
  </si>
  <si>
    <t>GRAVITON RESEARCH CAPITAL LLP</t>
  </si>
  <si>
    <t>Profit of Rs.3.5/-</t>
  </si>
  <si>
    <t>NIFTY JUN FUT</t>
  </si>
  <si>
    <t>9800-9700</t>
  </si>
  <si>
    <t>Profit of Rs.90/-</t>
  </si>
  <si>
    <t>BANKNIFTY 20000 PE 11 JUN</t>
  </si>
  <si>
    <t>550-600</t>
  </si>
  <si>
    <t>Profit of Rs.45/-</t>
  </si>
  <si>
    <t>Profit of Rs.5.5/-</t>
  </si>
  <si>
    <t>Profit of Rs.20/-</t>
  </si>
  <si>
    <t>Profit of Rs.1/-</t>
  </si>
  <si>
    <t>Loss of Rs.37/-</t>
  </si>
  <si>
    <t>9900-9800</t>
  </si>
  <si>
    <t>Profit of Rs.85/-</t>
  </si>
  <si>
    <t>319-321</t>
  </si>
  <si>
    <t>290-280</t>
  </si>
  <si>
    <t>139-137</t>
  </si>
  <si>
    <t>500-550</t>
  </si>
  <si>
    <t>NCC Limited</t>
  </si>
  <si>
    <t>HRTI PRIVATE LIMITED</t>
  </si>
  <si>
    <t>SURJECTIVE RESEARCH CAPITAL LLP</t>
  </si>
  <si>
    <t>917-923</t>
  </si>
  <si>
    <t>980-990</t>
  </si>
  <si>
    <t>Loss of Rs.192.5/-</t>
  </si>
  <si>
    <t xml:space="preserve">MARUTI </t>
  </si>
  <si>
    <t>5500-5400</t>
  </si>
  <si>
    <t>Porfit of Rs.100/-</t>
  </si>
  <si>
    <t>403-406</t>
  </si>
  <si>
    <t>425-430</t>
  </si>
  <si>
    <t>1060-1080</t>
  </si>
  <si>
    <t>783-787</t>
  </si>
  <si>
    <t>820-840</t>
  </si>
  <si>
    <t>672-678</t>
  </si>
  <si>
    <t>730-760</t>
  </si>
  <si>
    <t xml:space="preserve">CROMPTON </t>
  </si>
  <si>
    <t>228-230</t>
  </si>
  <si>
    <t>AREYDRG</t>
  </si>
  <si>
    <t>LTS INVESTMENT FUND LTD</t>
  </si>
  <si>
    <t>NISHIL SURENDRABHAI MARFATIA</t>
  </si>
  <si>
    <t>DARJEELING</t>
  </si>
  <si>
    <t>Equitas Holdings Limited</t>
  </si>
  <si>
    <t>Indiabulls Hsg Fin Ltd</t>
  </si>
  <si>
    <t>ALPHAGREP SECURITIES PRIVATE LIMITED</t>
  </si>
  <si>
    <t>United Polyfab Guj. Ltd.</t>
  </si>
  <si>
    <t>SHIV MARKETING AND TRADING</t>
  </si>
  <si>
    <t>Porfit of Rs.23.50/-</t>
  </si>
  <si>
    <t>Loss of Rs.5.50/-</t>
  </si>
  <si>
    <t>Profit of Rs.0.65/-</t>
  </si>
  <si>
    <t>BANKNIFTY 21000 PE 11 JUN</t>
  </si>
  <si>
    <t>248-250</t>
  </si>
  <si>
    <t>270-280</t>
  </si>
  <si>
    <t>486-490</t>
  </si>
  <si>
    <t>550-570</t>
  </si>
  <si>
    <t xml:space="preserve">RELIANCE </t>
  </si>
  <si>
    <t>960-960</t>
  </si>
  <si>
    <t>Loss of Rs.32.5/-</t>
  </si>
  <si>
    <t>362-364</t>
  </si>
  <si>
    <t>340-335</t>
  </si>
  <si>
    <t>Profit of Rs.4/-</t>
  </si>
  <si>
    <t>ANUROOP</t>
  </si>
  <si>
    <t>THANGAVEL S</t>
  </si>
  <si>
    <t>SHERWOOD SECURITIES PVT LTD</t>
  </si>
  <si>
    <t>AAKASH DOSHI</t>
  </si>
  <si>
    <t>DECCAN</t>
  </si>
  <si>
    <t>HITESH MOHANBHAI PATEL</t>
  </si>
  <si>
    <t>HIRAL JAGDISH MALEKAR</t>
  </si>
  <si>
    <t>HITECHWIND</t>
  </si>
  <si>
    <t>SHAAN LEISURE LIMITED</t>
  </si>
  <si>
    <t>BHARATKUMAR KESHVLAL SHAH</t>
  </si>
  <si>
    <t>SAUMIL ARVINDBHAI BHAVNAGARI</t>
  </si>
  <si>
    <t>VISHWAMURTE TRAD INVEST PE LTD</t>
  </si>
  <si>
    <t>VANRAJ DADBHAI KAHOR</t>
  </si>
  <si>
    <t>UBS PRINCIPAL CAPITAL ASIA LIMITED</t>
  </si>
  <si>
    <t>EASTSPRING INVESTMENTS - DEVELOPED AND EMERGING ASIA EQUITY FUND</t>
  </si>
  <si>
    <t>PRITESH PRAVIN VORA</t>
  </si>
  <si>
    <t>VAL</t>
  </si>
  <si>
    <t>SHAH AMAR MUKESHKUMAR HUF</t>
  </si>
  <si>
    <t>Y SHAH BHARATIBEN</t>
  </si>
  <si>
    <t>RAVI KANT JAIPURIA AND SONS (HUF)</t>
  </si>
  <si>
    <t>Vodafone Idea Limited</t>
  </si>
  <si>
    <t>Khadim India Limited</t>
  </si>
  <si>
    <t>ALPHA LEON ENTERPRISES LLP</t>
  </si>
  <si>
    <t>Mercator Limited</t>
  </si>
  <si>
    <t>MEHER ENTERPRISES</t>
  </si>
  <si>
    <t>SHADOWFAX TRADERS RAMESH CHAND JAIN</t>
  </si>
  <si>
    <t>R.P.P. Infra Projects Ltd</t>
  </si>
  <si>
    <t>G SENTHILKUMAR K</t>
  </si>
  <si>
    <t>Ujjivan Fin. Servc. Ltd.</t>
  </si>
  <si>
    <t>KHFM</t>
  </si>
  <si>
    <t>KHFM Hos Fac Mana Ser Ltd</t>
  </si>
  <si>
    <t>INDIAPRIDE ADVISORY PRIVATE LIMITED</t>
  </si>
  <si>
    <t>DIPAL DEVENDRAKUMAR SHAH</t>
  </si>
  <si>
    <t>Tourism Finance Corp</t>
  </si>
  <si>
    <t>ANIRUDH DAMANI</t>
  </si>
  <si>
    <t>Uniply Industries Limited</t>
  </si>
  <si>
    <t>SATPAL KHATTAR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</si>
</sst>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_ * #,##0_ ;_ * \-#,##0_ ;_ * &quot;-&quot;??_ ;_ @_ 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36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4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0" fillId="8" borderId="0" xfId="0" applyFill="1" applyBorder="1"/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6" borderId="37" xfId="0" applyFill="1" applyBorder="1" applyAlignment="1">
      <alignment horizontal="center" vertical="center"/>
    </xf>
    <xf numFmtId="165" fontId="0" fillId="6" borderId="37" xfId="0" applyNumberForma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0" fontId="48" fillId="0" borderId="37" xfId="139" applyBorder="1" applyAlignment="1">
      <alignment horizontal="left"/>
    </xf>
    <xf numFmtId="165" fontId="0" fillId="2" borderId="37" xfId="0" applyNumberForma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167" fontId="48" fillId="2" borderId="11" xfId="0" applyNumberFormat="1" applyFont="1" applyFill="1" applyBorder="1" applyAlignment="1">
      <alignment horizontal="left"/>
    </xf>
    <xf numFmtId="0" fontId="48" fillId="0" borderId="11" xfId="9" applyFont="1" applyFill="1" applyBorder="1" applyAlignment="1">
      <alignment horizontal="center"/>
    </xf>
    <xf numFmtId="2" fontId="48" fillId="0" borderId="11" xfId="9" applyNumberFormat="1" applyFont="1" applyFill="1" applyBorder="1" applyAlignment="1">
      <alignment horizontal="center" vertical="center"/>
    </xf>
    <xf numFmtId="16" fontId="0" fillId="8" borderId="0" xfId="0" applyNumberFormat="1" applyFill="1" applyBorder="1"/>
    <xf numFmtId="1" fontId="48" fillId="6" borderId="37" xfId="0" applyNumberFormat="1" applyFont="1" applyFill="1" applyBorder="1" applyAlignment="1">
      <alignment horizontal="center" vertical="center"/>
    </xf>
    <xf numFmtId="164" fontId="48" fillId="6" borderId="37" xfId="0" applyNumberFormat="1" applyFont="1" applyFill="1" applyBorder="1" applyAlignment="1">
      <alignment horizontal="center" vertical="center"/>
    </xf>
    <xf numFmtId="165" fontId="48" fillId="6" borderId="37" xfId="0" applyNumberFormat="1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6" fontId="7" fillId="6" borderId="37" xfId="16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Font="1" applyBorder="1"/>
    <xf numFmtId="16" fontId="13" fillId="6" borderId="37" xfId="160" applyNumberFormat="1" applyFont="1" applyFill="1" applyBorder="1" applyAlignment="1">
      <alignment horizontal="center" vertical="center"/>
    </xf>
    <xf numFmtId="165" fontId="7" fillId="6" borderId="5" xfId="0" applyNumberFormat="1" applyFont="1" applyFill="1" applyBorder="1" applyAlignment="1">
      <alignment horizontal="center" vertical="center"/>
    </xf>
    <xf numFmtId="16" fontId="48" fillId="6" borderId="37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6" borderId="37" xfId="0" applyNumberFormat="1" applyFill="1" applyBorder="1" applyAlignment="1">
      <alignment horizontal="center" vertical="center"/>
    </xf>
    <xf numFmtId="164" fontId="0" fillId="6" borderId="37" xfId="0" applyNumberFormat="1" applyFill="1" applyBorder="1" applyAlignment="1">
      <alignment horizontal="center" vertical="center"/>
    </xf>
    <xf numFmtId="43" fontId="6" fillId="6" borderId="37" xfId="160" applyFont="1" applyFill="1" applyBorder="1"/>
    <xf numFmtId="43" fontId="8" fillId="6" borderId="37" xfId="160" applyFont="1" applyFill="1" applyBorder="1" applyAlignment="1">
      <alignment horizontal="left"/>
    </xf>
    <xf numFmtId="43" fontId="48" fillId="6" borderId="37" xfId="160" applyFont="1" applyFill="1" applyBorder="1" applyAlignment="1">
      <alignment horizontal="center" vertical="top"/>
    </xf>
    <xf numFmtId="0" fontId="48" fillId="6" borderId="37" xfId="0" applyFont="1" applyFill="1" applyBorder="1" applyAlignment="1">
      <alignment horizontal="center" vertical="top"/>
    </xf>
    <xf numFmtId="43" fontId="7" fillId="6" borderId="5" xfId="160" applyFont="1" applyFill="1" applyBorder="1" applyAlignment="1">
      <alignment horizontal="center" vertical="center"/>
    </xf>
    <xf numFmtId="43" fontId="7" fillId="6" borderId="37" xfId="160" applyFont="1" applyFill="1" applyBorder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165" fontId="0" fillId="59" borderId="37" xfId="0" applyNumberForma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48" fillId="59" borderId="37" xfId="0" applyFont="1" applyFill="1" applyBorder="1" applyAlignment="1">
      <alignment horizontal="center" vertical="center"/>
    </xf>
    <xf numFmtId="0" fontId="0" fillId="59" borderId="37" xfId="0" applyFill="1" applyBorder="1" applyAlignment="1">
      <alignment horizontal="center" vertical="center"/>
    </xf>
    <xf numFmtId="16" fontId="48" fillId="59" borderId="37" xfId="0" applyNumberFormat="1" applyFont="1" applyFill="1" applyBorder="1" applyAlignment="1">
      <alignment horizontal="center" vertical="center"/>
    </xf>
    <xf numFmtId="0" fontId="7" fillId="59" borderId="5" xfId="0" applyFont="1" applyFill="1" applyBorder="1" applyAlignment="1">
      <alignment horizontal="center" vertical="center"/>
    </xf>
    <xf numFmtId="165" fontId="7" fillId="59" borderId="5" xfId="0" applyNumberFormat="1" applyFont="1" applyFill="1" applyBorder="1" applyAlignment="1">
      <alignment horizontal="center" vertical="center"/>
    </xf>
    <xf numFmtId="169" fontId="48" fillId="2" borderId="37" xfId="160" applyNumberFormat="1" applyFont="1" applyFill="1" applyBorder="1" applyAlignment="1">
      <alignment horizontal="center" vertical="center"/>
    </xf>
    <xf numFmtId="1" fontId="48" fillId="59" borderId="37" xfId="0" applyNumberFormat="1" applyFont="1" applyFill="1" applyBorder="1" applyAlignment="1">
      <alignment horizontal="center" vertical="center"/>
    </xf>
    <xf numFmtId="164" fontId="48" fillId="59" borderId="37" xfId="0" applyNumberFormat="1" applyFont="1" applyFill="1" applyBorder="1" applyAlignment="1">
      <alignment horizontal="center" vertical="center"/>
    </xf>
    <xf numFmtId="165" fontId="48" fillId="59" borderId="37" xfId="0" applyNumberFormat="1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4" fillId="59" borderId="37" xfId="0" applyFont="1" applyFill="1" applyBorder="1" applyAlignment="1">
      <alignment horizontal="center" vertical="center"/>
    </xf>
    <xf numFmtId="0" fontId="13" fillId="59" borderId="5" xfId="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" fontId="13" fillId="59" borderId="37" xfId="160" applyNumberFormat="1" applyFont="1" applyFill="1" applyBorder="1" applyAlignment="1">
      <alignment horizontal="center" vertical="center"/>
    </xf>
    <xf numFmtId="165" fontId="13" fillId="6" borderId="5" xfId="0" applyNumberFormat="1" applyFont="1" applyFill="1" applyBorder="1" applyAlignment="1">
      <alignment horizontal="center" vertical="center"/>
    </xf>
    <xf numFmtId="1" fontId="48" fillId="50" borderId="37" xfId="0" applyNumberFormat="1" applyFont="1" applyFill="1" applyBorder="1" applyAlignment="1">
      <alignment horizontal="center" vertical="center"/>
    </xf>
    <xf numFmtId="164" fontId="48" fillId="50" borderId="37" xfId="0" applyNumberFormat="1" applyFont="1" applyFill="1" applyBorder="1" applyAlignment="1">
      <alignment horizontal="center" vertical="center"/>
    </xf>
    <xf numFmtId="165" fontId="48" fillId="50" borderId="37" xfId="0" applyNumberFormat="1" applyFont="1" applyFill="1" applyBorder="1" applyAlignment="1">
      <alignment horizontal="center" vertical="center"/>
    </xf>
    <xf numFmtId="0" fontId="8" fillId="50" borderId="37" xfId="0" applyFont="1" applyFill="1" applyBorder="1" applyAlignment="1">
      <alignment horizontal="left"/>
    </xf>
    <xf numFmtId="0" fontId="48" fillId="50" borderId="37" xfId="0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0" fontId="7" fillId="50" borderId="37" xfId="51" applyNumberFormat="1" applyFont="1" applyFill="1" applyBorder="1" applyAlignment="1" applyProtection="1">
      <alignment horizontal="center" vertical="center" wrapText="1"/>
    </xf>
    <xf numFmtId="0" fontId="4" fillId="50" borderId="37" xfId="0" applyFont="1" applyFill="1" applyBorder="1" applyAlignment="1">
      <alignment horizontal="center" vertical="center"/>
    </xf>
    <xf numFmtId="0" fontId="13" fillId="50" borderId="5" xfId="0" applyFont="1" applyFill="1" applyBorder="1" applyAlignment="1">
      <alignment horizontal="center" vertical="center"/>
    </xf>
    <xf numFmtId="16" fontId="7" fillId="50" borderId="37" xfId="160" applyNumberFormat="1" applyFont="1" applyFill="1" applyBorder="1" applyAlignment="1">
      <alignment horizontal="center" vertical="center"/>
    </xf>
    <xf numFmtId="16" fontId="48" fillId="2" borderId="37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6" fontId="3" fillId="2" borderId="38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</cellXfs>
  <cellStyles count="161">
    <cellStyle name="20% - Accent1 2" xfId="26" xr:uid="{00000000-0005-0000-0000-000000000000}"/>
    <cellStyle name="20% - Accent1 3" xfId="27" xr:uid="{00000000-0005-0000-0000-000001000000}"/>
    <cellStyle name="20% - Accent1 4" xfId="2" xr:uid="{00000000-0005-0000-0000-000002000000}"/>
    <cellStyle name="20% - Accent1 5" xfId="28" xr:uid="{00000000-0005-0000-0000-000003000000}"/>
    <cellStyle name="20% - Accent2 2" xfId="29" xr:uid="{00000000-0005-0000-0000-000004000000}"/>
    <cellStyle name="20% - Accent2 3" xfId="18" xr:uid="{00000000-0005-0000-0000-000005000000}"/>
    <cellStyle name="20% - Accent2 4" xfId="19" xr:uid="{00000000-0005-0000-0000-000006000000}"/>
    <cellStyle name="20% - Accent2 5" xfId="21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3 4" xfId="3" xr:uid="{00000000-0005-0000-0000-00000A000000}"/>
    <cellStyle name="20% - Accent3 5" xfId="30" xr:uid="{00000000-0005-0000-0000-00000B000000}"/>
    <cellStyle name="20% - Accent4 2" xfId="22" xr:uid="{00000000-0005-0000-0000-00000C000000}"/>
    <cellStyle name="20% - Accent4 3" xfId="23" xr:uid="{00000000-0005-0000-0000-00000D000000}"/>
    <cellStyle name="20% - Accent4 4" xfId="25" xr:uid="{00000000-0005-0000-0000-00000E000000}"/>
    <cellStyle name="20% - Accent4 5" xfId="14" xr:uid="{00000000-0005-0000-0000-00000F000000}"/>
    <cellStyle name="20% - Accent5 2" xfId="31" xr:uid="{00000000-0005-0000-0000-000010000000}"/>
    <cellStyle name="20% - Accent5 3" xfId="32" xr:uid="{00000000-0005-0000-0000-000011000000}"/>
    <cellStyle name="20% - Accent5 4" xfId="33" xr:uid="{00000000-0005-0000-0000-000012000000}"/>
    <cellStyle name="20% - Accent5 5" xfId="34" xr:uid="{00000000-0005-0000-0000-000013000000}"/>
    <cellStyle name="20% - Accent6 2" xfId="35" xr:uid="{00000000-0005-0000-0000-000014000000}"/>
    <cellStyle name="20% - Accent6 3" xfId="17" xr:uid="{00000000-0005-0000-0000-000015000000}"/>
    <cellStyle name="20% - Accent6 4" xfId="36" xr:uid="{00000000-0005-0000-0000-000016000000}"/>
    <cellStyle name="20% - Accent6 5" xfId="37" xr:uid="{00000000-0005-0000-0000-000017000000}"/>
    <cellStyle name="40% - Accent1 2" xfId="38" xr:uid="{00000000-0005-0000-0000-000018000000}"/>
    <cellStyle name="40% - Accent1 3" xfId="39" xr:uid="{00000000-0005-0000-0000-000019000000}"/>
    <cellStyle name="40% - Accent1 4" xfId="40" xr:uid="{00000000-0005-0000-0000-00001A000000}"/>
    <cellStyle name="40% - Accent1 5" xfId="41" xr:uid="{00000000-0005-0000-0000-00001B000000}"/>
    <cellStyle name="40% - Accent2 2" xfId="42" xr:uid="{00000000-0005-0000-0000-00001C000000}"/>
    <cellStyle name="40% - Accent2 3" xfId="43" xr:uid="{00000000-0005-0000-0000-00001D000000}"/>
    <cellStyle name="40% - Accent2 4" xfId="44" xr:uid="{00000000-0005-0000-0000-00001E000000}"/>
    <cellStyle name="40% - Accent2 5" xfId="45" xr:uid="{00000000-0005-0000-0000-00001F000000}"/>
    <cellStyle name="40% - Accent3 2" xfId="46" xr:uid="{00000000-0005-0000-0000-000020000000}"/>
    <cellStyle name="40% - Accent3 3" xfId="47" xr:uid="{00000000-0005-0000-0000-000021000000}"/>
    <cellStyle name="40% - Accent3 4" xfId="48" xr:uid="{00000000-0005-0000-0000-000022000000}"/>
    <cellStyle name="40% - Accent3 5" xfId="49" xr:uid="{00000000-0005-0000-0000-000023000000}"/>
    <cellStyle name="40% - Accent4 2" xfId="50" xr:uid="{00000000-0005-0000-0000-000024000000}"/>
    <cellStyle name="40% - Accent4 3" xfId="52" xr:uid="{00000000-0005-0000-0000-000025000000}"/>
    <cellStyle name="40% - Accent4 4" xfId="54" xr:uid="{00000000-0005-0000-0000-000026000000}"/>
    <cellStyle name="40% - Accent4 5" xfId="56" xr:uid="{00000000-0005-0000-0000-000027000000}"/>
    <cellStyle name="40% - Accent5 2" xfId="57" xr:uid="{00000000-0005-0000-0000-000028000000}"/>
    <cellStyle name="40% - Accent5 3" xfId="58" xr:uid="{00000000-0005-0000-0000-000029000000}"/>
    <cellStyle name="40% - Accent5 4" xfId="59" xr:uid="{00000000-0005-0000-0000-00002A000000}"/>
    <cellStyle name="40% - Accent5 5" xfId="60" xr:uid="{00000000-0005-0000-0000-00002B000000}"/>
    <cellStyle name="40% - Accent6 2" xfId="61" xr:uid="{00000000-0005-0000-0000-00002C000000}"/>
    <cellStyle name="40% - Accent6 3" xfId="62" xr:uid="{00000000-0005-0000-0000-00002D000000}"/>
    <cellStyle name="40% - Accent6 4" xfId="63" xr:uid="{00000000-0005-0000-0000-00002E000000}"/>
    <cellStyle name="40% - Accent6 5" xfId="64" xr:uid="{00000000-0005-0000-0000-00002F000000}"/>
    <cellStyle name="60% - Accent1 2" xfId="65" xr:uid="{00000000-0005-0000-0000-000030000000}"/>
    <cellStyle name="60% - Accent1 3" xfId="66" xr:uid="{00000000-0005-0000-0000-000031000000}"/>
    <cellStyle name="60% - Accent1 4" xfId="67" xr:uid="{00000000-0005-0000-0000-000032000000}"/>
    <cellStyle name="60% - Accent2 2" xfId="68" xr:uid="{00000000-0005-0000-0000-000033000000}"/>
    <cellStyle name="60% - Accent2 3" xfId="69" xr:uid="{00000000-0005-0000-0000-000034000000}"/>
    <cellStyle name="60% - Accent2 4" xfId="70" xr:uid="{00000000-0005-0000-0000-000035000000}"/>
    <cellStyle name="60% - Accent3 2" xfId="16" xr:uid="{00000000-0005-0000-0000-000036000000}"/>
    <cellStyle name="60% - Accent3 3" xfId="71" xr:uid="{00000000-0005-0000-0000-000037000000}"/>
    <cellStyle name="60% - Accent3 4" xfId="72" xr:uid="{00000000-0005-0000-0000-000038000000}"/>
    <cellStyle name="60% - Accent4 2" xfId="73" xr:uid="{00000000-0005-0000-0000-000039000000}"/>
    <cellStyle name="60% - Accent4 3" xfId="74" xr:uid="{00000000-0005-0000-0000-00003A000000}"/>
    <cellStyle name="60% - Accent4 4" xfId="75" xr:uid="{00000000-0005-0000-0000-00003B000000}"/>
    <cellStyle name="60% - Accent5 2" xfId="76" xr:uid="{00000000-0005-0000-0000-00003C000000}"/>
    <cellStyle name="60% - Accent5 3" xfId="77" xr:uid="{00000000-0005-0000-0000-00003D000000}"/>
    <cellStyle name="60% - Accent5 4" xfId="78" xr:uid="{00000000-0005-0000-0000-00003E000000}"/>
    <cellStyle name="60% - Accent6 2" xfId="79" xr:uid="{00000000-0005-0000-0000-00003F000000}"/>
    <cellStyle name="60% - Accent6 3" xfId="80" xr:uid="{00000000-0005-0000-0000-000040000000}"/>
    <cellStyle name="60% - Accent6 4" xfId="81" xr:uid="{00000000-0005-0000-0000-000041000000}"/>
    <cellStyle name="Accent1 2" xfId="82" xr:uid="{00000000-0005-0000-0000-000042000000}"/>
    <cellStyle name="Accent1 3" xfId="83" xr:uid="{00000000-0005-0000-0000-000043000000}"/>
    <cellStyle name="Accent1 4" xfId="84" xr:uid="{00000000-0005-0000-0000-000044000000}"/>
    <cellStyle name="Accent2 2" xfId="85" xr:uid="{00000000-0005-0000-0000-000045000000}"/>
    <cellStyle name="Accent2 3" xfId="86" xr:uid="{00000000-0005-0000-0000-000046000000}"/>
    <cellStyle name="Accent2 4" xfId="87" xr:uid="{00000000-0005-0000-0000-000047000000}"/>
    <cellStyle name="Accent3 2" xfId="89" xr:uid="{00000000-0005-0000-0000-000048000000}"/>
    <cellStyle name="Accent3 3" xfId="15" xr:uid="{00000000-0005-0000-0000-000049000000}"/>
    <cellStyle name="Accent3 4" xfId="1" xr:uid="{00000000-0005-0000-0000-00004A000000}"/>
    <cellStyle name="Accent4 2" xfId="24" xr:uid="{00000000-0005-0000-0000-00004B000000}"/>
    <cellStyle name="Accent4 3" xfId="90" xr:uid="{00000000-0005-0000-0000-00004C000000}"/>
    <cellStyle name="Accent4 4" xfId="91" xr:uid="{00000000-0005-0000-0000-00004D000000}"/>
    <cellStyle name="Accent5 2" xfId="92" xr:uid="{00000000-0005-0000-0000-00004E000000}"/>
    <cellStyle name="Accent5 3" xfId="93" xr:uid="{00000000-0005-0000-0000-00004F000000}"/>
    <cellStyle name="Accent5 4" xfId="94" xr:uid="{00000000-0005-0000-0000-000050000000}"/>
    <cellStyle name="Accent6 2" xfId="95" xr:uid="{00000000-0005-0000-0000-000051000000}"/>
    <cellStyle name="Accent6 3" xfId="96" xr:uid="{00000000-0005-0000-0000-000052000000}"/>
    <cellStyle name="Accent6 4" xfId="97" xr:uid="{00000000-0005-0000-0000-000053000000}"/>
    <cellStyle name="Bad 2" xfId="98" xr:uid="{00000000-0005-0000-0000-000054000000}"/>
    <cellStyle name="Bad 3" xfId="5" xr:uid="{00000000-0005-0000-0000-000055000000}"/>
    <cellStyle name="Bad 4" xfId="99" xr:uid="{00000000-0005-0000-0000-000056000000}"/>
    <cellStyle name="Calculation 2" xfId="100" xr:uid="{00000000-0005-0000-0000-000057000000}"/>
    <cellStyle name="Calculation 3" xfId="101" xr:uid="{00000000-0005-0000-0000-000058000000}"/>
    <cellStyle name="Calculation 4" xfId="102" xr:uid="{00000000-0005-0000-0000-000059000000}"/>
    <cellStyle name="Check Cell 2" xfId="103" xr:uid="{00000000-0005-0000-0000-00005A000000}"/>
    <cellStyle name="Check Cell 3" xfId="104" xr:uid="{00000000-0005-0000-0000-00005B000000}"/>
    <cellStyle name="Check Cell 4" xfId="105" xr:uid="{00000000-0005-0000-0000-00005C000000}"/>
    <cellStyle name="Comma" xfId="160" builtinId="3"/>
    <cellStyle name="Explanatory Text 2" xfId="106" xr:uid="{00000000-0005-0000-0000-00005E000000}"/>
    <cellStyle name="Explanatory Text 3" xfId="107" xr:uid="{00000000-0005-0000-0000-00005F000000}"/>
    <cellStyle name="Explanatory Text 4" xfId="108" xr:uid="{00000000-0005-0000-0000-000060000000}"/>
    <cellStyle name="Good 2" xfId="110" xr:uid="{00000000-0005-0000-0000-000061000000}"/>
    <cellStyle name="Good 3" xfId="111" xr:uid="{00000000-0005-0000-0000-000062000000}"/>
    <cellStyle name="Good 4" xfId="112" xr:uid="{00000000-0005-0000-0000-000063000000}"/>
    <cellStyle name="Heading 1 2" xfId="113" xr:uid="{00000000-0005-0000-0000-000064000000}"/>
    <cellStyle name="Heading 1 3" xfId="114" xr:uid="{00000000-0005-0000-0000-000065000000}"/>
    <cellStyle name="Heading 1 4" xfId="115" xr:uid="{00000000-0005-0000-0000-000066000000}"/>
    <cellStyle name="Heading 2 2" xfId="116" xr:uid="{00000000-0005-0000-0000-000067000000}"/>
    <cellStyle name="Heading 2 3" xfId="117" xr:uid="{00000000-0005-0000-0000-000068000000}"/>
    <cellStyle name="Heading 2 4" xfId="118" xr:uid="{00000000-0005-0000-0000-000069000000}"/>
    <cellStyle name="Heading 3 2" xfId="119" xr:uid="{00000000-0005-0000-0000-00006A000000}"/>
    <cellStyle name="Heading 3 3" xfId="120" xr:uid="{00000000-0005-0000-0000-00006B000000}"/>
    <cellStyle name="Heading 3 4" xfId="121" xr:uid="{00000000-0005-0000-0000-00006C000000}"/>
    <cellStyle name="Heading 4 2" xfId="122" xr:uid="{00000000-0005-0000-0000-00006D000000}"/>
    <cellStyle name="Heading 4 3" xfId="123" xr:uid="{00000000-0005-0000-0000-00006E000000}"/>
    <cellStyle name="Heading 4 4" xfId="124" xr:uid="{00000000-0005-0000-0000-00006F000000}"/>
    <cellStyle name="Hyperlink" xfId="7" builtinId="8"/>
    <cellStyle name="Hyperlink 2" xfId="125" xr:uid="{00000000-0005-0000-0000-000071000000}"/>
    <cellStyle name="Input 2" xfId="126" xr:uid="{00000000-0005-0000-0000-000072000000}"/>
    <cellStyle name="Input 3" xfId="127" xr:uid="{00000000-0005-0000-0000-000073000000}"/>
    <cellStyle name="Input 4" xfId="128" xr:uid="{00000000-0005-0000-0000-000074000000}"/>
    <cellStyle name="Linked Cell 2" xfId="129" xr:uid="{00000000-0005-0000-0000-000075000000}"/>
    <cellStyle name="Linked Cell 3" xfId="130" xr:uid="{00000000-0005-0000-0000-000076000000}"/>
    <cellStyle name="Linked Cell 4" xfId="132" xr:uid="{00000000-0005-0000-0000-000077000000}"/>
    <cellStyle name="Neutral 2" xfId="133" xr:uid="{00000000-0005-0000-0000-000078000000}"/>
    <cellStyle name="Neutral 3" xfId="134" xr:uid="{00000000-0005-0000-0000-000079000000}"/>
    <cellStyle name="Neutral 4" xfId="135" xr:uid="{00000000-0005-0000-0000-00007A000000}"/>
    <cellStyle name="Normal" xfId="0" builtinId="0"/>
    <cellStyle name="Normal 2" xfId="131" xr:uid="{00000000-0005-0000-0000-00007C000000}"/>
    <cellStyle name="Normal 2 2" xfId="136" xr:uid="{00000000-0005-0000-0000-00007D000000}"/>
    <cellStyle name="Normal 2 3" xfId="137" xr:uid="{00000000-0005-0000-0000-00007E000000}"/>
    <cellStyle name="Normal 2 4" xfId="138" xr:uid="{00000000-0005-0000-0000-00007F000000}"/>
    <cellStyle name="Normal 3" xfId="139" xr:uid="{00000000-0005-0000-0000-000080000000}"/>
    <cellStyle name="Normal 3 2" xfId="140" xr:uid="{00000000-0005-0000-0000-000081000000}"/>
    <cellStyle name="Normal 3 3" xfId="141" xr:uid="{00000000-0005-0000-0000-000082000000}"/>
    <cellStyle name="Normal 3 4" xfId="142" xr:uid="{00000000-0005-0000-0000-000083000000}"/>
    <cellStyle name="Normal 4" xfId="143" xr:uid="{00000000-0005-0000-0000-000084000000}"/>
    <cellStyle name="Normal 5" xfId="144" xr:uid="{00000000-0005-0000-0000-000085000000}"/>
    <cellStyle name="Normal 5 2" xfId="145" xr:uid="{00000000-0005-0000-0000-000086000000}"/>
    <cellStyle name="Normal 5 3" xfId="10" xr:uid="{00000000-0005-0000-0000-000087000000}"/>
    <cellStyle name="Normal 6" xfId="146" xr:uid="{00000000-0005-0000-0000-000088000000}"/>
    <cellStyle name="Normal 7" xfId="147" xr:uid="{00000000-0005-0000-0000-000089000000}"/>
    <cellStyle name="Normal 7 2" xfId="6" xr:uid="{00000000-0005-0000-0000-00008A000000}"/>
    <cellStyle name="Normal_Sheet1" xfId="9" xr:uid="{00000000-0005-0000-0000-00008B000000}"/>
    <cellStyle name="Note 2" xfId="148" xr:uid="{00000000-0005-0000-0000-00008C000000}"/>
    <cellStyle name="Note 2 2" xfId="149" xr:uid="{00000000-0005-0000-0000-00008D000000}"/>
    <cellStyle name="Note 3" xfId="150" xr:uid="{00000000-0005-0000-0000-00008E000000}"/>
    <cellStyle name="Note 4" xfId="151" xr:uid="{00000000-0005-0000-0000-00008F000000}"/>
    <cellStyle name="Note 5" xfId="109" xr:uid="{00000000-0005-0000-0000-000090000000}"/>
    <cellStyle name="Output 2" xfId="152" xr:uid="{00000000-0005-0000-0000-000091000000}"/>
    <cellStyle name="Output 3" xfId="153" xr:uid="{00000000-0005-0000-0000-000092000000}"/>
    <cellStyle name="Output 4" xfId="154" xr:uid="{00000000-0005-0000-0000-000093000000}"/>
    <cellStyle name="Percent" xfId="4" builtinId="5"/>
    <cellStyle name="Percent 2" xfId="51" xr:uid="{00000000-0005-0000-0000-000095000000}"/>
    <cellStyle name="Percent 3" xfId="53" xr:uid="{00000000-0005-0000-0000-000096000000}"/>
    <cellStyle name="Percent 4" xfId="55" xr:uid="{00000000-0005-0000-0000-000097000000}"/>
    <cellStyle name="Title 2" xfId="20" xr:uid="{00000000-0005-0000-0000-000098000000}"/>
    <cellStyle name="Title 3" xfId="13" xr:uid="{00000000-0005-0000-0000-000099000000}"/>
    <cellStyle name="Title 4" xfId="8" xr:uid="{00000000-0005-0000-0000-00009A000000}"/>
    <cellStyle name="Total 2" xfId="155" xr:uid="{00000000-0005-0000-0000-00009B000000}"/>
    <cellStyle name="Total 3" xfId="156" xr:uid="{00000000-0005-0000-0000-00009C000000}"/>
    <cellStyle name="Total 4" xfId="157" xr:uid="{00000000-0005-0000-0000-00009D000000}"/>
    <cellStyle name="Warning Text 2" xfId="158" xr:uid="{00000000-0005-0000-0000-00009E000000}"/>
    <cellStyle name="Warning Text 3" xfId="159" xr:uid="{00000000-0005-0000-0000-00009F000000}"/>
    <cellStyle name="Warning Text 4" xfId="88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157</xdr:row>
      <xdr:rowOff>56589</xdr:rowOff>
    </xdr:from>
    <xdr:to>
      <xdr:col>11</xdr:col>
      <xdr:colOff>368674</xdr:colOff>
      <xdr:row>171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B11" sqref="B11"/>
    </sheetView>
  </sheetViews>
  <sheetFormatPr defaultColWidth="9.109375" defaultRowHeight="13.2"/>
  <cols>
    <col min="1" max="1" width="7" style="11" customWidth="1"/>
    <col min="2" max="2" width="9.88671875" style="11" customWidth="1"/>
    <col min="3" max="3" width="24.109375" style="11" customWidth="1"/>
    <col min="4" max="4" width="70.5546875" style="11" customWidth="1"/>
    <col min="5" max="16384" width="9.10937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6">
      <c r="B10" s="281">
        <v>43992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 xr:uid="{00000000-0004-0000-0000-000000000000}"/>
    <hyperlink ref="C14" location="'Cash Intra'!A1" display="Cash Intra" xr:uid="{00000000-0004-0000-0000-000001000000}"/>
    <hyperlink ref="C15" location="'MidCap Intra'!A1" display="Mid-cap Intra" xr:uid="{00000000-0004-0000-0000-000002000000}"/>
    <hyperlink ref="C16" location="'Bulk Deals'!A1" display="Bulk Deals" xr:uid="{00000000-0004-0000-0000-000003000000}"/>
    <hyperlink ref="C17" location="'Call Tracker'!A1" display="Call Tracker" xr:uid="{00000000-0004-0000-0000-000004000000}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0"/>
  <sheetViews>
    <sheetView zoomScale="85" zoomScaleNormal="85" workbookViewId="0">
      <pane ySplit="10" topLeftCell="A11" activePane="bottomLeft" state="frozen"/>
      <selection pane="bottomLeft" activeCell="I16" sqref="I16"/>
    </sheetView>
  </sheetViews>
  <sheetFormatPr defaultColWidth="9.109375" defaultRowHeight="13.2"/>
  <cols>
    <col min="1" max="1" width="3.88671875" style="53" customWidth="1"/>
    <col min="2" max="2" width="14.5546875" style="53" customWidth="1"/>
    <col min="3" max="3" width="16.109375" style="53" customWidth="1"/>
    <col min="4" max="4" width="11.6640625" style="53" customWidth="1"/>
    <col min="5" max="5" width="10.5546875" style="53" customWidth="1"/>
    <col min="6" max="7" width="10.88671875" style="53" customWidth="1"/>
    <col min="8" max="8" width="11.109375" style="53" customWidth="1"/>
    <col min="9" max="9" width="11.33203125" style="53" customWidth="1"/>
    <col min="10" max="10" width="12.6640625" style="53" customWidth="1"/>
    <col min="11" max="11" width="12.5546875" style="53" customWidth="1"/>
    <col min="12" max="12" width="11.88671875" style="53" customWidth="1"/>
    <col min="13" max="13" width="9.5546875" style="53" customWidth="1"/>
    <col min="14" max="14" width="10" style="53" customWidth="1"/>
    <col min="15" max="15" width="10.33203125" style="53" customWidth="1"/>
    <col min="16" max="16384" width="9.10937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43992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9" t="s">
        <v>16</v>
      </c>
      <c r="B9" s="521" t="s">
        <v>17</v>
      </c>
      <c r="C9" s="521" t="s">
        <v>18</v>
      </c>
      <c r="D9" s="275" t="s">
        <v>19</v>
      </c>
      <c r="E9" s="275" t="s">
        <v>20</v>
      </c>
      <c r="F9" s="516" t="s">
        <v>21</v>
      </c>
      <c r="G9" s="517"/>
      <c r="H9" s="518"/>
      <c r="I9" s="516" t="s">
        <v>22</v>
      </c>
      <c r="J9" s="517"/>
      <c r="K9" s="518"/>
      <c r="L9" s="275"/>
      <c r="M9" s="282"/>
      <c r="N9" s="282"/>
      <c r="O9" s="282"/>
    </row>
    <row r="10" spans="1:15" ht="59.25" customHeight="1">
      <c r="A10" s="520"/>
      <c r="B10" s="522" t="s">
        <v>17</v>
      </c>
      <c r="C10" s="522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4.4">
      <c r="A11" s="278">
        <v>1</v>
      </c>
      <c r="B11" s="400" t="s">
        <v>34</v>
      </c>
      <c r="C11" s="278" t="s">
        <v>35</v>
      </c>
      <c r="D11" s="304">
        <v>20677.849999999999</v>
      </c>
      <c r="E11" s="304">
        <v>20947.95</v>
      </c>
      <c r="F11" s="316">
        <v>20305.900000000001</v>
      </c>
      <c r="G11" s="316">
        <v>19933.95</v>
      </c>
      <c r="H11" s="316">
        <v>19291.900000000001</v>
      </c>
      <c r="I11" s="316">
        <v>21319.9</v>
      </c>
      <c r="J11" s="316">
        <v>21961.949999999997</v>
      </c>
      <c r="K11" s="316">
        <v>22333.9</v>
      </c>
      <c r="L11" s="303">
        <v>21590</v>
      </c>
      <c r="M11" s="303">
        <v>20576</v>
      </c>
      <c r="N11" s="320">
        <v>1772505</v>
      </c>
      <c r="O11" s="321">
        <v>9.0520649080981314E-2</v>
      </c>
    </row>
    <row r="12" spans="1:15" ht="14.4">
      <c r="A12" s="278">
        <v>2</v>
      </c>
      <c r="B12" s="400" t="s">
        <v>34</v>
      </c>
      <c r="C12" s="278" t="s">
        <v>36</v>
      </c>
      <c r="D12" s="317">
        <v>10034</v>
      </c>
      <c r="E12" s="317">
        <v>10111.75</v>
      </c>
      <c r="F12" s="318">
        <v>9928.5</v>
      </c>
      <c r="G12" s="318">
        <v>9823</v>
      </c>
      <c r="H12" s="318">
        <v>9639.75</v>
      </c>
      <c r="I12" s="318">
        <v>10217.25</v>
      </c>
      <c r="J12" s="318">
        <v>10400.5</v>
      </c>
      <c r="K12" s="318">
        <v>10506</v>
      </c>
      <c r="L12" s="305">
        <v>10295</v>
      </c>
      <c r="M12" s="305">
        <v>10006.25</v>
      </c>
      <c r="N12" s="320">
        <v>11804025</v>
      </c>
      <c r="O12" s="321">
        <v>-2.4275844583887939E-3</v>
      </c>
    </row>
    <row r="13" spans="1:15" ht="14.4">
      <c r="A13" s="278">
        <v>3</v>
      </c>
      <c r="B13" s="400" t="s">
        <v>34</v>
      </c>
      <c r="C13" s="278" t="s">
        <v>37</v>
      </c>
      <c r="D13" s="317">
        <v>14678</v>
      </c>
      <c r="E13" s="317">
        <v>14743.333333333334</v>
      </c>
      <c r="F13" s="318">
        <v>14586.666666666668</v>
      </c>
      <c r="G13" s="318">
        <v>14495.333333333334</v>
      </c>
      <c r="H13" s="318">
        <v>14338.666666666668</v>
      </c>
      <c r="I13" s="318">
        <v>14834.666666666668</v>
      </c>
      <c r="J13" s="318">
        <v>14991.333333333336</v>
      </c>
      <c r="K13" s="318">
        <v>15082.666666666668</v>
      </c>
      <c r="L13" s="305">
        <v>14900</v>
      </c>
      <c r="M13" s="305">
        <v>14652</v>
      </c>
      <c r="N13" s="320">
        <v>1850</v>
      </c>
      <c r="O13" s="321">
        <v>5.7142857142857141E-2</v>
      </c>
    </row>
    <row r="14" spans="1:15" ht="14.4">
      <c r="A14" s="278">
        <v>4</v>
      </c>
      <c r="B14" s="400" t="s">
        <v>38</v>
      </c>
      <c r="C14" s="278" t="s">
        <v>39</v>
      </c>
      <c r="D14" s="317">
        <v>1251.3</v>
      </c>
      <c r="E14" s="317">
        <v>1264.7333333333333</v>
      </c>
      <c r="F14" s="318">
        <v>1233.4666666666667</v>
      </c>
      <c r="G14" s="318">
        <v>1215.6333333333334</v>
      </c>
      <c r="H14" s="318">
        <v>1184.3666666666668</v>
      </c>
      <c r="I14" s="318">
        <v>1282.5666666666666</v>
      </c>
      <c r="J14" s="318">
        <v>1313.8333333333335</v>
      </c>
      <c r="K14" s="318">
        <v>1331.6666666666665</v>
      </c>
      <c r="L14" s="305">
        <v>1296</v>
      </c>
      <c r="M14" s="305">
        <v>1246.9000000000001</v>
      </c>
      <c r="N14" s="320">
        <v>2013000</v>
      </c>
      <c r="O14" s="321">
        <v>2.4010580933970901E-2</v>
      </c>
    </row>
    <row r="15" spans="1:15" ht="14.4">
      <c r="A15" s="278">
        <v>5</v>
      </c>
      <c r="B15" s="400" t="s">
        <v>40</v>
      </c>
      <c r="C15" s="278" t="s">
        <v>41</v>
      </c>
      <c r="D15" s="317">
        <v>152</v>
      </c>
      <c r="E15" s="317">
        <v>153.41666666666666</v>
      </c>
      <c r="F15" s="318">
        <v>149.68333333333331</v>
      </c>
      <c r="G15" s="318">
        <v>147.36666666666665</v>
      </c>
      <c r="H15" s="318">
        <v>143.6333333333333</v>
      </c>
      <c r="I15" s="318">
        <v>155.73333333333332</v>
      </c>
      <c r="J15" s="318">
        <v>159.46666666666667</v>
      </c>
      <c r="K15" s="318">
        <v>161.78333333333333</v>
      </c>
      <c r="L15" s="305">
        <v>157.15</v>
      </c>
      <c r="M15" s="305">
        <v>151.1</v>
      </c>
      <c r="N15" s="320">
        <v>18772000</v>
      </c>
      <c r="O15" s="321">
        <v>1.7783561049663846E-2</v>
      </c>
    </row>
    <row r="16" spans="1:15" ht="14.4">
      <c r="A16" s="278">
        <v>6</v>
      </c>
      <c r="B16" s="400" t="s">
        <v>40</v>
      </c>
      <c r="C16" s="278" t="s">
        <v>42</v>
      </c>
      <c r="D16" s="317">
        <v>345.3</v>
      </c>
      <c r="E16" s="317">
        <v>345.76666666666665</v>
      </c>
      <c r="F16" s="318">
        <v>340.5333333333333</v>
      </c>
      <c r="G16" s="318">
        <v>335.76666666666665</v>
      </c>
      <c r="H16" s="318">
        <v>330.5333333333333</v>
      </c>
      <c r="I16" s="318">
        <v>350.5333333333333</v>
      </c>
      <c r="J16" s="318">
        <v>355.76666666666665</v>
      </c>
      <c r="K16" s="318">
        <v>360.5333333333333</v>
      </c>
      <c r="L16" s="305">
        <v>351</v>
      </c>
      <c r="M16" s="305">
        <v>341</v>
      </c>
      <c r="N16" s="320">
        <v>32345000</v>
      </c>
      <c r="O16" s="321">
        <v>-1.5822303362239463E-2</v>
      </c>
    </row>
    <row r="17" spans="1:15" ht="14.4">
      <c r="A17" s="278">
        <v>7</v>
      </c>
      <c r="B17" s="400" t="s">
        <v>43</v>
      </c>
      <c r="C17" s="278" t="s">
        <v>44</v>
      </c>
      <c r="D17" s="317">
        <v>38.450000000000003</v>
      </c>
      <c r="E17" s="317">
        <v>38.583333333333336</v>
      </c>
      <c r="F17" s="318">
        <v>37.966666666666669</v>
      </c>
      <c r="G17" s="318">
        <v>37.483333333333334</v>
      </c>
      <c r="H17" s="318">
        <v>36.866666666666667</v>
      </c>
      <c r="I17" s="318">
        <v>39.06666666666667</v>
      </c>
      <c r="J17" s="318">
        <v>39.68333333333333</v>
      </c>
      <c r="K17" s="318">
        <v>40.166666666666671</v>
      </c>
      <c r="L17" s="305">
        <v>39.200000000000003</v>
      </c>
      <c r="M17" s="305">
        <v>38.1</v>
      </c>
      <c r="N17" s="320">
        <v>33510000</v>
      </c>
      <c r="O17" s="321">
        <v>-1.237842617152962E-2</v>
      </c>
    </row>
    <row r="18" spans="1:15" ht="14.4">
      <c r="A18" s="278">
        <v>8</v>
      </c>
      <c r="B18" s="400" t="s">
        <v>45</v>
      </c>
      <c r="C18" s="278" t="s">
        <v>46</v>
      </c>
      <c r="D18" s="317">
        <v>656.45</v>
      </c>
      <c r="E18" s="317">
        <v>659.81666666666672</v>
      </c>
      <c r="F18" s="318">
        <v>649.63333333333344</v>
      </c>
      <c r="G18" s="318">
        <v>642.81666666666672</v>
      </c>
      <c r="H18" s="318">
        <v>632.63333333333344</v>
      </c>
      <c r="I18" s="318">
        <v>666.63333333333344</v>
      </c>
      <c r="J18" s="318">
        <v>676.81666666666661</v>
      </c>
      <c r="K18" s="318">
        <v>683.63333333333344</v>
      </c>
      <c r="L18" s="305">
        <v>670</v>
      </c>
      <c r="M18" s="305">
        <v>653</v>
      </c>
      <c r="N18" s="320">
        <v>1509200</v>
      </c>
      <c r="O18" s="321">
        <v>-1.3594771241830065E-2</v>
      </c>
    </row>
    <row r="19" spans="1:15" ht="14.4">
      <c r="A19" s="278">
        <v>9</v>
      </c>
      <c r="B19" s="400" t="s">
        <v>38</v>
      </c>
      <c r="C19" s="278" t="s">
        <v>47</v>
      </c>
      <c r="D19" s="317">
        <v>188.1</v>
      </c>
      <c r="E19" s="317">
        <v>190.11666666666667</v>
      </c>
      <c r="F19" s="318">
        <v>185.23333333333335</v>
      </c>
      <c r="G19" s="318">
        <v>182.36666666666667</v>
      </c>
      <c r="H19" s="318">
        <v>177.48333333333335</v>
      </c>
      <c r="I19" s="318">
        <v>192.98333333333335</v>
      </c>
      <c r="J19" s="318">
        <v>197.86666666666667</v>
      </c>
      <c r="K19" s="318">
        <v>200.73333333333335</v>
      </c>
      <c r="L19" s="305">
        <v>195</v>
      </c>
      <c r="M19" s="305">
        <v>187.25</v>
      </c>
      <c r="N19" s="320">
        <v>18148000</v>
      </c>
      <c r="O19" s="321">
        <v>-7.6010280527150434E-3</v>
      </c>
    </row>
    <row r="20" spans="1:15" ht="14.4">
      <c r="A20" s="278">
        <v>10</v>
      </c>
      <c r="B20" s="400" t="s">
        <v>40</v>
      </c>
      <c r="C20" s="278" t="s">
        <v>48</v>
      </c>
      <c r="D20" s="317">
        <v>1362.9</v>
      </c>
      <c r="E20" s="317">
        <v>1369.9166666666667</v>
      </c>
      <c r="F20" s="318">
        <v>1345.9833333333336</v>
      </c>
      <c r="G20" s="318">
        <v>1329.0666666666668</v>
      </c>
      <c r="H20" s="318">
        <v>1305.1333333333337</v>
      </c>
      <c r="I20" s="318">
        <v>1386.8333333333335</v>
      </c>
      <c r="J20" s="318">
        <v>1410.7666666666664</v>
      </c>
      <c r="K20" s="318">
        <v>1427.6833333333334</v>
      </c>
      <c r="L20" s="305">
        <v>1393.85</v>
      </c>
      <c r="M20" s="305">
        <v>1353</v>
      </c>
      <c r="N20" s="320">
        <v>845000</v>
      </c>
      <c r="O20" s="321">
        <v>-1.6870273414776031E-2</v>
      </c>
    </row>
    <row r="21" spans="1:15" ht="14.4">
      <c r="A21" s="278">
        <v>11</v>
      </c>
      <c r="B21" s="400" t="s">
        <v>45</v>
      </c>
      <c r="C21" s="278" t="s">
        <v>49</v>
      </c>
      <c r="D21" s="317">
        <v>104.45</v>
      </c>
      <c r="E21" s="317">
        <v>105.55</v>
      </c>
      <c r="F21" s="318">
        <v>102.75</v>
      </c>
      <c r="G21" s="318">
        <v>101.05</v>
      </c>
      <c r="H21" s="318">
        <v>98.25</v>
      </c>
      <c r="I21" s="318">
        <v>107.25</v>
      </c>
      <c r="J21" s="318">
        <v>110.04999999999998</v>
      </c>
      <c r="K21" s="318">
        <v>111.75</v>
      </c>
      <c r="L21" s="305">
        <v>108.35</v>
      </c>
      <c r="M21" s="305">
        <v>103.85</v>
      </c>
      <c r="N21" s="320">
        <v>11425000</v>
      </c>
      <c r="O21" s="321">
        <v>-7.2118898724924871E-2</v>
      </c>
    </row>
    <row r="22" spans="1:15" ht="14.4">
      <c r="A22" s="278">
        <v>12</v>
      </c>
      <c r="B22" s="400" t="s">
        <v>45</v>
      </c>
      <c r="C22" s="278" t="s">
        <v>50</v>
      </c>
      <c r="D22" s="317">
        <v>50.75</v>
      </c>
      <c r="E22" s="317">
        <v>51.933333333333337</v>
      </c>
      <c r="F22" s="318">
        <v>48.866666666666674</v>
      </c>
      <c r="G22" s="318">
        <v>46.983333333333334</v>
      </c>
      <c r="H22" s="318">
        <v>43.916666666666671</v>
      </c>
      <c r="I22" s="318">
        <v>53.816666666666677</v>
      </c>
      <c r="J22" s="318">
        <v>56.88333333333334</v>
      </c>
      <c r="K22" s="318">
        <v>58.76666666666668</v>
      </c>
      <c r="L22" s="305">
        <v>55</v>
      </c>
      <c r="M22" s="305">
        <v>50.05</v>
      </c>
      <c r="N22" s="320">
        <v>54563000</v>
      </c>
      <c r="O22" s="321">
        <v>-7.9307493714459276E-2</v>
      </c>
    </row>
    <row r="23" spans="1:15" ht="14.4">
      <c r="A23" s="278">
        <v>13</v>
      </c>
      <c r="B23" s="400" t="s">
        <v>51</v>
      </c>
      <c r="C23" s="278" t="s">
        <v>52</v>
      </c>
      <c r="D23" s="317">
        <v>1643.8</v>
      </c>
      <c r="E23" s="317">
        <v>1660.4666666666665</v>
      </c>
      <c r="F23" s="318">
        <v>1623.383333333333</v>
      </c>
      <c r="G23" s="318">
        <v>1602.9666666666665</v>
      </c>
      <c r="H23" s="318">
        <v>1565.883333333333</v>
      </c>
      <c r="I23" s="318">
        <v>1680.883333333333</v>
      </c>
      <c r="J23" s="318">
        <v>1717.9666666666665</v>
      </c>
      <c r="K23" s="318">
        <v>1738.383333333333</v>
      </c>
      <c r="L23" s="305">
        <v>1697.55</v>
      </c>
      <c r="M23" s="305">
        <v>1640.05</v>
      </c>
      <c r="N23" s="320">
        <v>5467200</v>
      </c>
      <c r="O23" s="321">
        <v>-2.9709296134596955E-2</v>
      </c>
    </row>
    <row r="24" spans="1:15" ht="14.4">
      <c r="A24" s="278">
        <v>14</v>
      </c>
      <c r="B24" s="400" t="s">
        <v>53</v>
      </c>
      <c r="C24" s="278" t="s">
        <v>54</v>
      </c>
      <c r="D24" s="317">
        <v>774.55</v>
      </c>
      <c r="E24" s="317">
        <v>771.63333333333333</v>
      </c>
      <c r="F24" s="318">
        <v>757.91666666666663</v>
      </c>
      <c r="G24" s="318">
        <v>741.2833333333333</v>
      </c>
      <c r="H24" s="318">
        <v>727.56666666666661</v>
      </c>
      <c r="I24" s="318">
        <v>788.26666666666665</v>
      </c>
      <c r="J24" s="318">
        <v>801.98333333333335</v>
      </c>
      <c r="K24" s="318">
        <v>818.61666666666667</v>
      </c>
      <c r="L24" s="305">
        <v>785.35</v>
      </c>
      <c r="M24" s="305">
        <v>755</v>
      </c>
      <c r="N24" s="320">
        <v>10158400</v>
      </c>
      <c r="O24" s="321">
        <v>-4.4311061772066153E-2</v>
      </c>
    </row>
    <row r="25" spans="1:15" ht="14.4">
      <c r="A25" s="278">
        <v>15</v>
      </c>
      <c r="B25" s="400" t="s">
        <v>55</v>
      </c>
      <c r="C25" s="278" t="s">
        <v>56</v>
      </c>
      <c r="D25" s="317">
        <v>419.2</v>
      </c>
      <c r="E25" s="317">
        <v>426.01666666666665</v>
      </c>
      <c r="F25" s="318">
        <v>409.18333333333328</v>
      </c>
      <c r="G25" s="318">
        <v>399.16666666666663</v>
      </c>
      <c r="H25" s="318">
        <v>382.33333333333326</v>
      </c>
      <c r="I25" s="318">
        <v>436.0333333333333</v>
      </c>
      <c r="J25" s="318">
        <v>452.86666666666667</v>
      </c>
      <c r="K25" s="318">
        <v>462.88333333333333</v>
      </c>
      <c r="L25" s="305">
        <v>442.85</v>
      </c>
      <c r="M25" s="305">
        <v>416</v>
      </c>
      <c r="N25" s="320">
        <v>61942800</v>
      </c>
      <c r="O25" s="321">
        <v>-4.7655068078668684E-2</v>
      </c>
    </row>
    <row r="26" spans="1:15" ht="14.4">
      <c r="A26" s="278">
        <v>16</v>
      </c>
      <c r="B26" s="400" t="s">
        <v>45</v>
      </c>
      <c r="C26" s="278" t="s">
        <v>57</v>
      </c>
      <c r="D26" s="317">
        <v>2785.3</v>
      </c>
      <c r="E26" s="317">
        <v>2789.0833333333335</v>
      </c>
      <c r="F26" s="318">
        <v>2762.2666666666669</v>
      </c>
      <c r="G26" s="318">
        <v>2739.2333333333336</v>
      </c>
      <c r="H26" s="318">
        <v>2712.416666666667</v>
      </c>
      <c r="I26" s="318">
        <v>2812.1166666666668</v>
      </c>
      <c r="J26" s="318">
        <v>2838.9333333333334</v>
      </c>
      <c r="K26" s="318">
        <v>2861.9666666666667</v>
      </c>
      <c r="L26" s="305">
        <v>2815.9</v>
      </c>
      <c r="M26" s="305">
        <v>2766.05</v>
      </c>
      <c r="N26" s="320">
        <v>1733250</v>
      </c>
      <c r="O26" s="321">
        <v>1.0346837656659866E-2</v>
      </c>
    </row>
    <row r="27" spans="1:15" ht="14.4">
      <c r="A27" s="278">
        <v>17</v>
      </c>
      <c r="B27" s="400" t="s">
        <v>58</v>
      </c>
      <c r="C27" s="278" t="s">
        <v>59</v>
      </c>
      <c r="D27" s="317">
        <v>5298.85</v>
      </c>
      <c r="E27" s="317">
        <v>5357.8</v>
      </c>
      <c r="F27" s="318">
        <v>5183.25</v>
      </c>
      <c r="G27" s="318">
        <v>5067.6499999999996</v>
      </c>
      <c r="H27" s="318">
        <v>4893.0999999999995</v>
      </c>
      <c r="I27" s="318">
        <v>5473.4000000000005</v>
      </c>
      <c r="J27" s="318">
        <v>5647.9500000000016</v>
      </c>
      <c r="K27" s="318">
        <v>5763.5500000000011</v>
      </c>
      <c r="L27" s="305">
        <v>5532.35</v>
      </c>
      <c r="M27" s="305">
        <v>5242.2</v>
      </c>
      <c r="N27" s="320">
        <v>758375</v>
      </c>
      <c r="O27" s="321">
        <v>-1.5097402597402597E-2</v>
      </c>
    </row>
    <row r="28" spans="1:15" ht="14.4">
      <c r="A28" s="278">
        <v>18</v>
      </c>
      <c r="B28" s="400" t="s">
        <v>58</v>
      </c>
      <c r="C28" s="278" t="s">
        <v>60</v>
      </c>
      <c r="D28" s="317">
        <v>2437.0500000000002</v>
      </c>
      <c r="E28" s="317">
        <v>2456.666666666667</v>
      </c>
      <c r="F28" s="318">
        <v>2387.4333333333338</v>
      </c>
      <c r="G28" s="318">
        <v>2337.8166666666671</v>
      </c>
      <c r="H28" s="318">
        <v>2268.5833333333339</v>
      </c>
      <c r="I28" s="318">
        <v>2506.2833333333338</v>
      </c>
      <c r="J28" s="318">
        <v>2575.5166666666673</v>
      </c>
      <c r="K28" s="318">
        <v>2625.1333333333337</v>
      </c>
      <c r="L28" s="305">
        <v>2525.9</v>
      </c>
      <c r="M28" s="305">
        <v>2407.0500000000002</v>
      </c>
      <c r="N28" s="320">
        <v>6112500</v>
      </c>
      <c r="O28" s="321">
        <v>3.0949569910608873E-2</v>
      </c>
    </row>
    <row r="29" spans="1:15" ht="14.4">
      <c r="A29" s="278">
        <v>19</v>
      </c>
      <c r="B29" s="400" t="s">
        <v>45</v>
      </c>
      <c r="C29" s="278" t="s">
        <v>61</v>
      </c>
      <c r="D29" s="317">
        <v>1115.8</v>
      </c>
      <c r="E29" s="317">
        <v>1125.9166666666667</v>
      </c>
      <c r="F29" s="318">
        <v>1092.8833333333334</v>
      </c>
      <c r="G29" s="318">
        <v>1069.9666666666667</v>
      </c>
      <c r="H29" s="318">
        <v>1036.9333333333334</v>
      </c>
      <c r="I29" s="318">
        <v>1148.8333333333335</v>
      </c>
      <c r="J29" s="318">
        <v>1181.8666666666668</v>
      </c>
      <c r="K29" s="318">
        <v>1204.7833333333335</v>
      </c>
      <c r="L29" s="305">
        <v>1158.95</v>
      </c>
      <c r="M29" s="305">
        <v>1103</v>
      </c>
      <c r="N29" s="320">
        <v>1300800</v>
      </c>
      <c r="O29" s="321">
        <v>0.11829436038514443</v>
      </c>
    </row>
    <row r="30" spans="1:15" ht="14.4">
      <c r="A30" s="278">
        <v>20</v>
      </c>
      <c r="B30" s="400" t="s">
        <v>55</v>
      </c>
      <c r="C30" s="278" t="s">
        <v>234</v>
      </c>
      <c r="D30" s="317">
        <v>259.39999999999998</v>
      </c>
      <c r="E30" s="317">
        <v>265.5</v>
      </c>
      <c r="F30" s="318">
        <v>251</v>
      </c>
      <c r="G30" s="318">
        <v>242.60000000000002</v>
      </c>
      <c r="H30" s="318">
        <v>228.10000000000002</v>
      </c>
      <c r="I30" s="318">
        <v>273.89999999999998</v>
      </c>
      <c r="J30" s="318">
        <v>288.39999999999998</v>
      </c>
      <c r="K30" s="318">
        <v>296.79999999999995</v>
      </c>
      <c r="L30" s="305">
        <v>280</v>
      </c>
      <c r="M30" s="305">
        <v>257.10000000000002</v>
      </c>
      <c r="N30" s="320">
        <v>10251000</v>
      </c>
      <c r="O30" s="321">
        <v>-1.2427745664739885E-2</v>
      </c>
    </row>
    <row r="31" spans="1:15" ht="14.4">
      <c r="A31" s="278">
        <v>21</v>
      </c>
      <c r="B31" s="400" t="s">
        <v>55</v>
      </c>
      <c r="C31" s="278" t="s">
        <v>62</v>
      </c>
      <c r="D31" s="317">
        <v>45.7</v>
      </c>
      <c r="E31" s="317">
        <v>45.916666666666664</v>
      </c>
      <c r="F31" s="318">
        <v>44.133333333333326</v>
      </c>
      <c r="G31" s="318">
        <v>42.566666666666663</v>
      </c>
      <c r="H31" s="318">
        <v>40.783333333333324</v>
      </c>
      <c r="I31" s="318">
        <v>47.483333333333327</v>
      </c>
      <c r="J31" s="318">
        <v>49.266666666666673</v>
      </c>
      <c r="K31" s="318">
        <v>50.833333333333329</v>
      </c>
      <c r="L31" s="305">
        <v>47.7</v>
      </c>
      <c r="M31" s="305">
        <v>44.35</v>
      </c>
      <c r="N31" s="320">
        <v>54428800</v>
      </c>
      <c r="O31" s="321">
        <v>-2.8234143066798549E-2</v>
      </c>
    </row>
    <row r="32" spans="1:15" ht="14.4">
      <c r="A32" s="278">
        <v>22</v>
      </c>
      <c r="B32" s="400" t="s">
        <v>51</v>
      </c>
      <c r="C32" s="278" t="s">
        <v>64</v>
      </c>
      <c r="D32" s="317">
        <v>1395.45</v>
      </c>
      <c r="E32" s="317">
        <v>1403.0166666666667</v>
      </c>
      <c r="F32" s="318">
        <v>1377.0833333333333</v>
      </c>
      <c r="G32" s="318">
        <v>1358.7166666666667</v>
      </c>
      <c r="H32" s="318">
        <v>1332.7833333333333</v>
      </c>
      <c r="I32" s="318">
        <v>1421.3833333333332</v>
      </c>
      <c r="J32" s="318">
        <v>1447.3166666666666</v>
      </c>
      <c r="K32" s="318">
        <v>1465.6833333333332</v>
      </c>
      <c r="L32" s="305">
        <v>1428.95</v>
      </c>
      <c r="M32" s="305">
        <v>1384.65</v>
      </c>
      <c r="N32" s="320">
        <v>1093950</v>
      </c>
      <c r="O32" s="321">
        <v>-5.3307948595906714E-2</v>
      </c>
    </row>
    <row r="33" spans="1:15" ht="14.4">
      <c r="A33" s="278">
        <v>23</v>
      </c>
      <c r="B33" s="400" t="s">
        <v>65</v>
      </c>
      <c r="C33" s="278" t="s">
        <v>66</v>
      </c>
      <c r="D33" s="317">
        <v>73</v>
      </c>
      <c r="E33" s="317">
        <v>73.899999999999991</v>
      </c>
      <c r="F33" s="318">
        <v>71.549999999999983</v>
      </c>
      <c r="G33" s="318">
        <v>70.099999999999994</v>
      </c>
      <c r="H33" s="318">
        <v>67.749999999999986</v>
      </c>
      <c r="I33" s="318">
        <v>75.34999999999998</v>
      </c>
      <c r="J33" s="318">
        <v>77.699999999999974</v>
      </c>
      <c r="K33" s="318">
        <v>79.149999999999977</v>
      </c>
      <c r="L33" s="305">
        <v>76.25</v>
      </c>
      <c r="M33" s="305">
        <v>72.45</v>
      </c>
      <c r="N33" s="320">
        <v>23772400</v>
      </c>
      <c r="O33" s="321">
        <v>-4.8571199871928282E-2</v>
      </c>
    </row>
    <row r="34" spans="1:15" ht="14.4">
      <c r="A34" s="278">
        <v>24</v>
      </c>
      <c r="B34" s="400" t="s">
        <v>51</v>
      </c>
      <c r="C34" s="278" t="s">
        <v>67</v>
      </c>
      <c r="D34" s="317">
        <v>491.15</v>
      </c>
      <c r="E34" s="317">
        <v>496.45</v>
      </c>
      <c r="F34" s="318">
        <v>484.04999999999995</v>
      </c>
      <c r="G34" s="318">
        <v>476.95</v>
      </c>
      <c r="H34" s="318">
        <v>464.54999999999995</v>
      </c>
      <c r="I34" s="318">
        <v>503.54999999999995</v>
      </c>
      <c r="J34" s="318">
        <v>515.94999999999993</v>
      </c>
      <c r="K34" s="318">
        <v>523.04999999999995</v>
      </c>
      <c r="L34" s="305">
        <v>508.85</v>
      </c>
      <c r="M34" s="305">
        <v>489.35</v>
      </c>
      <c r="N34" s="320">
        <v>4132700</v>
      </c>
      <c r="O34" s="321">
        <v>3.470118424676398E-2</v>
      </c>
    </row>
    <row r="35" spans="1:15" ht="14.4">
      <c r="A35" s="278">
        <v>25</v>
      </c>
      <c r="B35" s="400" t="s">
        <v>45</v>
      </c>
      <c r="C35" s="278" t="s">
        <v>68</v>
      </c>
      <c r="D35" s="317">
        <v>359.1</v>
      </c>
      <c r="E35" s="317">
        <v>363.5</v>
      </c>
      <c r="F35" s="318">
        <v>349.3</v>
      </c>
      <c r="G35" s="318">
        <v>339.5</v>
      </c>
      <c r="H35" s="318">
        <v>325.3</v>
      </c>
      <c r="I35" s="318">
        <v>373.3</v>
      </c>
      <c r="J35" s="318">
        <v>387.50000000000006</v>
      </c>
      <c r="K35" s="318">
        <v>397.3</v>
      </c>
      <c r="L35" s="305">
        <v>377.7</v>
      </c>
      <c r="M35" s="305">
        <v>353.7</v>
      </c>
      <c r="N35" s="320">
        <v>6319600</v>
      </c>
      <c r="O35" s="321">
        <v>0.1046513660438043</v>
      </c>
    </row>
    <row r="36" spans="1:15" ht="14.4">
      <c r="A36" s="278">
        <v>26</v>
      </c>
      <c r="B36" s="400" t="s">
        <v>69</v>
      </c>
      <c r="C36" s="278" t="s">
        <v>70</v>
      </c>
      <c r="D36" s="317">
        <v>568.75</v>
      </c>
      <c r="E36" s="317">
        <v>576.26666666666677</v>
      </c>
      <c r="F36" s="318">
        <v>559.58333333333348</v>
      </c>
      <c r="G36" s="318">
        <v>550.41666666666674</v>
      </c>
      <c r="H36" s="318">
        <v>533.73333333333346</v>
      </c>
      <c r="I36" s="318">
        <v>585.43333333333351</v>
      </c>
      <c r="J36" s="318">
        <v>602.11666666666667</v>
      </c>
      <c r="K36" s="318">
        <v>611.28333333333353</v>
      </c>
      <c r="L36" s="305">
        <v>592.95000000000005</v>
      </c>
      <c r="M36" s="305">
        <v>567.1</v>
      </c>
      <c r="N36" s="320">
        <v>83876214</v>
      </c>
      <c r="O36" s="321">
        <v>1.0931643762270212E-2</v>
      </c>
    </row>
    <row r="37" spans="1:15" ht="14.4">
      <c r="A37" s="278">
        <v>27</v>
      </c>
      <c r="B37" s="400" t="s">
        <v>65</v>
      </c>
      <c r="C37" s="278" t="s">
        <v>71</v>
      </c>
      <c r="D37" s="317">
        <v>30.75</v>
      </c>
      <c r="E37" s="317">
        <v>30.083333333333332</v>
      </c>
      <c r="F37" s="318">
        <v>28.366666666666664</v>
      </c>
      <c r="G37" s="318">
        <v>25.983333333333331</v>
      </c>
      <c r="H37" s="318">
        <v>24.266666666666662</v>
      </c>
      <c r="I37" s="318">
        <v>32.466666666666669</v>
      </c>
      <c r="J37" s="318">
        <v>34.183333333333337</v>
      </c>
      <c r="K37" s="318">
        <v>36.566666666666663</v>
      </c>
      <c r="L37" s="305">
        <v>31.8</v>
      </c>
      <c r="M37" s="305">
        <v>27.7</v>
      </c>
      <c r="N37" s="320">
        <v>57736400</v>
      </c>
      <c r="O37" s="321">
        <v>-0.13553510629059451</v>
      </c>
    </row>
    <row r="38" spans="1:15" ht="14.4">
      <c r="A38" s="278">
        <v>28</v>
      </c>
      <c r="B38" s="400" t="s">
        <v>53</v>
      </c>
      <c r="C38" s="278" t="s">
        <v>72</v>
      </c>
      <c r="D38" s="317">
        <v>382.45</v>
      </c>
      <c r="E38" s="317">
        <v>384.06666666666666</v>
      </c>
      <c r="F38" s="318">
        <v>377.18333333333334</v>
      </c>
      <c r="G38" s="318">
        <v>371.91666666666669</v>
      </c>
      <c r="H38" s="318">
        <v>365.03333333333336</v>
      </c>
      <c r="I38" s="318">
        <v>389.33333333333331</v>
      </c>
      <c r="J38" s="318">
        <v>396.21666666666664</v>
      </c>
      <c r="K38" s="318">
        <v>401.48333333333329</v>
      </c>
      <c r="L38" s="305">
        <v>390.95</v>
      </c>
      <c r="M38" s="305">
        <v>378.8</v>
      </c>
      <c r="N38" s="320">
        <v>14218600</v>
      </c>
      <c r="O38" s="321">
        <v>2.1987105306662258E-2</v>
      </c>
    </row>
    <row r="39" spans="1:15" ht="14.4">
      <c r="A39" s="278">
        <v>29</v>
      </c>
      <c r="B39" s="400" t="s">
        <v>45</v>
      </c>
      <c r="C39" s="278" t="s">
        <v>73</v>
      </c>
      <c r="D39" s="317">
        <v>11176.8</v>
      </c>
      <c r="E39" s="317">
        <v>11251.700000000003</v>
      </c>
      <c r="F39" s="318">
        <v>11008.300000000005</v>
      </c>
      <c r="G39" s="318">
        <v>10839.800000000003</v>
      </c>
      <c r="H39" s="318">
        <v>10596.400000000005</v>
      </c>
      <c r="I39" s="318">
        <v>11420.200000000004</v>
      </c>
      <c r="J39" s="318">
        <v>11663.600000000002</v>
      </c>
      <c r="K39" s="318">
        <v>11832.100000000004</v>
      </c>
      <c r="L39" s="305">
        <v>11495.1</v>
      </c>
      <c r="M39" s="305">
        <v>11083.2</v>
      </c>
      <c r="N39" s="320">
        <v>130510</v>
      </c>
      <c r="O39" s="321">
        <v>5.7799013563501851E-3</v>
      </c>
    </row>
    <row r="40" spans="1:15" ht="14.4">
      <c r="A40" s="278">
        <v>30</v>
      </c>
      <c r="B40" s="400" t="s">
        <v>74</v>
      </c>
      <c r="C40" s="278" t="s">
        <v>75</v>
      </c>
      <c r="D40" s="317">
        <v>381.5</v>
      </c>
      <c r="E40" s="317">
        <v>387.43333333333334</v>
      </c>
      <c r="F40" s="318">
        <v>372.76666666666665</v>
      </c>
      <c r="G40" s="318">
        <v>364.0333333333333</v>
      </c>
      <c r="H40" s="318">
        <v>349.36666666666662</v>
      </c>
      <c r="I40" s="318">
        <v>396.16666666666669</v>
      </c>
      <c r="J40" s="318">
        <v>410.83333333333331</v>
      </c>
      <c r="K40" s="318">
        <v>419.56666666666672</v>
      </c>
      <c r="L40" s="305">
        <v>402.1</v>
      </c>
      <c r="M40" s="305">
        <v>378.7</v>
      </c>
      <c r="N40" s="320">
        <v>18700200</v>
      </c>
      <c r="O40" s="321">
        <v>-6.4475461503827103E-2</v>
      </c>
    </row>
    <row r="41" spans="1:15" ht="14.4">
      <c r="A41" s="278">
        <v>31</v>
      </c>
      <c r="B41" s="400" t="s">
        <v>51</v>
      </c>
      <c r="C41" s="278" t="s">
        <v>76</v>
      </c>
      <c r="D41" s="317">
        <v>3419.55</v>
      </c>
      <c r="E41" s="317">
        <v>3434.2166666666667</v>
      </c>
      <c r="F41" s="318">
        <v>3396.3333333333335</v>
      </c>
      <c r="G41" s="318">
        <v>3373.1166666666668</v>
      </c>
      <c r="H41" s="318">
        <v>3335.2333333333336</v>
      </c>
      <c r="I41" s="318">
        <v>3457.4333333333334</v>
      </c>
      <c r="J41" s="318">
        <v>3495.3166666666666</v>
      </c>
      <c r="K41" s="318">
        <v>3518.5333333333333</v>
      </c>
      <c r="L41" s="305">
        <v>3472.1</v>
      </c>
      <c r="M41" s="305">
        <v>3411</v>
      </c>
      <c r="N41" s="320">
        <v>1753000</v>
      </c>
      <c r="O41" s="321">
        <v>-1.8147193906127478E-2</v>
      </c>
    </row>
    <row r="42" spans="1:15" ht="14.4">
      <c r="A42" s="278">
        <v>32</v>
      </c>
      <c r="B42" s="400" t="s">
        <v>53</v>
      </c>
      <c r="C42" s="278" t="s">
        <v>77</v>
      </c>
      <c r="D42" s="317">
        <v>359.3</v>
      </c>
      <c r="E42" s="317">
        <v>360.51666666666665</v>
      </c>
      <c r="F42" s="318">
        <v>351.83333333333331</v>
      </c>
      <c r="G42" s="318">
        <v>344.36666666666667</v>
      </c>
      <c r="H42" s="318">
        <v>335.68333333333334</v>
      </c>
      <c r="I42" s="318">
        <v>367.98333333333329</v>
      </c>
      <c r="J42" s="318">
        <v>376.66666666666669</v>
      </c>
      <c r="K42" s="318">
        <v>384.13333333333327</v>
      </c>
      <c r="L42" s="305">
        <v>369.2</v>
      </c>
      <c r="M42" s="305">
        <v>353.05</v>
      </c>
      <c r="N42" s="320">
        <v>6140200</v>
      </c>
      <c r="O42" s="321">
        <v>1.0133912414042706E-2</v>
      </c>
    </row>
    <row r="43" spans="1:15" ht="14.4">
      <c r="A43" s="278">
        <v>33</v>
      </c>
      <c r="B43" s="400" t="s">
        <v>55</v>
      </c>
      <c r="C43" s="278" t="s">
        <v>78</v>
      </c>
      <c r="D43" s="317">
        <v>100.4</v>
      </c>
      <c r="E43" s="317">
        <v>101.73333333333333</v>
      </c>
      <c r="F43" s="318">
        <v>97.616666666666674</v>
      </c>
      <c r="G43" s="318">
        <v>94.833333333333343</v>
      </c>
      <c r="H43" s="318">
        <v>90.716666666666683</v>
      </c>
      <c r="I43" s="318">
        <v>104.51666666666667</v>
      </c>
      <c r="J43" s="318">
        <v>108.63333333333331</v>
      </c>
      <c r="K43" s="318">
        <v>111.41666666666666</v>
      </c>
      <c r="L43" s="305">
        <v>105.85</v>
      </c>
      <c r="M43" s="305">
        <v>98.95</v>
      </c>
      <c r="N43" s="320">
        <v>10828800</v>
      </c>
      <c r="O43" s="321">
        <v>-6.8314003510341739E-2</v>
      </c>
    </row>
    <row r="44" spans="1:15" ht="14.4">
      <c r="A44" s="278">
        <v>34</v>
      </c>
      <c r="B44" s="400" t="s">
        <v>80</v>
      </c>
      <c r="C44" s="278" t="s">
        <v>81</v>
      </c>
      <c r="D44" s="317">
        <v>311.95</v>
      </c>
      <c r="E44" s="317">
        <v>314.86666666666662</v>
      </c>
      <c r="F44" s="318">
        <v>304.58333333333326</v>
      </c>
      <c r="G44" s="318">
        <v>297.21666666666664</v>
      </c>
      <c r="H44" s="318">
        <v>286.93333333333328</v>
      </c>
      <c r="I44" s="318">
        <v>322.23333333333323</v>
      </c>
      <c r="J44" s="318">
        <v>332.51666666666665</v>
      </c>
      <c r="K44" s="318">
        <v>339.88333333333321</v>
      </c>
      <c r="L44" s="305">
        <v>325.14999999999998</v>
      </c>
      <c r="M44" s="305">
        <v>307.5</v>
      </c>
      <c r="N44" s="320">
        <v>2509200</v>
      </c>
      <c r="O44" s="321">
        <v>-4.7018609950626664E-2</v>
      </c>
    </row>
    <row r="45" spans="1:15" ht="14.4">
      <c r="A45" s="278">
        <v>35</v>
      </c>
      <c r="B45" s="400" t="s">
        <v>58</v>
      </c>
      <c r="C45" s="278" t="s">
        <v>83</v>
      </c>
      <c r="D45" s="317">
        <v>150</v>
      </c>
      <c r="E45" s="317">
        <v>151.31666666666666</v>
      </c>
      <c r="F45" s="318">
        <v>144.63333333333333</v>
      </c>
      <c r="G45" s="318">
        <v>139.26666666666665</v>
      </c>
      <c r="H45" s="318">
        <v>132.58333333333331</v>
      </c>
      <c r="I45" s="318">
        <v>156.68333333333334</v>
      </c>
      <c r="J45" s="318">
        <v>163.36666666666667</v>
      </c>
      <c r="K45" s="318">
        <v>168.73333333333335</v>
      </c>
      <c r="L45" s="305">
        <v>158</v>
      </c>
      <c r="M45" s="305">
        <v>145.94999999999999</v>
      </c>
      <c r="N45" s="320">
        <v>5495000</v>
      </c>
      <c r="O45" s="321">
        <v>-0.2124686492296668</v>
      </c>
    </row>
    <row r="46" spans="1:15" ht="14.4">
      <c r="A46" s="278">
        <v>36</v>
      </c>
      <c r="B46" s="400" t="s">
        <v>53</v>
      </c>
      <c r="C46" s="278" t="s">
        <v>84</v>
      </c>
      <c r="D46" s="317">
        <v>641.29999999999995</v>
      </c>
      <c r="E46" s="317">
        <v>644.55000000000007</v>
      </c>
      <c r="F46" s="318">
        <v>634.10000000000014</v>
      </c>
      <c r="G46" s="318">
        <v>626.90000000000009</v>
      </c>
      <c r="H46" s="318">
        <v>616.45000000000016</v>
      </c>
      <c r="I46" s="318">
        <v>651.75000000000011</v>
      </c>
      <c r="J46" s="318">
        <v>662.20000000000016</v>
      </c>
      <c r="K46" s="318">
        <v>669.40000000000009</v>
      </c>
      <c r="L46" s="305">
        <v>655</v>
      </c>
      <c r="M46" s="305">
        <v>637.35</v>
      </c>
      <c r="N46" s="320">
        <v>11522750</v>
      </c>
      <c r="O46" s="321">
        <v>7.096717228046695E-2</v>
      </c>
    </row>
    <row r="47" spans="1:15" ht="14.4">
      <c r="A47" s="278">
        <v>37</v>
      </c>
      <c r="B47" s="400" t="s">
        <v>40</v>
      </c>
      <c r="C47" s="278" t="s">
        <v>85</v>
      </c>
      <c r="D47" s="317">
        <v>144.55000000000001</v>
      </c>
      <c r="E47" s="317">
        <v>145.38333333333333</v>
      </c>
      <c r="F47" s="318">
        <v>143.06666666666666</v>
      </c>
      <c r="G47" s="318">
        <v>141.58333333333334</v>
      </c>
      <c r="H47" s="318">
        <v>139.26666666666668</v>
      </c>
      <c r="I47" s="318">
        <v>146.86666666666665</v>
      </c>
      <c r="J47" s="318">
        <v>149.18333333333331</v>
      </c>
      <c r="K47" s="318">
        <v>150.66666666666663</v>
      </c>
      <c r="L47" s="305">
        <v>147.69999999999999</v>
      </c>
      <c r="M47" s="305">
        <v>143.9</v>
      </c>
      <c r="N47" s="320">
        <v>36060000</v>
      </c>
      <c r="O47" s="321">
        <v>2.278722281785538E-2</v>
      </c>
    </row>
    <row r="48" spans="1:15" ht="14.4">
      <c r="A48" s="278">
        <v>38</v>
      </c>
      <c r="B48" s="400" t="s">
        <v>51</v>
      </c>
      <c r="C48" s="278" t="s">
        <v>86</v>
      </c>
      <c r="D48" s="317">
        <v>1373.2</v>
      </c>
      <c r="E48" s="317">
        <v>1377.5333333333335</v>
      </c>
      <c r="F48" s="318">
        <v>1355.666666666667</v>
      </c>
      <c r="G48" s="318">
        <v>1338.1333333333334</v>
      </c>
      <c r="H48" s="318">
        <v>1316.2666666666669</v>
      </c>
      <c r="I48" s="318">
        <v>1395.0666666666671</v>
      </c>
      <c r="J48" s="318">
        <v>1416.9333333333334</v>
      </c>
      <c r="K48" s="318">
        <v>1434.4666666666672</v>
      </c>
      <c r="L48" s="305">
        <v>1399.4</v>
      </c>
      <c r="M48" s="305">
        <v>1360</v>
      </c>
      <c r="N48" s="320">
        <v>2051000</v>
      </c>
      <c r="O48" s="321">
        <v>-5.1472968598251859E-2</v>
      </c>
    </row>
    <row r="49" spans="1:15" ht="14.4">
      <c r="A49" s="278">
        <v>39</v>
      </c>
      <c r="B49" s="400" t="s">
        <v>40</v>
      </c>
      <c r="C49" s="278" t="s">
        <v>87</v>
      </c>
      <c r="D49" s="317">
        <v>418.5</v>
      </c>
      <c r="E49" s="317">
        <v>420.90000000000003</v>
      </c>
      <c r="F49" s="318">
        <v>408.60000000000008</v>
      </c>
      <c r="G49" s="318">
        <v>398.70000000000005</v>
      </c>
      <c r="H49" s="318">
        <v>386.40000000000009</v>
      </c>
      <c r="I49" s="318">
        <v>430.80000000000007</v>
      </c>
      <c r="J49" s="318">
        <v>443.1</v>
      </c>
      <c r="K49" s="318">
        <v>453.00000000000006</v>
      </c>
      <c r="L49" s="305">
        <v>433.2</v>
      </c>
      <c r="M49" s="305">
        <v>411</v>
      </c>
      <c r="N49" s="320">
        <v>5905014</v>
      </c>
      <c r="O49" s="321">
        <v>-9.2917166866746698E-2</v>
      </c>
    </row>
    <row r="50" spans="1:15" ht="14.4">
      <c r="A50" s="278">
        <v>40</v>
      </c>
      <c r="B50" s="400" t="s">
        <v>65</v>
      </c>
      <c r="C50" s="278" t="s">
        <v>88</v>
      </c>
      <c r="D50" s="317">
        <v>389.4</v>
      </c>
      <c r="E50" s="317">
        <v>395.08333333333331</v>
      </c>
      <c r="F50" s="318">
        <v>380.51666666666665</v>
      </c>
      <c r="G50" s="318">
        <v>371.63333333333333</v>
      </c>
      <c r="H50" s="318">
        <v>357.06666666666666</v>
      </c>
      <c r="I50" s="318">
        <v>403.96666666666664</v>
      </c>
      <c r="J50" s="318">
        <v>418.53333333333336</v>
      </c>
      <c r="K50" s="318">
        <v>427.41666666666663</v>
      </c>
      <c r="L50" s="305">
        <v>409.65</v>
      </c>
      <c r="M50" s="305">
        <v>386.2</v>
      </c>
      <c r="N50" s="320">
        <v>1483800</v>
      </c>
      <c r="O50" s="321">
        <v>-5.2490421455938699E-2</v>
      </c>
    </row>
    <row r="51" spans="1:15" ht="14.4">
      <c r="A51" s="278">
        <v>41</v>
      </c>
      <c r="B51" s="400" t="s">
        <v>51</v>
      </c>
      <c r="C51" s="278" t="s">
        <v>89</v>
      </c>
      <c r="D51" s="317">
        <v>466.45</v>
      </c>
      <c r="E51" s="317">
        <v>466.88333333333338</v>
      </c>
      <c r="F51" s="318">
        <v>458.41666666666674</v>
      </c>
      <c r="G51" s="318">
        <v>450.38333333333338</v>
      </c>
      <c r="H51" s="318">
        <v>441.91666666666674</v>
      </c>
      <c r="I51" s="318">
        <v>474.91666666666674</v>
      </c>
      <c r="J51" s="318">
        <v>483.38333333333333</v>
      </c>
      <c r="K51" s="318">
        <v>491.41666666666674</v>
      </c>
      <c r="L51" s="305">
        <v>475.35</v>
      </c>
      <c r="M51" s="305">
        <v>458.85</v>
      </c>
      <c r="N51" s="320">
        <v>12300000</v>
      </c>
      <c r="O51" s="321">
        <v>-4.1493775933609959E-3</v>
      </c>
    </row>
    <row r="52" spans="1:15" ht="14.4">
      <c r="A52" s="278">
        <v>42</v>
      </c>
      <c r="B52" s="400" t="s">
        <v>53</v>
      </c>
      <c r="C52" s="278" t="s">
        <v>92</v>
      </c>
      <c r="D52" s="317">
        <v>2419.6</v>
      </c>
      <c r="E52" s="317">
        <v>2424.6999999999998</v>
      </c>
      <c r="F52" s="318">
        <v>2394.9499999999998</v>
      </c>
      <c r="G52" s="318">
        <v>2370.3000000000002</v>
      </c>
      <c r="H52" s="318">
        <v>2340.5500000000002</v>
      </c>
      <c r="I52" s="318">
        <v>2449.3499999999995</v>
      </c>
      <c r="J52" s="318">
        <v>2479.0999999999995</v>
      </c>
      <c r="K52" s="318">
        <v>2503.7499999999991</v>
      </c>
      <c r="L52" s="305">
        <v>2454.4499999999998</v>
      </c>
      <c r="M52" s="305">
        <v>2400.0500000000002</v>
      </c>
      <c r="N52" s="320">
        <v>2913200</v>
      </c>
      <c r="O52" s="321">
        <v>-4.5478374836173001E-2</v>
      </c>
    </row>
    <row r="53" spans="1:15" ht="14.4">
      <c r="A53" s="278">
        <v>43</v>
      </c>
      <c r="B53" s="400" t="s">
        <v>93</v>
      </c>
      <c r="C53" s="278" t="s">
        <v>94</v>
      </c>
      <c r="D53" s="317">
        <v>153</v>
      </c>
      <c r="E53" s="317">
        <v>154.33333333333334</v>
      </c>
      <c r="F53" s="318">
        <v>150.41666666666669</v>
      </c>
      <c r="G53" s="318">
        <v>147.83333333333334</v>
      </c>
      <c r="H53" s="318">
        <v>143.91666666666669</v>
      </c>
      <c r="I53" s="318">
        <v>156.91666666666669</v>
      </c>
      <c r="J53" s="318">
        <v>160.83333333333337</v>
      </c>
      <c r="K53" s="318">
        <v>163.41666666666669</v>
      </c>
      <c r="L53" s="305">
        <v>158.25</v>
      </c>
      <c r="M53" s="305">
        <v>151.75</v>
      </c>
      <c r="N53" s="320">
        <v>25641000</v>
      </c>
      <c r="O53" s="321">
        <v>-2.8628578572321539E-2</v>
      </c>
    </row>
    <row r="54" spans="1:15" ht="14.4">
      <c r="A54" s="278">
        <v>44</v>
      </c>
      <c r="B54" s="400" t="s">
        <v>53</v>
      </c>
      <c r="C54" s="278" t="s">
        <v>95</v>
      </c>
      <c r="D54" s="317">
        <v>4115.8</v>
      </c>
      <c r="E54" s="317">
        <v>4070.0333333333328</v>
      </c>
      <c r="F54" s="318">
        <v>3987.0666666666657</v>
      </c>
      <c r="G54" s="318">
        <v>3858.333333333333</v>
      </c>
      <c r="H54" s="318">
        <v>3775.3666666666659</v>
      </c>
      <c r="I54" s="318">
        <v>4198.7666666666655</v>
      </c>
      <c r="J54" s="318">
        <v>4281.7333333333327</v>
      </c>
      <c r="K54" s="318">
        <v>4410.4666666666653</v>
      </c>
      <c r="L54" s="305">
        <v>4153</v>
      </c>
      <c r="M54" s="305">
        <v>3941.3</v>
      </c>
      <c r="N54" s="320">
        <v>3149250</v>
      </c>
      <c r="O54" s="321">
        <v>5.0362711581756023E-2</v>
      </c>
    </row>
    <row r="55" spans="1:15" ht="14.4">
      <c r="A55" s="278">
        <v>45</v>
      </c>
      <c r="B55" s="400" t="s">
        <v>45</v>
      </c>
      <c r="C55" s="278" t="s">
        <v>96</v>
      </c>
      <c r="D55" s="317">
        <v>17043.900000000001</v>
      </c>
      <c r="E55" s="317">
        <v>17037.466666666664</v>
      </c>
      <c r="F55" s="318">
        <v>16708.883333333328</v>
      </c>
      <c r="G55" s="318">
        <v>16373.866666666665</v>
      </c>
      <c r="H55" s="318">
        <v>16045.283333333329</v>
      </c>
      <c r="I55" s="318">
        <v>17372.483333333326</v>
      </c>
      <c r="J55" s="318">
        <v>17701.066666666662</v>
      </c>
      <c r="K55" s="318">
        <v>18036.083333333325</v>
      </c>
      <c r="L55" s="305">
        <v>17366.05</v>
      </c>
      <c r="M55" s="305">
        <v>16702.45</v>
      </c>
      <c r="N55" s="320">
        <v>239415</v>
      </c>
      <c r="O55" s="321">
        <v>3.3106338397066526E-3</v>
      </c>
    </row>
    <row r="56" spans="1:15" ht="14.4">
      <c r="A56" s="278">
        <v>46</v>
      </c>
      <c r="B56" s="400" t="s">
        <v>58</v>
      </c>
      <c r="C56" s="278" t="s">
        <v>97</v>
      </c>
      <c r="D56" s="317">
        <v>48.95</v>
      </c>
      <c r="E56" s="317">
        <v>49.466666666666669</v>
      </c>
      <c r="F56" s="318">
        <v>47.183333333333337</v>
      </c>
      <c r="G56" s="318">
        <v>45.416666666666671</v>
      </c>
      <c r="H56" s="318">
        <v>43.13333333333334</v>
      </c>
      <c r="I56" s="318">
        <v>51.233333333333334</v>
      </c>
      <c r="J56" s="318">
        <v>53.516666666666666</v>
      </c>
      <c r="K56" s="318">
        <v>55.283333333333331</v>
      </c>
      <c r="L56" s="305">
        <v>51.75</v>
      </c>
      <c r="M56" s="305">
        <v>47.7</v>
      </c>
      <c r="N56" s="320">
        <v>10899400</v>
      </c>
      <c r="O56" s="321">
        <v>8.0871488213885498E-2</v>
      </c>
    </row>
    <row r="57" spans="1:15" ht="14.4">
      <c r="A57" s="278">
        <v>47</v>
      </c>
      <c r="B57" s="400" t="s">
        <v>45</v>
      </c>
      <c r="C57" s="278" t="s">
        <v>98</v>
      </c>
      <c r="D57" s="317">
        <v>944.8</v>
      </c>
      <c r="E57" s="317">
        <v>956.43333333333339</v>
      </c>
      <c r="F57" s="318">
        <v>927.36666666666679</v>
      </c>
      <c r="G57" s="318">
        <v>909.93333333333339</v>
      </c>
      <c r="H57" s="318">
        <v>880.86666666666679</v>
      </c>
      <c r="I57" s="318">
        <v>973.86666666666679</v>
      </c>
      <c r="J57" s="318">
        <v>1002.9333333333334</v>
      </c>
      <c r="K57" s="318">
        <v>1020.3666666666668</v>
      </c>
      <c r="L57" s="305">
        <v>985.5</v>
      </c>
      <c r="M57" s="305">
        <v>939</v>
      </c>
      <c r="N57" s="320">
        <v>3039300</v>
      </c>
      <c r="O57" s="321">
        <v>0.1078588612670409</v>
      </c>
    </row>
    <row r="58" spans="1:15" ht="14.4">
      <c r="A58" s="278">
        <v>48</v>
      </c>
      <c r="B58" s="400" t="s">
        <v>45</v>
      </c>
      <c r="C58" s="278" t="s">
        <v>99</v>
      </c>
      <c r="D58" s="317">
        <v>158.35</v>
      </c>
      <c r="E58" s="317">
        <v>159.08333333333334</v>
      </c>
      <c r="F58" s="318">
        <v>155.26666666666668</v>
      </c>
      <c r="G58" s="318">
        <v>152.18333333333334</v>
      </c>
      <c r="H58" s="318">
        <v>148.36666666666667</v>
      </c>
      <c r="I58" s="318">
        <v>162.16666666666669</v>
      </c>
      <c r="J58" s="318">
        <v>165.98333333333335</v>
      </c>
      <c r="K58" s="318">
        <v>169.06666666666669</v>
      </c>
      <c r="L58" s="305">
        <v>162.9</v>
      </c>
      <c r="M58" s="305">
        <v>156</v>
      </c>
      <c r="N58" s="320">
        <v>8532700</v>
      </c>
      <c r="O58" s="321">
        <v>5.4174594153838553E-2</v>
      </c>
    </row>
    <row r="59" spans="1:15" ht="14.4">
      <c r="A59" s="278">
        <v>49</v>
      </c>
      <c r="B59" s="400" t="s">
        <v>55</v>
      </c>
      <c r="C59" s="278" t="s">
        <v>100</v>
      </c>
      <c r="D59" s="317">
        <v>48.35</v>
      </c>
      <c r="E59" s="317">
        <v>48.449999999999996</v>
      </c>
      <c r="F59" s="318">
        <v>46.749999999999993</v>
      </c>
      <c r="G59" s="318">
        <v>45.15</v>
      </c>
      <c r="H59" s="318">
        <v>43.449999999999996</v>
      </c>
      <c r="I59" s="318">
        <v>50.04999999999999</v>
      </c>
      <c r="J59" s="318">
        <v>51.749999999999993</v>
      </c>
      <c r="K59" s="318">
        <v>53.349999999999987</v>
      </c>
      <c r="L59" s="305">
        <v>50.15</v>
      </c>
      <c r="M59" s="305">
        <v>46.85</v>
      </c>
      <c r="N59" s="320">
        <v>69911000</v>
      </c>
      <c r="O59" s="321">
        <v>1.5307085699347923E-2</v>
      </c>
    </row>
    <row r="60" spans="1:15" ht="14.4">
      <c r="A60" s="278">
        <v>50</v>
      </c>
      <c r="B60" s="400" t="s">
        <v>74</v>
      </c>
      <c r="C60" s="278" t="s">
        <v>101</v>
      </c>
      <c r="D60" s="317">
        <v>101.05</v>
      </c>
      <c r="E60" s="317">
        <v>102.08333333333333</v>
      </c>
      <c r="F60" s="318">
        <v>99.266666666666652</v>
      </c>
      <c r="G60" s="318">
        <v>97.48333333333332</v>
      </c>
      <c r="H60" s="318">
        <v>94.666666666666643</v>
      </c>
      <c r="I60" s="318">
        <v>103.86666666666666</v>
      </c>
      <c r="J60" s="318">
        <v>106.68333333333335</v>
      </c>
      <c r="K60" s="318">
        <v>108.46666666666667</v>
      </c>
      <c r="L60" s="305">
        <v>104.9</v>
      </c>
      <c r="M60" s="305">
        <v>100.3</v>
      </c>
      <c r="N60" s="320">
        <v>24623724</v>
      </c>
      <c r="O60" s="321">
        <v>-5.5998719235368796E-2</v>
      </c>
    </row>
    <row r="61" spans="1:15" ht="14.4">
      <c r="A61" s="278">
        <v>51</v>
      </c>
      <c r="B61" s="400" t="s">
        <v>53</v>
      </c>
      <c r="C61" s="278" t="s">
        <v>102</v>
      </c>
      <c r="D61" s="317">
        <v>402.65</v>
      </c>
      <c r="E61" s="317">
        <v>404.73333333333335</v>
      </c>
      <c r="F61" s="318">
        <v>395.4666666666667</v>
      </c>
      <c r="G61" s="318">
        <v>388.28333333333336</v>
      </c>
      <c r="H61" s="318">
        <v>379.01666666666671</v>
      </c>
      <c r="I61" s="318">
        <v>411.91666666666669</v>
      </c>
      <c r="J61" s="318">
        <v>421.18333333333334</v>
      </c>
      <c r="K61" s="318">
        <v>428.36666666666667</v>
      </c>
      <c r="L61" s="305">
        <v>414</v>
      </c>
      <c r="M61" s="305">
        <v>397.55</v>
      </c>
      <c r="N61" s="320">
        <v>3841500</v>
      </c>
      <c r="O61" s="321">
        <v>9.1707400250085253E-2</v>
      </c>
    </row>
    <row r="62" spans="1:15" ht="14.4">
      <c r="A62" s="278">
        <v>52</v>
      </c>
      <c r="B62" s="400" t="s">
        <v>103</v>
      </c>
      <c r="C62" s="278" t="s">
        <v>104</v>
      </c>
      <c r="D62" s="317">
        <v>21.15</v>
      </c>
      <c r="E62" s="317">
        <v>20.999999999999996</v>
      </c>
      <c r="F62" s="318">
        <v>20.049999999999994</v>
      </c>
      <c r="G62" s="318">
        <v>18.949999999999996</v>
      </c>
      <c r="H62" s="318">
        <v>17.999999999999993</v>
      </c>
      <c r="I62" s="318">
        <v>22.099999999999994</v>
      </c>
      <c r="J62" s="318">
        <v>23.049999999999997</v>
      </c>
      <c r="K62" s="318">
        <v>24.149999999999995</v>
      </c>
      <c r="L62" s="305">
        <v>21.95</v>
      </c>
      <c r="M62" s="305">
        <v>19.899999999999999</v>
      </c>
      <c r="N62" s="320">
        <v>67680000</v>
      </c>
      <c r="O62" s="321">
        <v>7.5053609721229445E-2</v>
      </c>
    </row>
    <row r="63" spans="1:15" ht="14.4">
      <c r="A63" s="278">
        <v>53</v>
      </c>
      <c r="B63" s="400" t="s">
        <v>51</v>
      </c>
      <c r="C63" s="278" t="s">
        <v>105</v>
      </c>
      <c r="D63" s="317">
        <v>658.5</v>
      </c>
      <c r="E63" s="317">
        <v>662.91666666666663</v>
      </c>
      <c r="F63" s="318">
        <v>649.0333333333333</v>
      </c>
      <c r="G63" s="318">
        <v>639.56666666666672</v>
      </c>
      <c r="H63" s="318">
        <v>625.68333333333339</v>
      </c>
      <c r="I63" s="318">
        <v>672.38333333333321</v>
      </c>
      <c r="J63" s="318">
        <v>686.26666666666665</v>
      </c>
      <c r="K63" s="318">
        <v>695.73333333333312</v>
      </c>
      <c r="L63" s="305">
        <v>676.8</v>
      </c>
      <c r="M63" s="305">
        <v>653.45000000000005</v>
      </c>
      <c r="N63" s="320">
        <v>6249000</v>
      </c>
      <c r="O63" s="321">
        <v>1.8781179692849457E-2</v>
      </c>
    </row>
    <row r="64" spans="1:15" ht="14.4">
      <c r="A64" s="278">
        <v>54</v>
      </c>
      <c r="B64" s="455" t="s">
        <v>40</v>
      </c>
      <c r="C64" s="278" t="s">
        <v>249</v>
      </c>
      <c r="D64" s="317">
        <v>832.5</v>
      </c>
      <c r="E64" s="317">
        <v>830.81666666666661</v>
      </c>
      <c r="F64" s="318">
        <v>812.93333333333317</v>
      </c>
      <c r="G64" s="318">
        <v>793.36666666666656</v>
      </c>
      <c r="H64" s="318">
        <v>775.48333333333312</v>
      </c>
      <c r="I64" s="318">
        <v>850.38333333333321</v>
      </c>
      <c r="J64" s="318">
        <v>868.26666666666665</v>
      </c>
      <c r="K64" s="318">
        <v>887.83333333333326</v>
      </c>
      <c r="L64" s="305">
        <v>848.7</v>
      </c>
      <c r="M64" s="305">
        <v>811.25</v>
      </c>
      <c r="N64" s="320">
        <v>419250</v>
      </c>
      <c r="O64" s="321">
        <v>3.6977491961414789E-2</v>
      </c>
    </row>
    <row r="65" spans="1:15" ht="14.4">
      <c r="A65" s="278">
        <v>55</v>
      </c>
      <c r="B65" s="400" t="s">
        <v>38</v>
      </c>
      <c r="C65" s="278" t="s">
        <v>106</v>
      </c>
      <c r="D65" s="317">
        <v>610.15</v>
      </c>
      <c r="E65" s="317">
        <v>616.93333333333328</v>
      </c>
      <c r="F65" s="318">
        <v>599.06666666666661</v>
      </c>
      <c r="G65" s="318">
        <v>587.98333333333335</v>
      </c>
      <c r="H65" s="318">
        <v>570.11666666666667</v>
      </c>
      <c r="I65" s="318">
        <v>628.01666666666654</v>
      </c>
      <c r="J65" s="318">
        <v>645.8833333333331</v>
      </c>
      <c r="K65" s="318">
        <v>656.96666666666647</v>
      </c>
      <c r="L65" s="305">
        <v>634.79999999999995</v>
      </c>
      <c r="M65" s="305">
        <v>605.85</v>
      </c>
      <c r="N65" s="320">
        <v>18892500</v>
      </c>
      <c r="O65" s="321">
        <v>-1.8647897566423394E-2</v>
      </c>
    </row>
    <row r="66" spans="1:15" ht="14.4">
      <c r="A66" s="278">
        <v>56</v>
      </c>
      <c r="B66" s="400" t="s">
        <v>40</v>
      </c>
      <c r="C66" s="278" t="s">
        <v>107</v>
      </c>
      <c r="D66" s="317">
        <v>544.54999999999995</v>
      </c>
      <c r="E66" s="317">
        <v>548.06666666666661</v>
      </c>
      <c r="F66" s="318">
        <v>536.58333333333326</v>
      </c>
      <c r="G66" s="318">
        <v>528.61666666666667</v>
      </c>
      <c r="H66" s="318">
        <v>517.13333333333333</v>
      </c>
      <c r="I66" s="318">
        <v>556.03333333333319</v>
      </c>
      <c r="J66" s="318">
        <v>567.51666666666654</v>
      </c>
      <c r="K66" s="318">
        <v>575.48333333333312</v>
      </c>
      <c r="L66" s="305">
        <v>559.54999999999995</v>
      </c>
      <c r="M66" s="305">
        <v>540.1</v>
      </c>
      <c r="N66" s="320">
        <v>5646000</v>
      </c>
      <c r="O66" s="321">
        <v>2.5426807119505995E-2</v>
      </c>
    </row>
    <row r="67" spans="1:15" ht="14.4">
      <c r="A67" s="278">
        <v>57</v>
      </c>
      <c r="B67" s="400" t="s">
        <v>108</v>
      </c>
      <c r="C67" s="278" t="s">
        <v>109</v>
      </c>
      <c r="D67" s="317">
        <v>571.70000000000005</v>
      </c>
      <c r="E67" s="317">
        <v>575.65</v>
      </c>
      <c r="F67" s="318">
        <v>566.4</v>
      </c>
      <c r="G67" s="318">
        <v>561.1</v>
      </c>
      <c r="H67" s="318">
        <v>551.85</v>
      </c>
      <c r="I67" s="318">
        <v>580.94999999999993</v>
      </c>
      <c r="J67" s="318">
        <v>590.19999999999993</v>
      </c>
      <c r="K67" s="318">
        <v>595.49999999999989</v>
      </c>
      <c r="L67" s="305">
        <v>584.9</v>
      </c>
      <c r="M67" s="305">
        <v>570.35</v>
      </c>
      <c r="N67" s="320">
        <v>21078400</v>
      </c>
      <c r="O67" s="321">
        <v>1.5965939329430547E-3</v>
      </c>
    </row>
    <row r="68" spans="1:15" ht="14.4">
      <c r="A68" s="278">
        <v>58</v>
      </c>
      <c r="B68" s="400" t="s">
        <v>58</v>
      </c>
      <c r="C68" s="278" t="s">
        <v>110</v>
      </c>
      <c r="D68" s="317">
        <v>1768.05</v>
      </c>
      <c r="E68" s="317">
        <v>1779.75</v>
      </c>
      <c r="F68" s="318">
        <v>1735.5</v>
      </c>
      <c r="G68" s="318">
        <v>1702.95</v>
      </c>
      <c r="H68" s="318">
        <v>1658.7</v>
      </c>
      <c r="I68" s="318">
        <v>1812.3</v>
      </c>
      <c r="J68" s="318">
        <v>1856.55</v>
      </c>
      <c r="K68" s="318">
        <v>1889.1</v>
      </c>
      <c r="L68" s="305">
        <v>1824</v>
      </c>
      <c r="M68" s="305">
        <v>1747.2</v>
      </c>
      <c r="N68" s="320">
        <v>28254900</v>
      </c>
      <c r="O68" s="321">
        <v>-2.0292890293566436E-2</v>
      </c>
    </row>
    <row r="69" spans="1:15" ht="14.4">
      <c r="A69" s="278">
        <v>59</v>
      </c>
      <c r="B69" s="400" t="s">
        <v>55</v>
      </c>
      <c r="C69" s="278" t="s">
        <v>111</v>
      </c>
      <c r="D69" s="317">
        <v>986.95</v>
      </c>
      <c r="E69" s="317">
        <v>997.1</v>
      </c>
      <c r="F69" s="318">
        <v>970.25</v>
      </c>
      <c r="G69" s="318">
        <v>953.55</v>
      </c>
      <c r="H69" s="318">
        <v>926.69999999999993</v>
      </c>
      <c r="I69" s="318">
        <v>1013.8000000000001</v>
      </c>
      <c r="J69" s="318">
        <v>1040.6500000000001</v>
      </c>
      <c r="K69" s="318">
        <v>1057.3500000000001</v>
      </c>
      <c r="L69" s="305">
        <v>1023.95</v>
      </c>
      <c r="M69" s="305">
        <v>980.4</v>
      </c>
      <c r="N69" s="320">
        <v>34395000</v>
      </c>
      <c r="O69" s="321">
        <v>6.3991713555885217E-3</v>
      </c>
    </row>
    <row r="70" spans="1:15" ht="14.4">
      <c r="A70" s="278">
        <v>60</v>
      </c>
      <c r="B70" s="400" t="s">
        <v>58</v>
      </c>
      <c r="C70" s="278" t="s">
        <v>254</v>
      </c>
      <c r="D70" s="317">
        <v>507.35</v>
      </c>
      <c r="E70" s="317">
        <v>513.81666666666661</v>
      </c>
      <c r="F70" s="318">
        <v>496.13333333333321</v>
      </c>
      <c r="G70" s="318">
        <v>484.91666666666663</v>
      </c>
      <c r="H70" s="318">
        <v>467.23333333333323</v>
      </c>
      <c r="I70" s="318">
        <v>525.03333333333319</v>
      </c>
      <c r="J70" s="318">
        <v>542.71666666666658</v>
      </c>
      <c r="K70" s="318">
        <v>553.93333333333317</v>
      </c>
      <c r="L70" s="305">
        <v>531.5</v>
      </c>
      <c r="M70" s="305">
        <v>502.6</v>
      </c>
      <c r="N70" s="320">
        <v>14838400</v>
      </c>
      <c r="O70" s="321">
        <v>-1.1419206118669136E-2</v>
      </c>
    </row>
    <row r="71" spans="1:15" ht="14.4">
      <c r="A71" s="278">
        <v>61</v>
      </c>
      <c r="B71" s="400" t="s">
        <v>45</v>
      </c>
      <c r="C71" s="278" t="s">
        <v>112</v>
      </c>
      <c r="D71" s="317">
        <v>2377.6</v>
      </c>
      <c r="E71" s="317">
        <v>2388.9500000000003</v>
      </c>
      <c r="F71" s="318">
        <v>2353.0000000000005</v>
      </c>
      <c r="G71" s="318">
        <v>2328.4</v>
      </c>
      <c r="H71" s="318">
        <v>2292.4500000000003</v>
      </c>
      <c r="I71" s="318">
        <v>2413.5500000000006</v>
      </c>
      <c r="J71" s="318">
        <v>2449.5000000000005</v>
      </c>
      <c r="K71" s="318">
        <v>2474.1000000000008</v>
      </c>
      <c r="L71" s="305">
        <v>2424.9</v>
      </c>
      <c r="M71" s="305">
        <v>2364.35</v>
      </c>
      <c r="N71" s="320">
        <v>2015700</v>
      </c>
      <c r="O71" s="321">
        <v>2.5384067555193814E-2</v>
      </c>
    </row>
    <row r="72" spans="1:15" ht="14.4">
      <c r="A72" s="278">
        <v>62</v>
      </c>
      <c r="B72" s="400" t="s">
        <v>114</v>
      </c>
      <c r="C72" s="278" t="s">
        <v>115</v>
      </c>
      <c r="D72" s="317">
        <v>142.55000000000001</v>
      </c>
      <c r="E72" s="317">
        <v>144.66666666666666</v>
      </c>
      <c r="F72" s="318">
        <v>139.08333333333331</v>
      </c>
      <c r="G72" s="318">
        <v>135.61666666666665</v>
      </c>
      <c r="H72" s="318">
        <v>130.0333333333333</v>
      </c>
      <c r="I72" s="318">
        <v>148.13333333333333</v>
      </c>
      <c r="J72" s="318">
        <v>153.71666666666664</v>
      </c>
      <c r="K72" s="318">
        <v>157.18333333333334</v>
      </c>
      <c r="L72" s="305">
        <v>150.25</v>
      </c>
      <c r="M72" s="305">
        <v>141.19999999999999</v>
      </c>
      <c r="N72" s="320">
        <v>29102600</v>
      </c>
      <c r="O72" s="321">
        <v>1.7662383075443659E-2</v>
      </c>
    </row>
    <row r="73" spans="1:15" ht="14.4">
      <c r="A73" s="278">
        <v>63</v>
      </c>
      <c r="B73" s="400" t="s">
        <v>74</v>
      </c>
      <c r="C73" s="278" t="s">
        <v>116</v>
      </c>
      <c r="D73" s="317">
        <v>212.2</v>
      </c>
      <c r="E73" s="317">
        <v>214.66666666666666</v>
      </c>
      <c r="F73" s="318">
        <v>207.08333333333331</v>
      </c>
      <c r="G73" s="318">
        <v>201.96666666666667</v>
      </c>
      <c r="H73" s="318">
        <v>194.38333333333333</v>
      </c>
      <c r="I73" s="318">
        <v>219.7833333333333</v>
      </c>
      <c r="J73" s="318">
        <v>227.36666666666662</v>
      </c>
      <c r="K73" s="318">
        <v>232.48333333333329</v>
      </c>
      <c r="L73" s="305">
        <v>222.25</v>
      </c>
      <c r="M73" s="305">
        <v>209.55</v>
      </c>
      <c r="N73" s="320">
        <v>15900900</v>
      </c>
      <c r="O73" s="321">
        <v>9.4402345605087645E-2</v>
      </c>
    </row>
    <row r="74" spans="1:15" ht="14.4">
      <c r="A74" s="278">
        <v>64</v>
      </c>
      <c r="B74" s="400" t="s">
        <v>51</v>
      </c>
      <c r="C74" s="278" t="s">
        <v>117</v>
      </c>
      <c r="D74" s="317">
        <v>2092.65</v>
      </c>
      <c r="E74" s="317">
        <v>2104.9833333333331</v>
      </c>
      <c r="F74" s="318">
        <v>2073.4666666666662</v>
      </c>
      <c r="G74" s="318">
        <v>2054.2833333333333</v>
      </c>
      <c r="H74" s="318">
        <v>2022.7666666666664</v>
      </c>
      <c r="I74" s="318">
        <v>2124.1666666666661</v>
      </c>
      <c r="J74" s="318">
        <v>2155.6833333333334</v>
      </c>
      <c r="K74" s="318">
        <v>2174.8666666666659</v>
      </c>
      <c r="L74" s="305">
        <v>2136.5</v>
      </c>
      <c r="M74" s="305">
        <v>2085.8000000000002</v>
      </c>
      <c r="N74" s="320">
        <v>19609200</v>
      </c>
      <c r="O74" s="321">
        <v>-5.6741256826444769E-3</v>
      </c>
    </row>
    <row r="75" spans="1:15" ht="14.4">
      <c r="A75" s="278">
        <v>65</v>
      </c>
      <c r="B75" s="400" t="s">
        <v>58</v>
      </c>
      <c r="C75" s="278" t="s">
        <v>118</v>
      </c>
      <c r="D75" s="317">
        <v>143.19999999999999</v>
      </c>
      <c r="E75" s="317">
        <v>146.15</v>
      </c>
      <c r="F75" s="318">
        <v>136.60000000000002</v>
      </c>
      <c r="G75" s="318">
        <v>130.00000000000003</v>
      </c>
      <c r="H75" s="318">
        <v>120.45000000000005</v>
      </c>
      <c r="I75" s="318">
        <v>152.75</v>
      </c>
      <c r="J75" s="318">
        <v>162.30000000000001</v>
      </c>
      <c r="K75" s="318">
        <v>168.89999999999998</v>
      </c>
      <c r="L75" s="305">
        <v>155.69999999999999</v>
      </c>
      <c r="M75" s="305">
        <v>139.55000000000001</v>
      </c>
      <c r="N75" s="320">
        <v>14760500</v>
      </c>
      <c r="O75" s="321">
        <v>-0.1513149572797001</v>
      </c>
    </row>
    <row r="76" spans="1:15" ht="14.4">
      <c r="A76" s="278">
        <v>66</v>
      </c>
      <c r="B76" s="400" t="s">
        <v>55</v>
      </c>
      <c r="C76" s="278" t="s">
        <v>119</v>
      </c>
      <c r="D76" s="317">
        <v>348.95</v>
      </c>
      <c r="E76" s="317">
        <v>354.84999999999997</v>
      </c>
      <c r="F76" s="318">
        <v>339.99999999999994</v>
      </c>
      <c r="G76" s="318">
        <v>331.04999999999995</v>
      </c>
      <c r="H76" s="318">
        <v>316.19999999999993</v>
      </c>
      <c r="I76" s="318">
        <v>363.79999999999995</v>
      </c>
      <c r="J76" s="318">
        <v>378.65</v>
      </c>
      <c r="K76" s="318">
        <v>387.59999999999997</v>
      </c>
      <c r="L76" s="305">
        <v>369.7</v>
      </c>
      <c r="M76" s="305">
        <v>345.9</v>
      </c>
      <c r="N76" s="320">
        <v>113914625</v>
      </c>
      <c r="O76" s="321">
        <v>3.6950885609750186E-3</v>
      </c>
    </row>
    <row r="77" spans="1:15" ht="14.4">
      <c r="A77" s="278">
        <v>67</v>
      </c>
      <c r="B77" s="400" t="s">
        <v>58</v>
      </c>
      <c r="C77" s="278" t="s">
        <v>120</v>
      </c>
      <c r="D77" s="317">
        <v>392.7</v>
      </c>
      <c r="E77" s="317">
        <v>397.45</v>
      </c>
      <c r="F77" s="318">
        <v>384.25</v>
      </c>
      <c r="G77" s="318">
        <v>375.8</v>
      </c>
      <c r="H77" s="318">
        <v>362.6</v>
      </c>
      <c r="I77" s="318">
        <v>405.9</v>
      </c>
      <c r="J77" s="318">
        <v>419.09999999999991</v>
      </c>
      <c r="K77" s="318">
        <v>427.54999999999995</v>
      </c>
      <c r="L77" s="305">
        <v>410.65</v>
      </c>
      <c r="M77" s="305">
        <v>389</v>
      </c>
      <c r="N77" s="320">
        <v>8872500</v>
      </c>
      <c r="O77" s="321">
        <v>-3.2073310423825885E-2</v>
      </c>
    </row>
    <row r="78" spans="1:15" ht="14.4">
      <c r="A78" s="278">
        <v>68</v>
      </c>
      <c r="B78" s="400" t="s">
        <v>69</v>
      </c>
      <c r="C78" s="278" t="s">
        <v>121</v>
      </c>
      <c r="D78" s="317">
        <v>10.15</v>
      </c>
      <c r="E78" s="317">
        <v>10.533333333333333</v>
      </c>
      <c r="F78" s="318">
        <v>8.8166666666666664</v>
      </c>
      <c r="G78" s="318">
        <v>7.4833333333333325</v>
      </c>
      <c r="H78" s="318">
        <v>5.7666666666666657</v>
      </c>
      <c r="I78" s="318">
        <v>11.866666666666667</v>
      </c>
      <c r="J78" s="318">
        <v>13.583333333333332</v>
      </c>
      <c r="K78" s="318">
        <v>14.916666666666668</v>
      </c>
      <c r="L78" s="305">
        <v>12.25</v>
      </c>
      <c r="M78" s="305">
        <v>9.1999999999999993</v>
      </c>
      <c r="N78" s="320">
        <v>268562000</v>
      </c>
      <c r="O78" s="321">
        <v>-0.18626452871807925</v>
      </c>
    </row>
    <row r="79" spans="1:15" ht="14.4">
      <c r="A79" s="278">
        <v>69</v>
      </c>
      <c r="B79" s="400" t="s">
        <v>55</v>
      </c>
      <c r="C79" s="278" t="s">
        <v>122</v>
      </c>
      <c r="D79" s="317">
        <v>25</v>
      </c>
      <c r="E79" s="317">
        <v>25.333333333333332</v>
      </c>
      <c r="F79" s="318">
        <v>24.366666666666664</v>
      </c>
      <c r="G79" s="318">
        <v>23.733333333333331</v>
      </c>
      <c r="H79" s="318">
        <v>22.766666666666662</v>
      </c>
      <c r="I79" s="318">
        <v>25.966666666666665</v>
      </c>
      <c r="J79" s="318">
        <v>26.933333333333334</v>
      </c>
      <c r="K79" s="318">
        <v>27.566666666666666</v>
      </c>
      <c r="L79" s="305">
        <v>26.3</v>
      </c>
      <c r="M79" s="305">
        <v>24.7</v>
      </c>
      <c r="N79" s="320">
        <v>120311000</v>
      </c>
      <c r="O79" s="321">
        <v>-1.4275872944730793E-3</v>
      </c>
    </row>
    <row r="80" spans="1:15" ht="14.4">
      <c r="A80" s="278">
        <v>70</v>
      </c>
      <c r="B80" s="400" t="s">
        <v>74</v>
      </c>
      <c r="C80" s="278" t="s">
        <v>123</v>
      </c>
      <c r="D80" s="317">
        <v>462.9</v>
      </c>
      <c r="E80" s="317">
        <v>467.91666666666669</v>
      </c>
      <c r="F80" s="318">
        <v>453.33333333333337</v>
      </c>
      <c r="G80" s="318">
        <v>443.76666666666671</v>
      </c>
      <c r="H80" s="318">
        <v>429.18333333333339</v>
      </c>
      <c r="I80" s="318">
        <v>477.48333333333335</v>
      </c>
      <c r="J80" s="318">
        <v>492.06666666666672</v>
      </c>
      <c r="K80" s="318">
        <v>501.63333333333333</v>
      </c>
      <c r="L80" s="305">
        <v>482.5</v>
      </c>
      <c r="M80" s="305">
        <v>458.35</v>
      </c>
      <c r="N80" s="320">
        <v>6773250</v>
      </c>
      <c r="O80" s="321">
        <v>-8.6763070077864296E-2</v>
      </c>
    </row>
    <row r="81" spans="1:15" ht="14.4">
      <c r="A81" s="278">
        <v>71</v>
      </c>
      <c r="B81" s="400" t="s">
        <v>40</v>
      </c>
      <c r="C81" s="278" t="s">
        <v>124</v>
      </c>
      <c r="D81" s="317">
        <v>1081.8499999999999</v>
      </c>
      <c r="E81" s="317">
        <v>1095.6166666666666</v>
      </c>
      <c r="F81" s="318">
        <v>1059.2333333333331</v>
      </c>
      <c r="G81" s="318">
        <v>1036.6166666666666</v>
      </c>
      <c r="H81" s="318">
        <v>1000.2333333333331</v>
      </c>
      <c r="I81" s="318">
        <v>1118.2333333333331</v>
      </c>
      <c r="J81" s="318">
        <v>1154.6166666666668</v>
      </c>
      <c r="K81" s="318">
        <v>1177.2333333333331</v>
      </c>
      <c r="L81" s="305">
        <v>1132</v>
      </c>
      <c r="M81" s="305">
        <v>1073</v>
      </c>
      <c r="N81" s="320">
        <v>3529500</v>
      </c>
      <c r="O81" s="321">
        <v>2.488530112085487E-2</v>
      </c>
    </row>
    <row r="82" spans="1:15" ht="14.4">
      <c r="A82" s="278">
        <v>72</v>
      </c>
      <c r="B82" s="400" t="s">
        <v>55</v>
      </c>
      <c r="C82" s="278" t="s">
        <v>125</v>
      </c>
      <c r="D82" s="317">
        <v>463.8</v>
      </c>
      <c r="E82" s="317">
        <v>465.41666666666669</v>
      </c>
      <c r="F82" s="318">
        <v>451.43333333333339</v>
      </c>
      <c r="G82" s="318">
        <v>439.06666666666672</v>
      </c>
      <c r="H82" s="318">
        <v>425.08333333333343</v>
      </c>
      <c r="I82" s="318">
        <v>477.78333333333336</v>
      </c>
      <c r="J82" s="318">
        <v>491.76666666666659</v>
      </c>
      <c r="K82" s="318">
        <v>504.13333333333333</v>
      </c>
      <c r="L82" s="305">
        <v>479.4</v>
      </c>
      <c r="M82" s="305">
        <v>453.05</v>
      </c>
      <c r="N82" s="320">
        <v>23907600</v>
      </c>
      <c r="O82" s="321">
        <v>7.7287720120401582E-2</v>
      </c>
    </row>
    <row r="83" spans="1:15" ht="14.4">
      <c r="A83" s="278">
        <v>73</v>
      </c>
      <c r="B83" s="400" t="s">
        <v>69</v>
      </c>
      <c r="C83" s="278" t="s">
        <v>126</v>
      </c>
      <c r="D83" s="317">
        <v>233.65</v>
      </c>
      <c r="E83" s="317">
        <v>233.38333333333335</v>
      </c>
      <c r="F83" s="318">
        <v>225.81666666666672</v>
      </c>
      <c r="G83" s="318">
        <v>217.98333333333338</v>
      </c>
      <c r="H83" s="318">
        <v>210.41666666666674</v>
      </c>
      <c r="I83" s="318">
        <v>241.2166666666667</v>
      </c>
      <c r="J83" s="318">
        <v>248.78333333333336</v>
      </c>
      <c r="K83" s="318">
        <v>256.61666666666667</v>
      </c>
      <c r="L83" s="305">
        <v>240.95</v>
      </c>
      <c r="M83" s="305">
        <v>225.55</v>
      </c>
      <c r="N83" s="320">
        <v>10678400</v>
      </c>
      <c r="O83" s="321">
        <v>0.27148028195846829</v>
      </c>
    </row>
    <row r="84" spans="1:15" ht="14.4">
      <c r="A84" s="278">
        <v>74</v>
      </c>
      <c r="B84" s="400" t="s">
        <v>108</v>
      </c>
      <c r="C84" s="278" t="s">
        <v>127</v>
      </c>
      <c r="D84" s="317">
        <v>716</v>
      </c>
      <c r="E84" s="317">
        <v>719.4</v>
      </c>
      <c r="F84" s="318">
        <v>710.4</v>
      </c>
      <c r="G84" s="318">
        <v>704.8</v>
      </c>
      <c r="H84" s="318">
        <v>695.8</v>
      </c>
      <c r="I84" s="318">
        <v>725</v>
      </c>
      <c r="J84" s="318">
        <v>734</v>
      </c>
      <c r="K84" s="318">
        <v>739.6</v>
      </c>
      <c r="L84" s="305">
        <v>728.4</v>
      </c>
      <c r="M84" s="305">
        <v>713.8</v>
      </c>
      <c r="N84" s="320">
        <v>46987200</v>
      </c>
      <c r="O84" s="321">
        <v>8.6813158504855867E-3</v>
      </c>
    </row>
    <row r="85" spans="1:15" ht="14.4">
      <c r="A85" s="278">
        <v>75</v>
      </c>
      <c r="B85" s="400" t="s">
        <v>74</v>
      </c>
      <c r="C85" s="278" t="s">
        <v>128</v>
      </c>
      <c r="D85" s="317">
        <v>90.7</v>
      </c>
      <c r="E85" s="317">
        <v>91.516666666666666</v>
      </c>
      <c r="F85" s="318">
        <v>89.333333333333329</v>
      </c>
      <c r="G85" s="318">
        <v>87.966666666666669</v>
      </c>
      <c r="H85" s="318">
        <v>85.783333333333331</v>
      </c>
      <c r="I85" s="318">
        <v>92.883333333333326</v>
      </c>
      <c r="J85" s="318">
        <v>95.066666666666663</v>
      </c>
      <c r="K85" s="318">
        <v>96.433333333333323</v>
      </c>
      <c r="L85" s="305">
        <v>93.7</v>
      </c>
      <c r="M85" s="305">
        <v>90.15</v>
      </c>
      <c r="N85" s="320">
        <v>47261400</v>
      </c>
      <c r="O85" s="321">
        <v>5.8827285303820372E-3</v>
      </c>
    </row>
    <row r="86" spans="1:15" ht="14.4">
      <c r="A86" s="278">
        <v>76</v>
      </c>
      <c r="B86" s="400" t="s">
        <v>51</v>
      </c>
      <c r="C86" s="278" t="s">
        <v>129</v>
      </c>
      <c r="D86" s="317">
        <v>198.9</v>
      </c>
      <c r="E86" s="317">
        <v>201.10000000000002</v>
      </c>
      <c r="F86" s="318">
        <v>195.65000000000003</v>
      </c>
      <c r="G86" s="318">
        <v>192.4</v>
      </c>
      <c r="H86" s="318">
        <v>186.95000000000002</v>
      </c>
      <c r="I86" s="318">
        <v>204.35000000000005</v>
      </c>
      <c r="J86" s="318">
        <v>209.80000000000004</v>
      </c>
      <c r="K86" s="318">
        <v>213.05000000000007</v>
      </c>
      <c r="L86" s="305">
        <v>206.55</v>
      </c>
      <c r="M86" s="305">
        <v>197.85</v>
      </c>
      <c r="N86" s="320">
        <v>56238400</v>
      </c>
      <c r="O86" s="321">
        <v>7.2760567678925678E-2</v>
      </c>
    </row>
    <row r="87" spans="1:15" ht="14.4">
      <c r="A87" s="278">
        <v>77</v>
      </c>
      <c r="B87" s="400" t="s">
        <v>114</v>
      </c>
      <c r="C87" s="278" t="s">
        <v>130</v>
      </c>
      <c r="D87" s="317">
        <v>144.44999999999999</v>
      </c>
      <c r="E87" s="317">
        <v>145.68333333333331</v>
      </c>
      <c r="F87" s="318">
        <v>141.91666666666663</v>
      </c>
      <c r="G87" s="318">
        <v>139.38333333333333</v>
      </c>
      <c r="H87" s="318">
        <v>135.61666666666665</v>
      </c>
      <c r="I87" s="318">
        <v>148.21666666666661</v>
      </c>
      <c r="J87" s="318">
        <v>151.98333333333332</v>
      </c>
      <c r="K87" s="318">
        <v>154.51666666666659</v>
      </c>
      <c r="L87" s="305">
        <v>149.44999999999999</v>
      </c>
      <c r="M87" s="305">
        <v>143.15</v>
      </c>
      <c r="N87" s="320">
        <v>18515000</v>
      </c>
      <c r="O87" s="321">
        <v>2.1235521235521235E-2</v>
      </c>
    </row>
    <row r="88" spans="1:15" ht="14.4">
      <c r="A88" s="278">
        <v>78</v>
      </c>
      <c r="B88" s="400" t="s">
        <v>114</v>
      </c>
      <c r="C88" s="278" t="s">
        <v>131</v>
      </c>
      <c r="D88" s="317">
        <v>189.75</v>
      </c>
      <c r="E88" s="317">
        <v>192.36666666666667</v>
      </c>
      <c r="F88" s="318">
        <v>185.53333333333336</v>
      </c>
      <c r="G88" s="318">
        <v>181.31666666666669</v>
      </c>
      <c r="H88" s="318">
        <v>174.48333333333338</v>
      </c>
      <c r="I88" s="318">
        <v>196.58333333333334</v>
      </c>
      <c r="J88" s="318">
        <v>203.41666666666666</v>
      </c>
      <c r="K88" s="318">
        <v>207.63333333333333</v>
      </c>
      <c r="L88" s="305">
        <v>199.2</v>
      </c>
      <c r="M88" s="305">
        <v>188.15</v>
      </c>
      <c r="N88" s="320">
        <v>36079000</v>
      </c>
      <c r="O88" s="321">
        <v>-7.6109110813435028E-3</v>
      </c>
    </row>
    <row r="89" spans="1:15" ht="14.4">
      <c r="A89" s="278">
        <v>79</v>
      </c>
      <c r="B89" s="400" t="s">
        <v>40</v>
      </c>
      <c r="C89" s="278" t="s">
        <v>132</v>
      </c>
      <c r="D89" s="317">
        <v>1664.75</v>
      </c>
      <c r="E89" s="317">
        <v>1672.45</v>
      </c>
      <c r="F89" s="318">
        <v>1635.5</v>
      </c>
      <c r="G89" s="318">
        <v>1606.25</v>
      </c>
      <c r="H89" s="318">
        <v>1569.3</v>
      </c>
      <c r="I89" s="318">
        <v>1701.7</v>
      </c>
      <c r="J89" s="318">
        <v>1738.6500000000003</v>
      </c>
      <c r="K89" s="318">
        <v>1767.9</v>
      </c>
      <c r="L89" s="305">
        <v>1709.4</v>
      </c>
      <c r="M89" s="305">
        <v>1643.2</v>
      </c>
      <c r="N89" s="320">
        <v>2885000</v>
      </c>
      <c r="O89" s="321">
        <v>1.6381891844283954E-2</v>
      </c>
    </row>
    <row r="90" spans="1:15" ht="14.4">
      <c r="A90" s="278">
        <v>80</v>
      </c>
      <c r="B90" s="400" t="s">
        <v>40</v>
      </c>
      <c r="C90" s="278" t="s">
        <v>133</v>
      </c>
      <c r="D90" s="317">
        <v>404.55</v>
      </c>
      <c r="E90" s="317">
        <v>414.51666666666665</v>
      </c>
      <c r="F90" s="318">
        <v>391.5333333333333</v>
      </c>
      <c r="G90" s="318">
        <v>378.51666666666665</v>
      </c>
      <c r="H90" s="318">
        <v>355.5333333333333</v>
      </c>
      <c r="I90" s="318">
        <v>427.5333333333333</v>
      </c>
      <c r="J90" s="318">
        <v>450.51666666666665</v>
      </c>
      <c r="K90" s="318">
        <v>463.5333333333333</v>
      </c>
      <c r="L90" s="305">
        <v>437.5</v>
      </c>
      <c r="M90" s="305">
        <v>401.5</v>
      </c>
      <c r="N90" s="320">
        <v>2515800</v>
      </c>
      <c r="O90" s="321">
        <v>-8.1288343558282211E-2</v>
      </c>
    </row>
    <row r="91" spans="1:15" ht="14.4">
      <c r="A91" s="278">
        <v>81</v>
      </c>
      <c r="B91" s="400" t="s">
        <v>55</v>
      </c>
      <c r="C91" s="278" t="s">
        <v>134</v>
      </c>
      <c r="D91" s="317">
        <v>1304.7</v>
      </c>
      <c r="E91" s="317">
        <v>1321.8833333333334</v>
      </c>
      <c r="F91" s="318">
        <v>1281.916666666667</v>
      </c>
      <c r="G91" s="318">
        <v>1259.1333333333334</v>
      </c>
      <c r="H91" s="318">
        <v>1219.166666666667</v>
      </c>
      <c r="I91" s="318">
        <v>1344.666666666667</v>
      </c>
      <c r="J91" s="318">
        <v>1384.6333333333337</v>
      </c>
      <c r="K91" s="318">
        <v>1407.416666666667</v>
      </c>
      <c r="L91" s="305">
        <v>1361.85</v>
      </c>
      <c r="M91" s="305">
        <v>1299.0999999999999</v>
      </c>
      <c r="N91" s="320">
        <v>11341200</v>
      </c>
      <c r="O91" s="321">
        <v>8.7163796783833788E-3</v>
      </c>
    </row>
    <row r="92" spans="1:15" ht="14.4">
      <c r="A92" s="278">
        <v>82</v>
      </c>
      <c r="B92" s="400" t="s">
        <v>58</v>
      </c>
      <c r="C92" s="278" t="s">
        <v>135</v>
      </c>
      <c r="D92" s="317">
        <v>61.65</v>
      </c>
      <c r="E92" s="317">
        <v>62.550000000000004</v>
      </c>
      <c r="F92" s="318">
        <v>60.100000000000009</v>
      </c>
      <c r="G92" s="318">
        <v>58.550000000000004</v>
      </c>
      <c r="H92" s="318">
        <v>56.100000000000009</v>
      </c>
      <c r="I92" s="318">
        <v>64.100000000000009</v>
      </c>
      <c r="J92" s="318">
        <v>66.550000000000011</v>
      </c>
      <c r="K92" s="318">
        <v>68.100000000000009</v>
      </c>
      <c r="L92" s="305">
        <v>65</v>
      </c>
      <c r="M92" s="305">
        <v>61</v>
      </c>
      <c r="N92" s="320">
        <v>25080800</v>
      </c>
      <c r="O92" s="321">
        <v>1.0328547719179517E-2</v>
      </c>
    </row>
    <row r="93" spans="1:15" ht="14.4">
      <c r="A93" s="278">
        <v>83</v>
      </c>
      <c r="B93" s="400" t="s">
        <v>58</v>
      </c>
      <c r="C93" s="278" t="s">
        <v>136</v>
      </c>
      <c r="D93" s="317">
        <v>252.7</v>
      </c>
      <c r="E93" s="317">
        <v>257.53333333333336</v>
      </c>
      <c r="F93" s="318">
        <v>246.06666666666672</v>
      </c>
      <c r="G93" s="318">
        <v>239.43333333333337</v>
      </c>
      <c r="H93" s="318">
        <v>227.96666666666673</v>
      </c>
      <c r="I93" s="318">
        <v>264.16666666666674</v>
      </c>
      <c r="J93" s="318">
        <v>275.63333333333333</v>
      </c>
      <c r="K93" s="318">
        <v>282.26666666666671</v>
      </c>
      <c r="L93" s="305">
        <v>269</v>
      </c>
      <c r="M93" s="305">
        <v>250.9</v>
      </c>
      <c r="N93" s="320">
        <v>8991900</v>
      </c>
      <c r="O93" s="321">
        <v>2.8433200279070831E-2</v>
      </c>
    </row>
    <row r="94" spans="1:15" ht="14.4">
      <c r="A94" s="278">
        <v>84</v>
      </c>
      <c r="B94" s="400" t="s">
        <v>65</v>
      </c>
      <c r="C94" s="278" t="s">
        <v>137</v>
      </c>
      <c r="D94" s="317">
        <v>951.55</v>
      </c>
      <c r="E94" s="317">
        <v>957.0333333333333</v>
      </c>
      <c r="F94" s="318">
        <v>943.06666666666661</v>
      </c>
      <c r="G94" s="318">
        <v>934.58333333333326</v>
      </c>
      <c r="H94" s="318">
        <v>920.61666666666656</v>
      </c>
      <c r="I94" s="318">
        <v>965.51666666666665</v>
      </c>
      <c r="J94" s="318">
        <v>979.48333333333335</v>
      </c>
      <c r="K94" s="318">
        <v>987.9666666666667</v>
      </c>
      <c r="L94" s="305">
        <v>971</v>
      </c>
      <c r="M94" s="305">
        <v>948.55</v>
      </c>
      <c r="N94" s="320">
        <v>11160400</v>
      </c>
      <c r="O94" s="321">
        <v>-9.7293268441577454E-3</v>
      </c>
    </row>
    <row r="95" spans="1:15" ht="14.4">
      <c r="A95" s="278">
        <v>85</v>
      </c>
      <c r="B95" s="400" t="s">
        <v>53</v>
      </c>
      <c r="C95" s="278" t="s">
        <v>138</v>
      </c>
      <c r="D95" s="317">
        <v>920.3</v>
      </c>
      <c r="E95" s="317">
        <v>917.19999999999993</v>
      </c>
      <c r="F95" s="318">
        <v>901.44999999999982</v>
      </c>
      <c r="G95" s="318">
        <v>882.59999999999991</v>
      </c>
      <c r="H95" s="318">
        <v>866.8499999999998</v>
      </c>
      <c r="I95" s="318">
        <v>936.04999999999984</v>
      </c>
      <c r="J95" s="318">
        <v>951.80000000000007</v>
      </c>
      <c r="K95" s="318">
        <v>970.64999999999986</v>
      </c>
      <c r="L95" s="305">
        <v>932.95</v>
      </c>
      <c r="M95" s="305">
        <v>898.35</v>
      </c>
      <c r="N95" s="320">
        <v>7686900</v>
      </c>
      <c r="O95" s="321">
        <v>3.9339097749443955E-2</v>
      </c>
    </row>
    <row r="96" spans="1:15" ht="14.4">
      <c r="A96" s="278">
        <v>86</v>
      </c>
      <c r="B96" s="400" t="s">
        <v>45</v>
      </c>
      <c r="C96" s="278" t="s">
        <v>139</v>
      </c>
      <c r="D96" s="317">
        <v>478.6</v>
      </c>
      <c r="E96" s="317">
        <v>475.41666666666669</v>
      </c>
      <c r="F96" s="318">
        <v>467.48333333333335</v>
      </c>
      <c r="G96" s="318">
        <v>456.36666666666667</v>
      </c>
      <c r="H96" s="318">
        <v>448.43333333333334</v>
      </c>
      <c r="I96" s="318">
        <v>486.53333333333336</v>
      </c>
      <c r="J96" s="318">
        <v>494.46666666666664</v>
      </c>
      <c r="K96" s="318">
        <v>505.58333333333337</v>
      </c>
      <c r="L96" s="305">
        <v>483.35</v>
      </c>
      <c r="M96" s="305">
        <v>464.3</v>
      </c>
      <c r="N96" s="320">
        <v>14380800</v>
      </c>
      <c r="O96" s="321">
        <v>-1.5027191408336872E-2</v>
      </c>
    </row>
    <row r="97" spans="1:15" ht="14.4">
      <c r="A97" s="278">
        <v>87</v>
      </c>
      <c r="B97" s="400" t="s">
        <v>58</v>
      </c>
      <c r="C97" s="278" t="s">
        <v>140</v>
      </c>
      <c r="D97" s="317">
        <v>157.1</v>
      </c>
      <c r="E97" s="317">
        <v>160.08333333333334</v>
      </c>
      <c r="F97" s="318">
        <v>152.51666666666668</v>
      </c>
      <c r="G97" s="318">
        <v>147.93333333333334</v>
      </c>
      <c r="H97" s="318">
        <v>140.36666666666667</v>
      </c>
      <c r="I97" s="318">
        <v>164.66666666666669</v>
      </c>
      <c r="J97" s="318">
        <v>172.23333333333335</v>
      </c>
      <c r="K97" s="318">
        <v>176.81666666666669</v>
      </c>
      <c r="L97" s="305">
        <v>167.65</v>
      </c>
      <c r="M97" s="305">
        <v>155.5</v>
      </c>
      <c r="N97" s="320">
        <v>12729200</v>
      </c>
      <c r="O97" s="321">
        <v>-6.1088409282015727E-2</v>
      </c>
    </row>
    <row r="98" spans="1:15" ht="14.4">
      <c r="A98" s="278">
        <v>88</v>
      </c>
      <c r="B98" s="400" t="s">
        <v>58</v>
      </c>
      <c r="C98" s="278" t="s">
        <v>141</v>
      </c>
      <c r="D98" s="317">
        <v>138.80000000000001</v>
      </c>
      <c r="E98" s="317">
        <v>140.13333333333333</v>
      </c>
      <c r="F98" s="318">
        <v>136.06666666666666</v>
      </c>
      <c r="G98" s="318">
        <v>133.33333333333334</v>
      </c>
      <c r="H98" s="318">
        <v>129.26666666666668</v>
      </c>
      <c r="I98" s="318">
        <v>142.86666666666665</v>
      </c>
      <c r="J98" s="318">
        <v>146.93333333333331</v>
      </c>
      <c r="K98" s="318">
        <v>149.66666666666663</v>
      </c>
      <c r="L98" s="305">
        <v>144.19999999999999</v>
      </c>
      <c r="M98" s="305">
        <v>137.4</v>
      </c>
      <c r="N98" s="320">
        <v>12396000</v>
      </c>
      <c r="O98" s="321">
        <v>1.6732283464566931E-2</v>
      </c>
    </row>
    <row r="99" spans="1:15" ht="14.4">
      <c r="A99" s="278">
        <v>89</v>
      </c>
      <c r="B99" s="400" t="s">
        <v>51</v>
      </c>
      <c r="C99" s="278" t="s">
        <v>142</v>
      </c>
      <c r="D99" s="317">
        <v>332.9</v>
      </c>
      <c r="E99" s="317">
        <v>335</v>
      </c>
      <c r="F99" s="318">
        <v>328.1</v>
      </c>
      <c r="G99" s="318">
        <v>323.3</v>
      </c>
      <c r="H99" s="318">
        <v>316.40000000000003</v>
      </c>
      <c r="I99" s="318">
        <v>339.8</v>
      </c>
      <c r="J99" s="318">
        <v>346.7</v>
      </c>
      <c r="K99" s="318">
        <v>351.5</v>
      </c>
      <c r="L99" s="305">
        <v>341.9</v>
      </c>
      <c r="M99" s="305">
        <v>330.2</v>
      </c>
      <c r="N99" s="320">
        <v>11581800</v>
      </c>
      <c r="O99" s="321">
        <v>-2.0781899962798878E-2</v>
      </c>
    </row>
    <row r="100" spans="1:15" ht="14.4">
      <c r="A100" s="278">
        <v>90</v>
      </c>
      <c r="B100" s="400" t="s">
        <v>45</v>
      </c>
      <c r="C100" s="278" t="s">
        <v>143</v>
      </c>
      <c r="D100" s="317">
        <v>5672.15</v>
      </c>
      <c r="E100" s="317">
        <v>5699.05</v>
      </c>
      <c r="F100" s="318">
        <v>5603.1</v>
      </c>
      <c r="G100" s="318">
        <v>5534.05</v>
      </c>
      <c r="H100" s="318">
        <v>5438.1</v>
      </c>
      <c r="I100" s="318">
        <v>5768.1</v>
      </c>
      <c r="J100" s="318">
        <v>5864.0499999999993</v>
      </c>
      <c r="K100" s="318">
        <v>5933.1</v>
      </c>
      <c r="L100" s="305">
        <v>5795</v>
      </c>
      <c r="M100" s="305">
        <v>5630</v>
      </c>
      <c r="N100" s="320">
        <v>2817200</v>
      </c>
      <c r="O100" s="321">
        <v>1.7811337114780158E-2</v>
      </c>
    </row>
    <row r="101" spans="1:15" ht="14.4">
      <c r="A101" s="278">
        <v>91</v>
      </c>
      <c r="B101" s="400" t="s">
        <v>51</v>
      </c>
      <c r="C101" s="278" t="s">
        <v>144</v>
      </c>
      <c r="D101" s="317">
        <v>607.54999999999995</v>
      </c>
      <c r="E101" s="317">
        <v>605.9</v>
      </c>
      <c r="F101" s="318">
        <v>592.79999999999995</v>
      </c>
      <c r="G101" s="318">
        <v>578.04999999999995</v>
      </c>
      <c r="H101" s="318">
        <v>564.94999999999993</v>
      </c>
      <c r="I101" s="318">
        <v>620.65</v>
      </c>
      <c r="J101" s="318">
        <v>633.75000000000011</v>
      </c>
      <c r="K101" s="318">
        <v>648.5</v>
      </c>
      <c r="L101" s="305">
        <v>619</v>
      </c>
      <c r="M101" s="305">
        <v>591.15</v>
      </c>
      <c r="N101" s="320">
        <v>11226250</v>
      </c>
      <c r="O101" s="321">
        <v>1.756174937684115E-2</v>
      </c>
    </row>
    <row r="102" spans="1:15" ht="14.4">
      <c r="A102" s="278">
        <v>92</v>
      </c>
      <c r="B102" s="400" t="s">
        <v>58</v>
      </c>
      <c r="C102" s="278" t="s">
        <v>145</v>
      </c>
      <c r="D102" s="317">
        <v>467.25</v>
      </c>
      <c r="E102" s="317">
        <v>472.91666666666669</v>
      </c>
      <c r="F102" s="318">
        <v>459.38333333333338</v>
      </c>
      <c r="G102" s="318">
        <v>451.51666666666671</v>
      </c>
      <c r="H102" s="318">
        <v>437.98333333333341</v>
      </c>
      <c r="I102" s="318">
        <v>480.78333333333336</v>
      </c>
      <c r="J102" s="318">
        <v>494.31666666666666</v>
      </c>
      <c r="K102" s="318">
        <v>502.18333333333334</v>
      </c>
      <c r="L102" s="305">
        <v>486.45</v>
      </c>
      <c r="M102" s="305">
        <v>465.05</v>
      </c>
      <c r="N102" s="320">
        <v>2320500</v>
      </c>
      <c r="O102" s="321">
        <v>-6.9343065693430656E-2</v>
      </c>
    </row>
    <row r="103" spans="1:15" ht="14.4">
      <c r="A103" s="278">
        <v>93</v>
      </c>
      <c r="B103" s="400" t="s">
        <v>74</v>
      </c>
      <c r="C103" s="278" t="s">
        <v>146</v>
      </c>
      <c r="D103" s="317">
        <v>995.9</v>
      </c>
      <c r="E103" s="317">
        <v>999</v>
      </c>
      <c r="F103" s="318">
        <v>987</v>
      </c>
      <c r="G103" s="318">
        <v>978.1</v>
      </c>
      <c r="H103" s="318">
        <v>966.1</v>
      </c>
      <c r="I103" s="318">
        <v>1007.9</v>
      </c>
      <c r="J103" s="318">
        <v>1019.9</v>
      </c>
      <c r="K103" s="318">
        <v>1028.8</v>
      </c>
      <c r="L103" s="305">
        <v>1011</v>
      </c>
      <c r="M103" s="305">
        <v>990.1</v>
      </c>
      <c r="N103" s="320">
        <v>1446600</v>
      </c>
      <c r="O103" s="321">
        <v>-1.2694512694512694E-2</v>
      </c>
    </row>
    <row r="104" spans="1:15" ht="14.4">
      <c r="A104" s="278">
        <v>94</v>
      </c>
      <c r="B104" s="400" t="s">
        <v>108</v>
      </c>
      <c r="C104" s="278" t="s">
        <v>147</v>
      </c>
      <c r="D104" s="317">
        <v>896.7</v>
      </c>
      <c r="E104" s="317">
        <v>904.4666666666667</v>
      </c>
      <c r="F104" s="318">
        <v>880.63333333333344</v>
      </c>
      <c r="G104" s="318">
        <v>864.56666666666672</v>
      </c>
      <c r="H104" s="318">
        <v>840.73333333333346</v>
      </c>
      <c r="I104" s="318">
        <v>920.53333333333342</v>
      </c>
      <c r="J104" s="318">
        <v>944.36666666666667</v>
      </c>
      <c r="K104" s="318">
        <v>960.43333333333339</v>
      </c>
      <c r="L104" s="305">
        <v>928.3</v>
      </c>
      <c r="M104" s="305">
        <v>888.4</v>
      </c>
      <c r="N104" s="320">
        <v>1439200</v>
      </c>
      <c r="O104" s="321">
        <v>5.1431911163062539E-2</v>
      </c>
    </row>
    <row r="105" spans="1:15" ht="14.4">
      <c r="A105" s="278">
        <v>95</v>
      </c>
      <c r="B105" s="400" t="s">
        <v>45</v>
      </c>
      <c r="C105" s="278" t="s">
        <v>148</v>
      </c>
      <c r="D105" s="317">
        <v>98.9</v>
      </c>
      <c r="E105" s="317">
        <v>98.116666666666674</v>
      </c>
      <c r="F105" s="318">
        <v>96.483333333333348</v>
      </c>
      <c r="G105" s="318">
        <v>94.066666666666677</v>
      </c>
      <c r="H105" s="318">
        <v>92.433333333333351</v>
      </c>
      <c r="I105" s="318">
        <v>100.53333333333335</v>
      </c>
      <c r="J105" s="318">
        <v>102.16666666666667</v>
      </c>
      <c r="K105" s="318">
        <v>104.58333333333334</v>
      </c>
      <c r="L105" s="305">
        <v>99.75</v>
      </c>
      <c r="M105" s="305">
        <v>95.7</v>
      </c>
      <c r="N105" s="320">
        <v>23919000</v>
      </c>
      <c r="O105" s="321">
        <v>-4.457759137207909E-2</v>
      </c>
    </row>
    <row r="106" spans="1:15" ht="14.4">
      <c r="A106" s="278">
        <v>96</v>
      </c>
      <c r="B106" s="400" t="s">
        <v>45</v>
      </c>
      <c r="C106" s="278" t="s">
        <v>149</v>
      </c>
      <c r="D106" s="317">
        <v>63818.85</v>
      </c>
      <c r="E106" s="317">
        <v>64057.950000000004</v>
      </c>
      <c r="F106" s="318">
        <v>63260.900000000009</v>
      </c>
      <c r="G106" s="318">
        <v>62702.950000000004</v>
      </c>
      <c r="H106" s="318">
        <v>61905.900000000009</v>
      </c>
      <c r="I106" s="318">
        <v>64615.900000000009</v>
      </c>
      <c r="J106" s="318">
        <v>65412.950000000012</v>
      </c>
      <c r="K106" s="318">
        <v>65970.900000000009</v>
      </c>
      <c r="L106" s="305">
        <v>64855</v>
      </c>
      <c r="M106" s="305">
        <v>63500</v>
      </c>
      <c r="N106" s="320">
        <v>16020</v>
      </c>
      <c r="O106" s="321">
        <v>-3.2608695652173912E-2</v>
      </c>
    </row>
    <row r="107" spans="1:15" ht="14.4">
      <c r="A107" s="278">
        <v>97</v>
      </c>
      <c r="B107" s="400" t="s">
        <v>58</v>
      </c>
      <c r="C107" s="278" t="s">
        <v>150</v>
      </c>
      <c r="D107" s="317">
        <v>943.9</v>
      </c>
      <c r="E107" s="317">
        <v>941.38333333333333</v>
      </c>
      <c r="F107" s="318">
        <v>913.86666666666667</v>
      </c>
      <c r="G107" s="318">
        <v>883.83333333333337</v>
      </c>
      <c r="H107" s="318">
        <v>856.31666666666672</v>
      </c>
      <c r="I107" s="318">
        <v>971.41666666666663</v>
      </c>
      <c r="J107" s="318">
        <v>998.93333333333328</v>
      </c>
      <c r="K107" s="318">
        <v>1028.9666666666667</v>
      </c>
      <c r="L107" s="305">
        <v>968.9</v>
      </c>
      <c r="M107" s="305">
        <v>911.35</v>
      </c>
      <c r="N107" s="320">
        <v>1555500</v>
      </c>
      <c r="O107" s="321">
        <v>9.5615425250924452E-2</v>
      </c>
    </row>
    <row r="108" spans="1:15" ht="14.4">
      <c r="A108" s="278">
        <v>98</v>
      </c>
      <c r="B108" s="400" t="s">
        <v>114</v>
      </c>
      <c r="C108" s="278" t="s">
        <v>151</v>
      </c>
      <c r="D108" s="317">
        <v>32.6</v>
      </c>
      <c r="E108" s="317">
        <v>32.800000000000004</v>
      </c>
      <c r="F108" s="318">
        <v>32.050000000000011</v>
      </c>
      <c r="G108" s="318">
        <v>31.500000000000007</v>
      </c>
      <c r="H108" s="318">
        <v>30.750000000000014</v>
      </c>
      <c r="I108" s="318">
        <v>33.350000000000009</v>
      </c>
      <c r="J108" s="318">
        <v>34.099999999999994</v>
      </c>
      <c r="K108" s="318">
        <v>34.650000000000006</v>
      </c>
      <c r="L108" s="305">
        <v>33.549999999999997</v>
      </c>
      <c r="M108" s="305">
        <v>32.25</v>
      </c>
      <c r="N108" s="320">
        <v>30555900</v>
      </c>
      <c r="O108" s="321">
        <v>-6.2314009269046266E-3</v>
      </c>
    </row>
    <row r="109" spans="1:15" ht="14.4">
      <c r="A109" s="278">
        <v>99</v>
      </c>
      <c r="B109" s="400" t="s">
        <v>40</v>
      </c>
      <c r="C109" s="278" t="s">
        <v>262</v>
      </c>
      <c r="D109" s="317">
        <v>2701.25</v>
      </c>
      <c r="E109" s="317">
        <v>2687.7666666666669</v>
      </c>
      <c r="F109" s="318">
        <v>2654.4833333333336</v>
      </c>
      <c r="G109" s="318">
        <v>2607.7166666666667</v>
      </c>
      <c r="H109" s="318">
        <v>2574.4333333333334</v>
      </c>
      <c r="I109" s="318">
        <v>2734.5333333333338</v>
      </c>
      <c r="J109" s="318">
        <v>2767.8166666666675</v>
      </c>
      <c r="K109" s="318">
        <v>2814.5833333333339</v>
      </c>
      <c r="L109" s="305">
        <v>2721.05</v>
      </c>
      <c r="M109" s="305">
        <v>2641</v>
      </c>
      <c r="N109" s="320">
        <v>734200</v>
      </c>
      <c r="O109" s="321">
        <v>-1.9032082653616096E-3</v>
      </c>
    </row>
    <row r="110" spans="1:15" ht="14.4">
      <c r="A110" s="278">
        <v>100</v>
      </c>
      <c r="B110" s="400" t="s">
        <v>103</v>
      </c>
      <c r="C110" s="278" t="s">
        <v>153</v>
      </c>
      <c r="D110" s="317">
        <v>29.95</v>
      </c>
      <c r="E110" s="317">
        <v>30.183333333333334</v>
      </c>
      <c r="F110" s="318">
        <v>29.466666666666669</v>
      </c>
      <c r="G110" s="318">
        <v>28.983333333333334</v>
      </c>
      <c r="H110" s="318">
        <v>28.266666666666669</v>
      </c>
      <c r="I110" s="318">
        <v>30.666666666666668</v>
      </c>
      <c r="J110" s="318">
        <v>31.383333333333329</v>
      </c>
      <c r="K110" s="318">
        <v>31.866666666666667</v>
      </c>
      <c r="L110" s="305">
        <v>30.9</v>
      </c>
      <c r="M110" s="305">
        <v>29.7</v>
      </c>
      <c r="N110" s="320">
        <v>23535000</v>
      </c>
      <c r="O110" s="321">
        <v>-6.0928896337084031E-2</v>
      </c>
    </row>
    <row r="111" spans="1:15" ht="14.4">
      <c r="A111" s="278">
        <v>101</v>
      </c>
      <c r="B111" s="400" t="s">
        <v>51</v>
      </c>
      <c r="C111" s="278" t="s">
        <v>154</v>
      </c>
      <c r="D111" s="317">
        <v>16521.349999999999</v>
      </c>
      <c r="E111" s="317">
        <v>16655.850000000002</v>
      </c>
      <c r="F111" s="318">
        <v>16361.750000000004</v>
      </c>
      <c r="G111" s="318">
        <v>16202.150000000001</v>
      </c>
      <c r="H111" s="318">
        <v>15908.050000000003</v>
      </c>
      <c r="I111" s="318">
        <v>16815.450000000004</v>
      </c>
      <c r="J111" s="318">
        <v>17109.550000000003</v>
      </c>
      <c r="K111" s="318">
        <v>17269.150000000005</v>
      </c>
      <c r="L111" s="305">
        <v>16949.95</v>
      </c>
      <c r="M111" s="305">
        <v>16496.25</v>
      </c>
      <c r="N111" s="320">
        <v>425700</v>
      </c>
      <c r="O111" s="321">
        <v>6.6516347237880497E-2</v>
      </c>
    </row>
    <row r="112" spans="1:15" ht="14.4">
      <c r="A112" s="278">
        <v>102</v>
      </c>
      <c r="B112" s="400" t="s">
        <v>108</v>
      </c>
      <c r="C112" s="278" t="s">
        <v>155</v>
      </c>
      <c r="D112" s="317">
        <v>1411.7</v>
      </c>
      <c r="E112" s="317">
        <v>1418.1333333333332</v>
      </c>
      <c r="F112" s="318">
        <v>1371.2666666666664</v>
      </c>
      <c r="G112" s="318">
        <v>1330.8333333333333</v>
      </c>
      <c r="H112" s="318">
        <v>1283.9666666666665</v>
      </c>
      <c r="I112" s="318">
        <v>1458.5666666666664</v>
      </c>
      <c r="J112" s="318">
        <v>1505.4333333333332</v>
      </c>
      <c r="K112" s="318">
        <v>1545.8666666666663</v>
      </c>
      <c r="L112" s="305">
        <v>1465</v>
      </c>
      <c r="M112" s="305">
        <v>1377.7</v>
      </c>
      <c r="N112" s="320">
        <v>406875</v>
      </c>
      <c r="O112" s="321">
        <v>-8.4388185654008435E-2</v>
      </c>
    </row>
    <row r="113" spans="1:15" ht="14.4">
      <c r="A113" s="278">
        <v>103</v>
      </c>
      <c r="B113" s="400" t="s">
        <v>114</v>
      </c>
      <c r="C113" s="278" t="s">
        <v>156</v>
      </c>
      <c r="D113" s="317">
        <v>91.55</v>
      </c>
      <c r="E113" s="317">
        <v>92.266666666666666</v>
      </c>
      <c r="F113" s="318">
        <v>89.833333333333329</v>
      </c>
      <c r="G113" s="318">
        <v>88.11666666666666</v>
      </c>
      <c r="H113" s="318">
        <v>85.683333333333323</v>
      </c>
      <c r="I113" s="318">
        <v>93.983333333333334</v>
      </c>
      <c r="J113" s="318">
        <v>96.416666666666671</v>
      </c>
      <c r="K113" s="318">
        <v>98.13333333333334</v>
      </c>
      <c r="L113" s="305">
        <v>94.7</v>
      </c>
      <c r="M113" s="305">
        <v>90.55</v>
      </c>
      <c r="N113" s="320">
        <v>30946100</v>
      </c>
      <c r="O113" s="321">
        <v>3.5312104808869677E-2</v>
      </c>
    </row>
    <row r="114" spans="1:15" ht="14.4">
      <c r="A114" s="278">
        <v>104</v>
      </c>
      <c r="B114" s="400" t="s">
        <v>43</v>
      </c>
      <c r="C114" s="278" t="s">
        <v>157</v>
      </c>
      <c r="D114" s="317">
        <v>97.85</v>
      </c>
      <c r="E114" s="317">
        <v>98.233333333333334</v>
      </c>
      <c r="F114" s="318">
        <v>96.866666666666674</v>
      </c>
      <c r="G114" s="318">
        <v>95.88333333333334</v>
      </c>
      <c r="H114" s="318">
        <v>94.51666666666668</v>
      </c>
      <c r="I114" s="318">
        <v>99.216666666666669</v>
      </c>
      <c r="J114" s="318">
        <v>100.58333333333331</v>
      </c>
      <c r="K114" s="318">
        <v>101.56666666666666</v>
      </c>
      <c r="L114" s="305">
        <v>99.6</v>
      </c>
      <c r="M114" s="305">
        <v>97.25</v>
      </c>
      <c r="N114" s="320">
        <v>48747900</v>
      </c>
      <c r="O114" s="321">
        <v>4.2520317666326747E-3</v>
      </c>
    </row>
    <row r="115" spans="1:15" ht="14.4">
      <c r="A115" s="278">
        <v>105</v>
      </c>
      <c r="B115" s="400" t="s">
        <v>74</v>
      </c>
      <c r="C115" s="278" t="s">
        <v>159</v>
      </c>
      <c r="D115" s="317">
        <v>89.8</v>
      </c>
      <c r="E115" s="317">
        <v>90.466666666666654</v>
      </c>
      <c r="F115" s="318">
        <v>88.683333333333309</v>
      </c>
      <c r="G115" s="318">
        <v>87.566666666666649</v>
      </c>
      <c r="H115" s="318">
        <v>85.783333333333303</v>
      </c>
      <c r="I115" s="318">
        <v>91.583333333333314</v>
      </c>
      <c r="J115" s="318">
        <v>93.366666666666646</v>
      </c>
      <c r="K115" s="318">
        <v>94.48333333333332</v>
      </c>
      <c r="L115" s="305">
        <v>92.25</v>
      </c>
      <c r="M115" s="305">
        <v>89.35</v>
      </c>
      <c r="N115" s="320">
        <v>51592000</v>
      </c>
      <c r="O115" s="321">
        <v>2.1016319696681284E-3</v>
      </c>
    </row>
    <row r="116" spans="1:15" ht="14.4">
      <c r="A116" s="278">
        <v>106</v>
      </c>
      <c r="B116" s="400" t="s">
        <v>80</v>
      </c>
      <c r="C116" s="278" t="s">
        <v>160</v>
      </c>
      <c r="D116" s="317">
        <v>19238.2</v>
      </c>
      <c r="E116" s="317">
        <v>19387.900000000001</v>
      </c>
      <c r="F116" s="318">
        <v>18996.950000000004</v>
      </c>
      <c r="G116" s="318">
        <v>18755.700000000004</v>
      </c>
      <c r="H116" s="318">
        <v>18364.750000000007</v>
      </c>
      <c r="I116" s="318">
        <v>19629.150000000001</v>
      </c>
      <c r="J116" s="318">
        <v>20020.099999999999</v>
      </c>
      <c r="K116" s="318">
        <v>20261.349999999999</v>
      </c>
      <c r="L116" s="305">
        <v>19778.849999999999</v>
      </c>
      <c r="M116" s="305">
        <v>19146.650000000001</v>
      </c>
      <c r="N116" s="320">
        <v>106690</v>
      </c>
      <c r="O116" s="321">
        <v>-4.9431076291736615E-3</v>
      </c>
    </row>
    <row r="117" spans="1:15" ht="14.4">
      <c r="A117" s="278">
        <v>107</v>
      </c>
      <c r="B117" s="400" t="s">
        <v>53</v>
      </c>
      <c r="C117" s="278" t="s">
        <v>161</v>
      </c>
      <c r="D117" s="317">
        <v>1065.6500000000001</v>
      </c>
      <c r="E117" s="317">
        <v>1072.0333333333335</v>
      </c>
      <c r="F117" s="318">
        <v>1044.166666666667</v>
      </c>
      <c r="G117" s="318">
        <v>1022.6833333333334</v>
      </c>
      <c r="H117" s="318">
        <v>994.81666666666683</v>
      </c>
      <c r="I117" s="318">
        <v>1093.5166666666671</v>
      </c>
      <c r="J117" s="318">
        <v>1121.3833333333334</v>
      </c>
      <c r="K117" s="318">
        <v>1142.8666666666672</v>
      </c>
      <c r="L117" s="305">
        <v>1099.9000000000001</v>
      </c>
      <c r="M117" s="305">
        <v>1050.55</v>
      </c>
      <c r="N117" s="320">
        <v>3837179</v>
      </c>
      <c r="O117" s="321">
        <v>-1.2414378493514462E-2</v>
      </c>
    </row>
    <row r="118" spans="1:15" ht="14.4">
      <c r="A118" s="278">
        <v>108</v>
      </c>
      <c r="B118" s="400" t="s">
        <v>74</v>
      </c>
      <c r="C118" s="278" t="s">
        <v>162</v>
      </c>
      <c r="D118" s="317">
        <v>257.39999999999998</v>
      </c>
      <c r="E118" s="317">
        <v>258.65000000000003</v>
      </c>
      <c r="F118" s="318">
        <v>254.45000000000005</v>
      </c>
      <c r="G118" s="318">
        <v>251.5</v>
      </c>
      <c r="H118" s="318">
        <v>247.3</v>
      </c>
      <c r="I118" s="318">
        <v>261.60000000000008</v>
      </c>
      <c r="J118" s="318">
        <v>265.8</v>
      </c>
      <c r="K118" s="318">
        <v>268.75000000000011</v>
      </c>
      <c r="L118" s="305">
        <v>262.85000000000002</v>
      </c>
      <c r="M118" s="305">
        <v>255.7</v>
      </c>
      <c r="N118" s="320">
        <v>12693000</v>
      </c>
      <c r="O118" s="321">
        <v>-1.8872375560273649E-3</v>
      </c>
    </row>
    <row r="119" spans="1:15" ht="14.4">
      <c r="A119" s="278">
        <v>109</v>
      </c>
      <c r="B119" s="400" t="s">
        <v>58</v>
      </c>
      <c r="C119" s="278" t="s">
        <v>163</v>
      </c>
      <c r="D119" s="317">
        <v>82.9</v>
      </c>
      <c r="E119" s="317">
        <v>84.066666666666663</v>
      </c>
      <c r="F119" s="318">
        <v>81.333333333333329</v>
      </c>
      <c r="G119" s="318">
        <v>79.766666666666666</v>
      </c>
      <c r="H119" s="318">
        <v>77.033333333333331</v>
      </c>
      <c r="I119" s="318">
        <v>85.633333333333326</v>
      </c>
      <c r="J119" s="318">
        <v>88.366666666666674</v>
      </c>
      <c r="K119" s="318">
        <v>89.933333333333323</v>
      </c>
      <c r="L119" s="305">
        <v>86.8</v>
      </c>
      <c r="M119" s="305">
        <v>82.5</v>
      </c>
      <c r="N119" s="320">
        <v>41763200</v>
      </c>
      <c r="O119" s="321">
        <v>1.4305074536967324E-2</v>
      </c>
    </row>
    <row r="120" spans="1:15" ht="14.4">
      <c r="A120" s="278">
        <v>110</v>
      </c>
      <c r="B120" s="400" t="s">
        <v>51</v>
      </c>
      <c r="C120" s="278" t="s">
        <v>164</v>
      </c>
      <c r="D120" s="317">
        <v>1470.15</v>
      </c>
      <c r="E120" s="317">
        <v>1479.25</v>
      </c>
      <c r="F120" s="318">
        <v>1452.5</v>
      </c>
      <c r="G120" s="318">
        <v>1434.85</v>
      </c>
      <c r="H120" s="318">
        <v>1408.1</v>
      </c>
      <c r="I120" s="318">
        <v>1496.9</v>
      </c>
      <c r="J120" s="318">
        <v>1523.65</v>
      </c>
      <c r="K120" s="318">
        <v>1541.3000000000002</v>
      </c>
      <c r="L120" s="305">
        <v>1506</v>
      </c>
      <c r="M120" s="305">
        <v>1461.6</v>
      </c>
      <c r="N120" s="320">
        <v>2539000</v>
      </c>
      <c r="O120" s="321">
        <v>3.2743542810656903E-2</v>
      </c>
    </row>
    <row r="121" spans="1:15" ht="14.4">
      <c r="A121" s="278">
        <v>111</v>
      </c>
      <c r="B121" s="400" t="s">
        <v>55</v>
      </c>
      <c r="C121" s="278" t="s">
        <v>165</v>
      </c>
      <c r="D121" s="317">
        <v>31.8</v>
      </c>
      <c r="E121" s="317">
        <v>32.266666666666673</v>
      </c>
      <c r="F121" s="318">
        <v>30.883333333333347</v>
      </c>
      <c r="G121" s="318">
        <v>29.966666666666676</v>
      </c>
      <c r="H121" s="318">
        <v>28.58333333333335</v>
      </c>
      <c r="I121" s="318">
        <v>33.183333333333344</v>
      </c>
      <c r="J121" s="318">
        <v>34.56666666666667</v>
      </c>
      <c r="K121" s="318">
        <v>35.483333333333341</v>
      </c>
      <c r="L121" s="305">
        <v>33.65</v>
      </c>
      <c r="M121" s="305">
        <v>31.35</v>
      </c>
      <c r="N121" s="320">
        <v>67720500</v>
      </c>
      <c r="O121" s="321">
        <v>-6.4606846331178108E-2</v>
      </c>
    </row>
    <row r="122" spans="1:15" ht="14.4">
      <c r="A122" s="278">
        <v>112</v>
      </c>
      <c r="B122" s="400" t="s">
        <v>43</v>
      </c>
      <c r="C122" s="278" t="s">
        <v>166</v>
      </c>
      <c r="D122" s="317">
        <v>170.9</v>
      </c>
      <c r="E122" s="317">
        <v>171.4</v>
      </c>
      <c r="F122" s="318">
        <v>169.55</v>
      </c>
      <c r="G122" s="318">
        <v>168.20000000000002</v>
      </c>
      <c r="H122" s="318">
        <v>166.35000000000002</v>
      </c>
      <c r="I122" s="318">
        <v>172.75</v>
      </c>
      <c r="J122" s="318">
        <v>174.59999999999997</v>
      </c>
      <c r="K122" s="318">
        <v>175.95</v>
      </c>
      <c r="L122" s="305">
        <v>173.25</v>
      </c>
      <c r="M122" s="305">
        <v>170.05</v>
      </c>
      <c r="N122" s="320">
        <v>35340000</v>
      </c>
      <c r="O122" s="321">
        <v>-9.195917909610855E-3</v>
      </c>
    </row>
    <row r="123" spans="1:15" ht="14.4">
      <c r="A123" s="278">
        <v>113</v>
      </c>
      <c r="B123" s="400" t="s">
        <v>90</v>
      </c>
      <c r="C123" s="278" t="s">
        <v>167</v>
      </c>
      <c r="D123" s="317">
        <v>1050.95</v>
      </c>
      <c r="E123" s="317">
        <v>1076.5</v>
      </c>
      <c r="F123" s="318">
        <v>1013</v>
      </c>
      <c r="G123" s="318">
        <v>975.05</v>
      </c>
      <c r="H123" s="318">
        <v>911.55</v>
      </c>
      <c r="I123" s="318">
        <v>1114.45</v>
      </c>
      <c r="J123" s="318">
        <v>1177.95</v>
      </c>
      <c r="K123" s="318">
        <v>1215.9000000000001</v>
      </c>
      <c r="L123" s="305">
        <v>1140</v>
      </c>
      <c r="M123" s="305">
        <v>1038.55</v>
      </c>
      <c r="N123" s="320">
        <v>1833200</v>
      </c>
      <c r="O123" s="321">
        <v>2.0031159581571333E-2</v>
      </c>
    </row>
    <row r="124" spans="1:15" ht="14.4">
      <c r="A124" s="278">
        <v>114</v>
      </c>
      <c r="B124" s="400" t="s">
        <v>38</v>
      </c>
      <c r="C124" s="278" t="s">
        <v>168</v>
      </c>
      <c r="D124" s="317">
        <v>608.25</v>
      </c>
      <c r="E124" s="317">
        <v>613.38333333333333</v>
      </c>
      <c r="F124" s="318">
        <v>599.16666666666663</v>
      </c>
      <c r="G124" s="318">
        <v>590.08333333333326</v>
      </c>
      <c r="H124" s="318">
        <v>575.86666666666656</v>
      </c>
      <c r="I124" s="318">
        <v>622.4666666666667</v>
      </c>
      <c r="J124" s="318">
        <v>636.68333333333339</v>
      </c>
      <c r="K124" s="318">
        <v>645.76666666666677</v>
      </c>
      <c r="L124" s="305">
        <v>627.6</v>
      </c>
      <c r="M124" s="305">
        <v>604.29999999999995</v>
      </c>
      <c r="N124" s="320">
        <v>855900</v>
      </c>
      <c r="O124" s="321">
        <v>9.4350748909069471E-3</v>
      </c>
    </row>
    <row r="125" spans="1:15" ht="14.4">
      <c r="A125" s="278">
        <v>115</v>
      </c>
      <c r="B125" s="400" t="s">
        <v>55</v>
      </c>
      <c r="C125" s="278" t="s">
        <v>169</v>
      </c>
      <c r="D125" s="317">
        <v>139.9</v>
      </c>
      <c r="E125" s="317">
        <v>139.31666666666666</v>
      </c>
      <c r="F125" s="318">
        <v>130.03333333333333</v>
      </c>
      <c r="G125" s="318">
        <v>120.16666666666666</v>
      </c>
      <c r="H125" s="318">
        <v>110.88333333333333</v>
      </c>
      <c r="I125" s="318">
        <v>149.18333333333334</v>
      </c>
      <c r="J125" s="318">
        <v>158.46666666666664</v>
      </c>
      <c r="K125" s="318">
        <v>168.33333333333334</v>
      </c>
      <c r="L125" s="305">
        <v>148.6</v>
      </c>
      <c r="M125" s="305">
        <v>129.44999999999999</v>
      </c>
      <c r="N125" s="320">
        <v>21196000</v>
      </c>
      <c r="O125" s="321">
        <v>-0.11091349904782678</v>
      </c>
    </row>
    <row r="126" spans="1:15" ht="14.4">
      <c r="A126" s="278">
        <v>116</v>
      </c>
      <c r="B126" s="400" t="s">
        <v>43</v>
      </c>
      <c r="C126" s="278" t="s">
        <v>170</v>
      </c>
      <c r="D126" s="317">
        <v>96.75</v>
      </c>
      <c r="E126" s="317">
        <v>98.383333333333326</v>
      </c>
      <c r="F126" s="318">
        <v>94.316666666666649</v>
      </c>
      <c r="G126" s="318">
        <v>91.883333333333326</v>
      </c>
      <c r="H126" s="318">
        <v>87.816666666666649</v>
      </c>
      <c r="I126" s="318">
        <v>100.81666666666665</v>
      </c>
      <c r="J126" s="318">
        <v>104.88333333333331</v>
      </c>
      <c r="K126" s="318">
        <v>107.31666666666665</v>
      </c>
      <c r="L126" s="305">
        <v>102.45</v>
      </c>
      <c r="M126" s="305">
        <v>95.95</v>
      </c>
      <c r="N126" s="320">
        <v>20370000</v>
      </c>
      <c r="O126" s="321">
        <v>1.951951951951952E-2</v>
      </c>
    </row>
    <row r="127" spans="1:15" ht="14.4">
      <c r="A127" s="278">
        <v>117</v>
      </c>
      <c r="B127" s="400" t="s">
        <v>74</v>
      </c>
      <c r="C127" s="278" t="s">
        <v>171</v>
      </c>
      <c r="D127" s="317">
        <v>1539.65</v>
      </c>
      <c r="E127" s="317">
        <v>1553.6166666666668</v>
      </c>
      <c r="F127" s="318">
        <v>1521.1333333333337</v>
      </c>
      <c r="G127" s="318">
        <v>1502.6166666666668</v>
      </c>
      <c r="H127" s="318">
        <v>1470.1333333333337</v>
      </c>
      <c r="I127" s="318">
        <v>1572.1333333333337</v>
      </c>
      <c r="J127" s="318">
        <v>1604.6166666666668</v>
      </c>
      <c r="K127" s="318">
        <v>1623.1333333333337</v>
      </c>
      <c r="L127" s="305">
        <v>1586.1</v>
      </c>
      <c r="M127" s="305">
        <v>1535.1</v>
      </c>
      <c r="N127" s="320">
        <v>24894480</v>
      </c>
      <c r="O127" s="321">
        <v>2.6572261557684298E-2</v>
      </c>
    </row>
    <row r="128" spans="1:15" ht="14.4">
      <c r="A128" s="278">
        <v>118</v>
      </c>
      <c r="B128" s="400" t="s">
        <v>114</v>
      </c>
      <c r="C128" s="278" t="s">
        <v>172</v>
      </c>
      <c r="D128" s="317">
        <v>32.25</v>
      </c>
      <c r="E128" s="317">
        <v>32.683333333333337</v>
      </c>
      <c r="F128" s="318">
        <v>31.466666666666676</v>
      </c>
      <c r="G128" s="318">
        <v>30.683333333333337</v>
      </c>
      <c r="H128" s="318">
        <v>29.466666666666676</v>
      </c>
      <c r="I128" s="318">
        <v>33.466666666666676</v>
      </c>
      <c r="J128" s="318">
        <v>34.683333333333344</v>
      </c>
      <c r="K128" s="318">
        <v>35.466666666666676</v>
      </c>
      <c r="L128" s="305">
        <v>33.9</v>
      </c>
      <c r="M128" s="305">
        <v>31.9</v>
      </c>
      <c r="N128" s="320">
        <v>44969000</v>
      </c>
      <c r="O128" s="321">
        <v>-1.3506724844081457E-2</v>
      </c>
    </row>
    <row r="129" spans="1:15" ht="14.4">
      <c r="A129" s="278">
        <v>119</v>
      </c>
      <c r="B129" s="455" t="s">
        <v>58</v>
      </c>
      <c r="C129" s="278" t="s">
        <v>281</v>
      </c>
      <c r="D129" s="317">
        <v>755.9</v>
      </c>
      <c r="E129" s="317">
        <v>765.85</v>
      </c>
      <c r="F129" s="318">
        <v>740.05000000000007</v>
      </c>
      <c r="G129" s="318">
        <v>724.2</v>
      </c>
      <c r="H129" s="318">
        <v>698.40000000000009</v>
      </c>
      <c r="I129" s="318">
        <v>781.7</v>
      </c>
      <c r="J129" s="318">
        <v>807.5</v>
      </c>
      <c r="K129" s="318">
        <v>823.35</v>
      </c>
      <c r="L129" s="305">
        <v>791.65</v>
      </c>
      <c r="M129" s="305">
        <v>750</v>
      </c>
      <c r="N129" s="320">
        <v>4752000</v>
      </c>
      <c r="O129" s="321">
        <v>6.5232010759919301E-2</v>
      </c>
    </row>
    <row r="130" spans="1:15" ht="14.4">
      <c r="A130" s="278">
        <v>120</v>
      </c>
      <c r="B130" s="400" t="s">
        <v>55</v>
      </c>
      <c r="C130" s="278" t="s">
        <v>173</v>
      </c>
      <c r="D130" s="317">
        <v>184</v>
      </c>
      <c r="E130" s="317">
        <v>186.23333333333335</v>
      </c>
      <c r="F130" s="318">
        <v>180.9666666666667</v>
      </c>
      <c r="G130" s="318">
        <v>177.93333333333334</v>
      </c>
      <c r="H130" s="318">
        <v>172.66666666666669</v>
      </c>
      <c r="I130" s="318">
        <v>189.26666666666671</v>
      </c>
      <c r="J130" s="318">
        <v>194.53333333333336</v>
      </c>
      <c r="K130" s="318">
        <v>197.56666666666672</v>
      </c>
      <c r="L130" s="305">
        <v>191.5</v>
      </c>
      <c r="M130" s="305">
        <v>183.2</v>
      </c>
      <c r="N130" s="320">
        <v>116115000</v>
      </c>
      <c r="O130" s="321">
        <v>-3.8408983627735954E-2</v>
      </c>
    </row>
    <row r="131" spans="1:15" ht="14.4">
      <c r="A131" s="278">
        <v>121</v>
      </c>
      <c r="B131" s="400" t="s">
        <v>38</v>
      </c>
      <c r="C131" s="278" t="s">
        <v>174</v>
      </c>
      <c r="D131" s="317">
        <v>21039.5</v>
      </c>
      <c r="E131" s="317">
        <v>21210.133333333335</v>
      </c>
      <c r="F131" s="318">
        <v>20790.216666666671</v>
      </c>
      <c r="G131" s="318">
        <v>20540.933333333334</v>
      </c>
      <c r="H131" s="318">
        <v>20121.01666666667</v>
      </c>
      <c r="I131" s="318">
        <v>21459.416666666672</v>
      </c>
      <c r="J131" s="318">
        <v>21879.333333333336</v>
      </c>
      <c r="K131" s="318">
        <v>22128.616666666672</v>
      </c>
      <c r="L131" s="305">
        <v>21630.05</v>
      </c>
      <c r="M131" s="305">
        <v>20960.849999999999</v>
      </c>
      <c r="N131" s="320">
        <v>146750</v>
      </c>
      <c r="O131" s="321">
        <v>8.9377793056032995E-3</v>
      </c>
    </row>
    <row r="132" spans="1:15" ht="14.4">
      <c r="A132" s="278">
        <v>122</v>
      </c>
      <c r="B132" s="400" t="s">
        <v>65</v>
      </c>
      <c r="C132" s="278" t="s">
        <v>175</v>
      </c>
      <c r="D132" s="317">
        <v>1121</v>
      </c>
      <c r="E132" s="317">
        <v>1128.0333333333333</v>
      </c>
      <c r="F132" s="318">
        <v>1108.6166666666666</v>
      </c>
      <c r="G132" s="318">
        <v>1096.2333333333333</v>
      </c>
      <c r="H132" s="318">
        <v>1076.8166666666666</v>
      </c>
      <c r="I132" s="318">
        <v>1140.4166666666665</v>
      </c>
      <c r="J132" s="318">
        <v>1159.8333333333335</v>
      </c>
      <c r="K132" s="318">
        <v>1172.2166666666665</v>
      </c>
      <c r="L132" s="305">
        <v>1147.45</v>
      </c>
      <c r="M132" s="305">
        <v>1115.6500000000001</v>
      </c>
      <c r="N132" s="320">
        <v>2180750</v>
      </c>
      <c r="O132" s="321">
        <v>-8.502125531382845E-3</v>
      </c>
    </row>
    <row r="133" spans="1:15" ht="14.4">
      <c r="A133" s="278">
        <v>123</v>
      </c>
      <c r="B133" s="400" t="s">
        <v>80</v>
      </c>
      <c r="C133" s="278" t="s">
        <v>176</v>
      </c>
      <c r="D133" s="317">
        <v>3645.35</v>
      </c>
      <c r="E133" s="317">
        <v>3663.6</v>
      </c>
      <c r="F133" s="318">
        <v>3607.75</v>
      </c>
      <c r="G133" s="318">
        <v>3570.15</v>
      </c>
      <c r="H133" s="318">
        <v>3514.3</v>
      </c>
      <c r="I133" s="318">
        <v>3701.2</v>
      </c>
      <c r="J133" s="318">
        <v>3757.0499999999993</v>
      </c>
      <c r="K133" s="318">
        <v>3794.6499999999996</v>
      </c>
      <c r="L133" s="305">
        <v>3719.45</v>
      </c>
      <c r="M133" s="305">
        <v>3626</v>
      </c>
      <c r="N133" s="320">
        <v>587750</v>
      </c>
      <c r="O133" s="321">
        <v>-1.9190654985398414E-2</v>
      </c>
    </row>
    <row r="134" spans="1:15" ht="14.4">
      <c r="A134" s="278">
        <v>124</v>
      </c>
      <c r="B134" s="400" t="s">
        <v>58</v>
      </c>
      <c r="C134" s="278" t="s">
        <v>177</v>
      </c>
      <c r="D134" s="317">
        <v>617.5</v>
      </c>
      <c r="E134" s="317">
        <v>626.58333333333337</v>
      </c>
      <c r="F134" s="318">
        <v>601.41666666666674</v>
      </c>
      <c r="G134" s="318">
        <v>585.33333333333337</v>
      </c>
      <c r="H134" s="318">
        <v>560.16666666666674</v>
      </c>
      <c r="I134" s="318">
        <v>642.66666666666674</v>
      </c>
      <c r="J134" s="318">
        <v>667.83333333333348</v>
      </c>
      <c r="K134" s="318">
        <v>683.91666666666674</v>
      </c>
      <c r="L134" s="305">
        <v>651.75</v>
      </c>
      <c r="M134" s="305">
        <v>610.5</v>
      </c>
      <c r="N134" s="320">
        <v>2757950</v>
      </c>
      <c r="O134" s="321">
        <v>-3.4973232093495225E-2</v>
      </c>
    </row>
    <row r="135" spans="1:15" ht="14.4">
      <c r="A135" s="278">
        <v>125</v>
      </c>
      <c r="B135" s="400" t="s">
        <v>53</v>
      </c>
      <c r="C135" s="278" t="s">
        <v>179</v>
      </c>
      <c r="D135" s="317">
        <v>499.2</v>
      </c>
      <c r="E135" s="317">
        <v>501.26666666666665</v>
      </c>
      <c r="F135" s="318">
        <v>489.18333333333328</v>
      </c>
      <c r="G135" s="318">
        <v>479.16666666666663</v>
      </c>
      <c r="H135" s="318">
        <v>467.08333333333326</v>
      </c>
      <c r="I135" s="318">
        <v>511.2833333333333</v>
      </c>
      <c r="J135" s="318">
        <v>523.36666666666667</v>
      </c>
      <c r="K135" s="318">
        <v>533.38333333333333</v>
      </c>
      <c r="L135" s="305">
        <v>513.35</v>
      </c>
      <c r="M135" s="305">
        <v>491.25</v>
      </c>
      <c r="N135" s="320">
        <v>35231000</v>
      </c>
      <c r="O135" s="321">
        <v>-3.7121558927827161E-2</v>
      </c>
    </row>
    <row r="136" spans="1:15" ht="14.4">
      <c r="A136" s="278">
        <v>126</v>
      </c>
      <c r="B136" s="400" t="s">
        <v>90</v>
      </c>
      <c r="C136" s="278" t="s">
        <v>180</v>
      </c>
      <c r="D136" s="317">
        <v>389.55</v>
      </c>
      <c r="E136" s="317">
        <v>395.0333333333333</v>
      </c>
      <c r="F136" s="318">
        <v>381.51666666666659</v>
      </c>
      <c r="G136" s="318">
        <v>373.48333333333329</v>
      </c>
      <c r="H136" s="318">
        <v>359.96666666666658</v>
      </c>
      <c r="I136" s="318">
        <v>403.06666666666661</v>
      </c>
      <c r="J136" s="318">
        <v>416.58333333333326</v>
      </c>
      <c r="K136" s="318">
        <v>424.61666666666662</v>
      </c>
      <c r="L136" s="305">
        <v>408.55</v>
      </c>
      <c r="M136" s="305">
        <v>387</v>
      </c>
      <c r="N136" s="320">
        <v>4896300</v>
      </c>
      <c r="O136" s="321">
        <v>3.5046728971962616E-3</v>
      </c>
    </row>
    <row r="137" spans="1:15" ht="14.4">
      <c r="A137" s="278">
        <v>127</v>
      </c>
      <c r="B137" s="400" t="s">
        <v>181</v>
      </c>
      <c r="C137" s="278" t="s">
        <v>182</v>
      </c>
      <c r="D137" s="317">
        <v>301</v>
      </c>
      <c r="E137" s="317">
        <v>302.68333333333334</v>
      </c>
      <c r="F137" s="318">
        <v>297.4666666666667</v>
      </c>
      <c r="G137" s="318">
        <v>293.93333333333334</v>
      </c>
      <c r="H137" s="318">
        <v>288.7166666666667</v>
      </c>
      <c r="I137" s="318">
        <v>306.2166666666667</v>
      </c>
      <c r="J137" s="318">
        <v>311.43333333333328</v>
      </c>
      <c r="K137" s="318">
        <v>314.9666666666667</v>
      </c>
      <c r="L137" s="305">
        <v>307.89999999999998</v>
      </c>
      <c r="M137" s="305">
        <v>299.14999999999998</v>
      </c>
      <c r="N137" s="320">
        <v>2134500</v>
      </c>
      <c r="O137" s="321">
        <v>5.4594861660079048E-2</v>
      </c>
    </row>
    <row r="138" spans="1:15" ht="14.4">
      <c r="A138" s="278">
        <v>128</v>
      </c>
      <c r="B138" s="400" t="s">
        <v>40</v>
      </c>
      <c r="C138" s="278" t="s">
        <v>3466</v>
      </c>
      <c r="D138" s="317">
        <v>382.35</v>
      </c>
      <c r="E138" s="317">
        <v>382.23333333333329</v>
      </c>
      <c r="F138" s="318">
        <v>377.51666666666659</v>
      </c>
      <c r="G138" s="318">
        <v>372.68333333333328</v>
      </c>
      <c r="H138" s="318">
        <v>367.96666666666658</v>
      </c>
      <c r="I138" s="318">
        <v>387.06666666666661</v>
      </c>
      <c r="J138" s="318">
        <v>391.7833333333333</v>
      </c>
      <c r="K138" s="318">
        <v>396.61666666666662</v>
      </c>
      <c r="L138" s="305">
        <v>386.95</v>
      </c>
      <c r="M138" s="305">
        <v>377.4</v>
      </c>
      <c r="N138" s="320">
        <v>11515500</v>
      </c>
      <c r="O138" s="321">
        <v>4.4575067352436937E-2</v>
      </c>
    </row>
    <row r="139" spans="1:15" ht="14.4">
      <c r="A139" s="278">
        <v>129</v>
      </c>
      <c r="B139" s="400" t="s">
        <v>45</v>
      </c>
      <c r="C139" s="278" t="s">
        <v>184</v>
      </c>
      <c r="D139" s="317">
        <v>111.65</v>
      </c>
      <c r="E139" s="317">
        <v>113.25</v>
      </c>
      <c r="F139" s="318">
        <v>108.75</v>
      </c>
      <c r="G139" s="318">
        <v>105.85</v>
      </c>
      <c r="H139" s="318">
        <v>101.35</v>
      </c>
      <c r="I139" s="318">
        <v>116.15</v>
      </c>
      <c r="J139" s="318">
        <v>120.65</v>
      </c>
      <c r="K139" s="318">
        <v>123.55000000000001</v>
      </c>
      <c r="L139" s="305">
        <v>117.75</v>
      </c>
      <c r="M139" s="305">
        <v>110.35</v>
      </c>
      <c r="N139" s="320">
        <v>85170700</v>
      </c>
      <c r="O139" s="321">
        <v>4.7328343331032975E-3</v>
      </c>
    </row>
    <row r="140" spans="1:15" ht="14.4">
      <c r="A140" s="278">
        <v>130</v>
      </c>
      <c r="B140" s="400" t="s">
        <v>43</v>
      </c>
      <c r="C140" s="278" t="s">
        <v>186</v>
      </c>
      <c r="D140" s="317">
        <v>42.85</v>
      </c>
      <c r="E140" s="317">
        <v>42.966666666666669</v>
      </c>
      <c r="F140" s="318">
        <v>42.13333333333334</v>
      </c>
      <c r="G140" s="318">
        <v>41.416666666666671</v>
      </c>
      <c r="H140" s="318">
        <v>40.583333333333343</v>
      </c>
      <c r="I140" s="318">
        <v>43.683333333333337</v>
      </c>
      <c r="J140" s="318">
        <v>44.516666666666666</v>
      </c>
      <c r="K140" s="318">
        <v>45.233333333333334</v>
      </c>
      <c r="L140" s="305">
        <v>43.8</v>
      </c>
      <c r="M140" s="305">
        <v>42.25</v>
      </c>
      <c r="N140" s="320">
        <v>57699000</v>
      </c>
      <c r="O140" s="321">
        <v>4.0746753246753246E-2</v>
      </c>
    </row>
    <row r="141" spans="1:15" ht="14.4">
      <c r="A141" s="278">
        <v>131</v>
      </c>
      <c r="B141" s="400" t="s">
        <v>114</v>
      </c>
      <c r="C141" s="278" t="s">
        <v>187</v>
      </c>
      <c r="D141" s="317">
        <v>331.25</v>
      </c>
      <c r="E141" s="317">
        <v>334.56666666666666</v>
      </c>
      <c r="F141" s="318">
        <v>325.23333333333335</v>
      </c>
      <c r="G141" s="318">
        <v>319.2166666666667</v>
      </c>
      <c r="H141" s="318">
        <v>309.88333333333338</v>
      </c>
      <c r="I141" s="318">
        <v>340.58333333333331</v>
      </c>
      <c r="J141" s="318">
        <v>349.91666666666669</v>
      </c>
      <c r="K141" s="318">
        <v>355.93333333333328</v>
      </c>
      <c r="L141" s="305">
        <v>343.9</v>
      </c>
      <c r="M141" s="305">
        <v>328.55</v>
      </c>
      <c r="N141" s="320">
        <v>21804500</v>
      </c>
      <c r="O141" s="321">
        <v>1.9869315285060127E-2</v>
      </c>
    </row>
    <row r="142" spans="1:15" ht="14.4">
      <c r="A142" s="278">
        <v>132</v>
      </c>
      <c r="B142" s="400" t="s">
        <v>108</v>
      </c>
      <c r="C142" s="278" t="s">
        <v>188</v>
      </c>
      <c r="D142" s="317">
        <v>2072.5500000000002</v>
      </c>
      <c r="E142" s="317">
        <v>2078.0333333333333</v>
      </c>
      <c r="F142" s="318">
        <v>2056.5666666666666</v>
      </c>
      <c r="G142" s="318">
        <v>2040.5833333333335</v>
      </c>
      <c r="H142" s="318">
        <v>2019.1166666666668</v>
      </c>
      <c r="I142" s="318">
        <v>2094.0166666666664</v>
      </c>
      <c r="J142" s="318">
        <v>2115.4833333333327</v>
      </c>
      <c r="K142" s="318">
        <v>2131.4666666666662</v>
      </c>
      <c r="L142" s="305">
        <v>2099.5</v>
      </c>
      <c r="M142" s="305">
        <v>2062.0500000000002</v>
      </c>
      <c r="N142" s="320">
        <v>13737750</v>
      </c>
      <c r="O142" s="321">
        <v>1.2244050156876892E-3</v>
      </c>
    </row>
    <row r="143" spans="1:15" ht="14.4">
      <c r="A143" s="278">
        <v>133</v>
      </c>
      <c r="B143" s="400" t="s">
        <v>108</v>
      </c>
      <c r="C143" s="278" t="s">
        <v>189</v>
      </c>
      <c r="D143" s="317">
        <v>585</v>
      </c>
      <c r="E143" s="317">
        <v>590.6</v>
      </c>
      <c r="F143" s="318">
        <v>577.5</v>
      </c>
      <c r="G143" s="318">
        <v>570</v>
      </c>
      <c r="H143" s="318">
        <v>556.9</v>
      </c>
      <c r="I143" s="318">
        <v>598.1</v>
      </c>
      <c r="J143" s="318">
        <v>611.20000000000016</v>
      </c>
      <c r="K143" s="318">
        <v>618.70000000000005</v>
      </c>
      <c r="L143" s="305">
        <v>603.70000000000005</v>
      </c>
      <c r="M143" s="305">
        <v>583.1</v>
      </c>
      <c r="N143" s="320">
        <v>15579600</v>
      </c>
      <c r="O143" s="321">
        <v>-4.2904533726502027E-2</v>
      </c>
    </row>
    <row r="144" spans="1:15" ht="14.4">
      <c r="A144" s="278">
        <v>134</v>
      </c>
      <c r="B144" s="400" t="s">
        <v>51</v>
      </c>
      <c r="C144" s="278" t="s">
        <v>190</v>
      </c>
      <c r="D144" s="317">
        <v>994.55</v>
      </c>
      <c r="E144" s="317">
        <v>1008.4833333333332</v>
      </c>
      <c r="F144" s="318">
        <v>973.66666666666652</v>
      </c>
      <c r="G144" s="318">
        <v>952.7833333333333</v>
      </c>
      <c r="H144" s="318">
        <v>917.96666666666658</v>
      </c>
      <c r="I144" s="318">
        <v>1029.3666666666663</v>
      </c>
      <c r="J144" s="318">
        <v>1064.1833333333334</v>
      </c>
      <c r="K144" s="318">
        <v>1085.0666666666664</v>
      </c>
      <c r="L144" s="305">
        <v>1043.3</v>
      </c>
      <c r="M144" s="305">
        <v>987.6</v>
      </c>
      <c r="N144" s="320">
        <v>7366500</v>
      </c>
      <c r="O144" s="321">
        <v>-5.0372232427728897E-2</v>
      </c>
    </row>
    <row r="145" spans="1:15" ht="14.4">
      <c r="A145" s="278">
        <v>135</v>
      </c>
      <c r="B145" s="400" t="s">
        <v>53</v>
      </c>
      <c r="C145" s="278" t="s">
        <v>191</v>
      </c>
      <c r="D145" s="317">
        <v>2379.6999999999998</v>
      </c>
      <c r="E145" s="317">
        <v>2396.2999999999997</v>
      </c>
      <c r="F145" s="318">
        <v>2345.7999999999993</v>
      </c>
      <c r="G145" s="318">
        <v>2311.8999999999996</v>
      </c>
      <c r="H145" s="318">
        <v>2261.3999999999992</v>
      </c>
      <c r="I145" s="318">
        <v>2430.1999999999994</v>
      </c>
      <c r="J145" s="318">
        <v>2480.7000000000003</v>
      </c>
      <c r="K145" s="318">
        <v>2514.5999999999995</v>
      </c>
      <c r="L145" s="305">
        <v>2446.8000000000002</v>
      </c>
      <c r="M145" s="305">
        <v>2362.4</v>
      </c>
      <c r="N145" s="320">
        <v>1325000</v>
      </c>
      <c r="O145" s="321">
        <v>-3.1786627694556084E-2</v>
      </c>
    </row>
    <row r="146" spans="1:15" ht="14.4">
      <c r="A146" s="278">
        <v>136</v>
      </c>
      <c r="B146" s="400" t="s">
        <v>43</v>
      </c>
      <c r="C146" s="278" t="s">
        <v>192</v>
      </c>
      <c r="D146" s="317">
        <v>323.89999999999998</v>
      </c>
      <c r="E146" s="317">
        <v>326.73333333333335</v>
      </c>
      <c r="F146" s="318">
        <v>319.4666666666667</v>
      </c>
      <c r="G146" s="318">
        <v>315.03333333333336</v>
      </c>
      <c r="H146" s="318">
        <v>307.76666666666671</v>
      </c>
      <c r="I146" s="318">
        <v>331.16666666666669</v>
      </c>
      <c r="J146" s="318">
        <v>338.43333333333334</v>
      </c>
      <c r="K146" s="318">
        <v>342.86666666666667</v>
      </c>
      <c r="L146" s="305">
        <v>334</v>
      </c>
      <c r="M146" s="305">
        <v>322.3</v>
      </c>
      <c r="N146" s="320">
        <v>2136000</v>
      </c>
      <c r="O146" s="321">
        <v>-6.4388961892247049E-2</v>
      </c>
    </row>
    <row r="147" spans="1:15" ht="14.4">
      <c r="A147" s="278">
        <v>137</v>
      </c>
      <c r="B147" s="400" t="s">
        <v>45</v>
      </c>
      <c r="C147" s="278" t="s">
        <v>193</v>
      </c>
      <c r="D147" s="317">
        <v>349.8</v>
      </c>
      <c r="E147" s="317">
        <v>350.31666666666666</v>
      </c>
      <c r="F147" s="318">
        <v>345.48333333333335</v>
      </c>
      <c r="G147" s="318">
        <v>341.16666666666669</v>
      </c>
      <c r="H147" s="318">
        <v>336.33333333333337</v>
      </c>
      <c r="I147" s="318">
        <v>354.63333333333333</v>
      </c>
      <c r="J147" s="318">
        <v>359.4666666666667</v>
      </c>
      <c r="K147" s="318">
        <v>363.7833333333333</v>
      </c>
      <c r="L147" s="305">
        <v>355.15</v>
      </c>
      <c r="M147" s="305">
        <v>346</v>
      </c>
      <c r="N147" s="320">
        <v>4242700</v>
      </c>
      <c r="O147" s="321">
        <v>1.8142113220225096E-2</v>
      </c>
    </row>
    <row r="148" spans="1:15" ht="14.4">
      <c r="A148" s="278">
        <v>138</v>
      </c>
      <c r="B148" s="400" t="s">
        <v>51</v>
      </c>
      <c r="C148" s="278" t="s">
        <v>194</v>
      </c>
      <c r="D148" s="317">
        <v>1008.25</v>
      </c>
      <c r="E148" s="317">
        <v>1018.1</v>
      </c>
      <c r="F148" s="318">
        <v>994.2</v>
      </c>
      <c r="G148" s="318">
        <v>980.15</v>
      </c>
      <c r="H148" s="318">
        <v>956.25</v>
      </c>
      <c r="I148" s="318">
        <v>1032.1500000000001</v>
      </c>
      <c r="J148" s="318">
        <v>1056.05</v>
      </c>
      <c r="K148" s="318">
        <v>1070.1000000000001</v>
      </c>
      <c r="L148" s="305">
        <v>1042</v>
      </c>
      <c r="M148" s="305">
        <v>1004.05</v>
      </c>
      <c r="N148" s="320">
        <v>1290800</v>
      </c>
      <c r="O148" s="321">
        <v>-5.774144098109351E-2</v>
      </c>
    </row>
    <row r="149" spans="1:15" ht="14.4">
      <c r="A149" s="278">
        <v>139</v>
      </c>
      <c r="B149" s="400" t="s">
        <v>58</v>
      </c>
      <c r="C149" s="278" t="s">
        <v>195</v>
      </c>
      <c r="D149" s="317">
        <v>196.5</v>
      </c>
      <c r="E149" s="317">
        <v>198.38333333333335</v>
      </c>
      <c r="F149" s="318">
        <v>189.41666666666671</v>
      </c>
      <c r="G149" s="318">
        <v>182.33333333333337</v>
      </c>
      <c r="H149" s="318">
        <v>173.36666666666673</v>
      </c>
      <c r="I149" s="318">
        <v>205.4666666666667</v>
      </c>
      <c r="J149" s="318">
        <v>214.43333333333334</v>
      </c>
      <c r="K149" s="318">
        <v>221.51666666666668</v>
      </c>
      <c r="L149" s="305">
        <v>207.35</v>
      </c>
      <c r="M149" s="305">
        <v>191.3</v>
      </c>
      <c r="N149" s="320">
        <v>3509200</v>
      </c>
      <c r="O149" s="321">
        <v>3.3029143361789817E-2</v>
      </c>
    </row>
    <row r="150" spans="1:15" ht="14.4">
      <c r="A150" s="278">
        <v>140</v>
      </c>
      <c r="B150" s="400" t="s">
        <v>38</v>
      </c>
      <c r="C150" s="278" t="s">
        <v>196</v>
      </c>
      <c r="D150" s="317">
        <v>3783.85</v>
      </c>
      <c r="E150" s="317">
        <v>3775.3833333333332</v>
      </c>
      <c r="F150" s="318">
        <v>3707.4666666666662</v>
      </c>
      <c r="G150" s="318">
        <v>3631.083333333333</v>
      </c>
      <c r="H150" s="318">
        <v>3563.1666666666661</v>
      </c>
      <c r="I150" s="318">
        <v>3851.7666666666664</v>
      </c>
      <c r="J150" s="318">
        <v>3919.6833333333334</v>
      </c>
      <c r="K150" s="318">
        <v>3996.0666666666666</v>
      </c>
      <c r="L150" s="305">
        <v>3843.3</v>
      </c>
      <c r="M150" s="305">
        <v>3699</v>
      </c>
      <c r="N150" s="320">
        <v>2386400</v>
      </c>
      <c r="O150" s="321">
        <v>-2.3008269876361256E-2</v>
      </c>
    </row>
    <row r="151" spans="1:15" ht="14.4">
      <c r="A151" s="278">
        <v>141</v>
      </c>
      <c r="B151" s="400" t="s">
        <v>181</v>
      </c>
      <c r="C151" s="278" t="s">
        <v>198</v>
      </c>
      <c r="D151" s="317">
        <v>429.95</v>
      </c>
      <c r="E151" s="317">
        <v>433.84999999999997</v>
      </c>
      <c r="F151" s="318">
        <v>424.24999999999994</v>
      </c>
      <c r="G151" s="318">
        <v>418.54999999999995</v>
      </c>
      <c r="H151" s="318">
        <v>408.94999999999993</v>
      </c>
      <c r="I151" s="318">
        <v>439.54999999999995</v>
      </c>
      <c r="J151" s="318">
        <v>449.15</v>
      </c>
      <c r="K151" s="318">
        <v>454.84999999999997</v>
      </c>
      <c r="L151" s="305">
        <v>443.45</v>
      </c>
      <c r="M151" s="305">
        <v>428.15</v>
      </c>
      <c r="N151" s="320">
        <v>8661500</v>
      </c>
      <c r="O151" s="321">
        <v>-2.2083977825699156E-2</v>
      </c>
    </row>
    <row r="152" spans="1:15" ht="14.4">
      <c r="A152" s="278">
        <v>142</v>
      </c>
      <c r="B152" s="400" t="s">
        <v>114</v>
      </c>
      <c r="C152" s="278" t="s">
        <v>199</v>
      </c>
      <c r="D152" s="317">
        <v>104.55</v>
      </c>
      <c r="E152" s="317">
        <v>105.55</v>
      </c>
      <c r="F152" s="318">
        <v>102.69999999999999</v>
      </c>
      <c r="G152" s="318">
        <v>100.85</v>
      </c>
      <c r="H152" s="318">
        <v>97.999999999999986</v>
      </c>
      <c r="I152" s="318">
        <v>107.39999999999999</v>
      </c>
      <c r="J152" s="318">
        <v>110.24999999999999</v>
      </c>
      <c r="K152" s="318">
        <v>112.1</v>
      </c>
      <c r="L152" s="305">
        <v>108.4</v>
      </c>
      <c r="M152" s="305">
        <v>103.7</v>
      </c>
      <c r="N152" s="320">
        <v>94606500</v>
      </c>
      <c r="O152" s="321">
        <v>-6.2415507448999848E-3</v>
      </c>
    </row>
    <row r="153" spans="1:15" ht="14.4">
      <c r="A153" s="278">
        <v>143</v>
      </c>
      <c r="B153" s="400" t="s">
        <v>65</v>
      </c>
      <c r="C153" s="278" t="s">
        <v>200</v>
      </c>
      <c r="D153" s="317">
        <v>548.04999999999995</v>
      </c>
      <c r="E153" s="317">
        <v>554.66666666666663</v>
      </c>
      <c r="F153" s="318">
        <v>537.88333333333321</v>
      </c>
      <c r="G153" s="318">
        <v>527.71666666666658</v>
      </c>
      <c r="H153" s="318">
        <v>510.93333333333317</v>
      </c>
      <c r="I153" s="318">
        <v>564.83333333333326</v>
      </c>
      <c r="J153" s="318">
        <v>581.61666666666679</v>
      </c>
      <c r="K153" s="318">
        <v>591.7833333333333</v>
      </c>
      <c r="L153" s="305">
        <v>571.45000000000005</v>
      </c>
      <c r="M153" s="305">
        <v>544.5</v>
      </c>
      <c r="N153" s="320">
        <v>3594000</v>
      </c>
      <c r="O153" s="321">
        <v>7.9603484529888857E-2</v>
      </c>
    </row>
    <row r="154" spans="1:15" ht="14.4">
      <c r="A154" s="278">
        <v>144</v>
      </c>
      <c r="B154" s="400" t="s">
        <v>108</v>
      </c>
      <c r="C154" s="278" t="s">
        <v>201</v>
      </c>
      <c r="D154" s="317">
        <v>218.6</v>
      </c>
      <c r="E154" s="317">
        <v>220.9</v>
      </c>
      <c r="F154" s="318">
        <v>215.45000000000002</v>
      </c>
      <c r="G154" s="318">
        <v>212.3</v>
      </c>
      <c r="H154" s="318">
        <v>206.85000000000002</v>
      </c>
      <c r="I154" s="318">
        <v>224.05</v>
      </c>
      <c r="J154" s="318">
        <v>229.5</v>
      </c>
      <c r="K154" s="318">
        <v>232.65</v>
      </c>
      <c r="L154" s="305">
        <v>226.35</v>
      </c>
      <c r="M154" s="305">
        <v>217.75</v>
      </c>
      <c r="N154" s="320">
        <v>28819200</v>
      </c>
      <c r="O154" s="321">
        <v>-1.5522518583296896E-2</v>
      </c>
    </row>
    <row r="155" spans="1:15" ht="14.4">
      <c r="A155" s="278">
        <v>145</v>
      </c>
      <c r="B155" s="400" t="s">
        <v>90</v>
      </c>
      <c r="C155" s="278" t="s">
        <v>203</v>
      </c>
      <c r="D155" s="317">
        <v>192.45</v>
      </c>
      <c r="E155" s="317">
        <v>195.35</v>
      </c>
      <c r="F155" s="318">
        <v>188.14999999999998</v>
      </c>
      <c r="G155" s="318">
        <v>183.85</v>
      </c>
      <c r="H155" s="318">
        <v>176.64999999999998</v>
      </c>
      <c r="I155" s="318">
        <v>199.64999999999998</v>
      </c>
      <c r="J155" s="318">
        <v>206.84999999999997</v>
      </c>
      <c r="K155" s="318">
        <v>211.14999999999998</v>
      </c>
      <c r="L155" s="305">
        <v>202.55</v>
      </c>
      <c r="M155" s="305">
        <v>191.05</v>
      </c>
      <c r="N155" s="320">
        <v>27173800</v>
      </c>
      <c r="O155" s="321">
        <v>-4.338152720718437E-2</v>
      </c>
    </row>
    <row r="156" spans="1:15">
      <c r="A156" s="278">
        <v>146</v>
      </c>
      <c r="B156" s="297"/>
      <c r="C156" s="297"/>
      <c r="D156" s="293"/>
      <c r="E156" s="293"/>
      <c r="F156" s="292"/>
      <c r="G156" s="292"/>
      <c r="H156" s="292"/>
      <c r="I156" s="292"/>
      <c r="J156" s="292"/>
      <c r="K156" s="292"/>
      <c r="L156" s="292"/>
      <c r="M156" s="292"/>
    </row>
    <row r="157" spans="1:15">
      <c r="A157" s="278">
        <v>147</v>
      </c>
      <c r="B157" s="297"/>
    </row>
    <row r="158" spans="1:15">
      <c r="A158" s="278"/>
      <c r="B158" s="297"/>
      <c r="C158" s="293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3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  <c r="C160" s="293"/>
      <c r="D160" s="293"/>
      <c r="E160" s="293"/>
      <c r="F160" s="292"/>
      <c r="G160" s="292"/>
      <c r="H160" s="292"/>
      <c r="I160" s="292"/>
      <c r="J160" s="292"/>
      <c r="K160" s="292"/>
      <c r="L160" s="292"/>
      <c r="M160" s="292"/>
    </row>
    <row r="161" spans="1:13">
      <c r="A161" s="278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B162" s="301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22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D164" s="322"/>
      <c r="E164" s="322"/>
      <c r="F164" s="324"/>
      <c r="G164" s="324"/>
      <c r="H164" s="292"/>
      <c r="I164" s="324"/>
      <c r="J164" s="324"/>
      <c r="K164" s="324"/>
      <c r="L164" s="324"/>
      <c r="M164" s="324"/>
    </row>
    <row r="165" spans="1:13">
      <c r="A165" s="278"/>
      <c r="B165" s="322"/>
      <c r="D165" s="322"/>
      <c r="E165" s="322"/>
      <c r="F165" s="324"/>
      <c r="G165" s="324"/>
      <c r="H165" s="324"/>
      <c r="I165" s="324"/>
      <c r="J165" s="324"/>
      <c r="K165" s="324"/>
      <c r="L165" s="324"/>
      <c r="M165" s="324"/>
    </row>
    <row r="166" spans="1:13">
      <c r="A166" s="278"/>
      <c r="B166" s="323"/>
      <c r="D166" s="323"/>
      <c r="E166" s="323"/>
      <c r="F166" s="324"/>
      <c r="G166" s="324"/>
      <c r="H166" s="324"/>
      <c r="I166" s="324"/>
      <c r="J166" s="324"/>
      <c r="K166" s="324"/>
      <c r="L166" s="324"/>
      <c r="M166" s="324"/>
    </row>
    <row r="167" spans="1:13">
      <c r="A167" s="291"/>
      <c r="B167" s="323"/>
      <c r="D167" s="323"/>
      <c r="E167" s="323"/>
      <c r="F167" s="324"/>
      <c r="G167" s="324"/>
      <c r="H167" s="324"/>
      <c r="I167" s="324"/>
      <c r="J167" s="324"/>
      <c r="K167" s="324"/>
      <c r="L167" s="324"/>
      <c r="M167" s="324"/>
    </row>
    <row r="168" spans="1:13">
      <c r="A168" s="291"/>
      <c r="B168" s="323"/>
      <c r="D168" s="323"/>
      <c r="E168" s="323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H172" s="324"/>
    </row>
    <row r="175" spans="1:13">
      <c r="A175" s="297" t="s">
        <v>204</v>
      </c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 xr:uid="{00000000-0004-0000-01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40"/>
  <sheetViews>
    <sheetView zoomScale="85" zoomScaleNormal="85" workbookViewId="0">
      <pane ySplit="9" topLeftCell="A10" activePane="bottomLeft" state="frozen"/>
      <selection pane="bottomLeft" activeCell="E25" sqref="E25"/>
    </sheetView>
  </sheetViews>
  <sheetFormatPr defaultColWidth="9.109375" defaultRowHeight="13.2"/>
  <cols>
    <col min="1" max="1" width="6" style="11" customWidth="1"/>
    <col min="2" max="2" width="14.33203125" style="11" customWidth="1"/>
    <col min="3" max="3" width="9" style="11" customWidth="1"/>
    <col min="4" max="4" width="9.5546875" style="11" customWidth="1"/>
    <col min="5" max="11" width="9.88671875" style="11" customWidth="1"/>
    <col min="12" max="12" width="9.88671875" style="300" customWidth="1"/>
    <col min="13" max="13" width="12.6640625" style="11" customWidth="1"/>
    <col min="14" max="16384" width="9.10937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43992</v>
      </c>
    </row>
    <row r="7" spans="1:15">
      <c r="A7"/>
    </row>
    <row r="8" spans="1:15" ht="28.5" customHeight="1">
      <c r="A8" s="524" t="s">
        <v>16</v>
      </c>
      <c r="B8" s="525" t="s">
        <v>18</v>
      </c>
      <c r="C8" s="523" t="s">
        <v>19</v>
      </c>
      <c r="D8" s="523" t="s">
        <v>20</v>
      </c>
      <c r="E8" s="523" t="s">
        <v>21</v>
      </c>
      <c r="F8" s="523"/>
      <c r="G8" s="523"/>
      <c r="H8" s="523" t="s">
        <v>22</v>
      </c>
      <c r="I8" s="523"/>
      <c r="J8" s="523"/>
      <c r="K8" s="275"/>
      <c r="L8" s="283"/>
      <c r="M8" s="283"/>
    </row>
    <row r="9" spans="1:15" ht="36" customHeight="1">
      <c r="A9" s="519"/>
      <c r="B9" s="521"/>
      <c r="C9" s="526" t="s">
        <v>23</v>
      </c>
      <c r="D9" s="526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10046.65</v>
      </c>
      <c r="D10" s="304">
        <v>10119.75</v>
      </c>
      <c r="E10" s="304">
        <v>9948.35</v>
      </c>
      <c r="F10" s="304">
        <v>9850.0500000000011</v>
      </c>
      <c r="G10" s="304">
        <v>9678.6500000000015</v>
      </c>
      <c r="H10" s="304">
        <v>10218.049999999999</v>
      </c>
      <c r="I10" s="304">
        <v>10389.450000000001</v>
      </c>
      <c r="J10" s="304">
        <v>10487.749999999998</v>
      </c>
      <c r="K10" s="303">
        <v>10291.15</v>
      </c>
      <c r="L10" s="303">
        <v>10021.450000000001</v>
      </c>
      <c r="M10" s="308"/>
    </row>
    <row r="11" spans="1:15">
      <c r="A11" s="302">
        <v>2</v>
      </c>
      <c r="B11" s="278" t="s">
        <v>221</v>
      </c>
      <c r="C11" s="305">
        <v>20724.900000000001</v>
      </c>
      <c r="D11" s="280">
        <v>20974.483333333334</v>
      </c>
      <c r="E11" s="280">
        <v>20380.116666666669</v>
      </c>
      <c r="F11" s="280">
        <v>20035.333333333336</v>
      </c>
      <c r="G11" s="280">
        <v>19440.966666666671</v>
      </c>
      <c r="H11" s="280">
        <v>21319.266666666666</v>
      </c>
      <c r="I11" s="280">
        <v>21913.633333333328</v>
      </c>
      <c r="J11" s="280">
        <v>22258.416666666664</v>
      </c>
      <c r="K11" s="305">
        <v>21568.85</v>
      </c>
      <c r="L11" s="305">
        <v>20629.7</v>
      </c>
      <c r="M11" s="308"/>
    </row>
    <row r="12" spans="1:15">
      <c r="A12" s="302">
        <v>3</v>
      </c>
      <c r="B12" s="286" t="s">
        <v>222</v>
      </c>
      <c r="C12" s="305">
        <v>1487.1</v>
      </c>
      <c r="D12" s="280">
        <v>1495.7333333333336</v>
      </c>
      <c r="E12" s="280">
        <v>1474.0166666666671</v>
      </c>
      <c r="F12" s="280">
        <v>1460.9333333333336</v>
      </c>
      <c r="G12" s="280">
        <v>1439.2166666666672</v>
      </c>
      <c r="H12" s="280">
        <v>1508.8166666666671</v>
      </c>
      <c r="I12" s="280">
        <v>1530.5333333333333</v>
      </c>
      <c r="J12" s="280">
        <v>1543.616666666667</v>
      </c>
      <c r="K12" s="305">
        <v>1517.45</v>
      </c>
      <c r="L12" s="305">
        <v>1482.65</v>
      </c>
      <c r="M12" s="308"/>
    </row>
    <row r="13" spans="1:15">
      <c r="A13" s="302">
        <v>4</v>
      </c>
      <c r="B13" s="278" t="s">
        <v>223</v>
      </c>
      <c r="C13" s="305">
        <v>2959.55</v>
      </c>
      <c r="D13" s="280">
        <v>2976.9333333333329</v>
      </c>
      <c r="E13" s="280">
        <v>2933.5666666666657</v>
      </c>
      <c r="F13" s="280">
        <v>2907.5833333333326</v>
      </c>
      <c r="G13" s="280">
        <v>2864.2166666666653</v>
      </c>
      <c r="H13" s="280">
        <v>3002.9166666666661</v>
      </c>
      <c r="I13" s="280">
        <v>3046.2833333333338</v>
      </c>
      <c r="J13" s="280">
        <v>3072.2666666666664</v>
      </c>
      <c r="K13" s="305">
        <v>3020.3</v>
      </c>
      <c r="L13" s="305">
        <v>2950.95</v>
      </c>
      <c r="M13" s="308"/>
    </row>
    <row r="14" spans="1:15">
      <c r="A14" s="302">
        <v>5</v>
      </c>
      <c r="B14" s="278" t="s">
        <v>224</v>
      </c>
      <c r="C14" s="305">
        <v>14737.8</v>
      </c>
      <c r="D14" s="280">
        <v>14811.1</v>
      </c>
      <c r="E14" s="280">
        <v>14639</v>
      </c>
      <c r="F14" s="280">
        <v>14540.199999999999</v>
      </c>
      <c r="G14" s="280">
        <v>14368.099999999999</v>
      </c>
      <c r="H14" s="280">
        <v>14909.900000000001</v>
      </c>
      <c r="I14" s="280">
        <v>15082.000000000004</v>
      </c>
      <c r="J14" s="280">
        <v>15180.800000000003</v>
      </c>
      <c r="K14" s="305">
        <v>14983.2</v>
      </c>
      <c r="L14" s="305">
        <v>14712.3</v>
      </c>
      <c r="M14" s="308"/>
    </row>
    <row r="15" spans="1:15">
      <c r="A15" s="302">
        <v>6</v>
      </c>
      <c r="B15" s="278" t="s">
        <v>225</v>
      </c>
      <c r="C15" s="305">
        <v>2535.3000000000002</v>
      </c>
      <c r="D15" s="280">
        <v>2553.0666666666671</v>
      </c>
      <c r="E15" s="280">
        <v>2505.733333333334</v>
      </c>
      <c r="F15" s="280">
        <v>2476.166666666667</v>
      </c>
      <c r="G15" s="280">
        <v>2428.8333333333339</v>
      </c>
      <c r="H15" s="280">
        <v>2582.6333333333341</v>
      </c>
      <c r="I15" s="280">
        <v>2629.9666666666672</v>
      </c>
      <c r="J15" s="280">
        <v>2659.5333333333342</v>
      </c>
      <c r="K15" s="305">
        <v>2600.4</v>
      </c>
      <c r="L15" s="305">
        <v>2523.5</v>
      </c>
      <c r="M15" s="308"/>
    </row>
    <row r="16" spans="1:15">
      <c r="A16" s="302">
        <v>7</v>
      </c>
      <c r="B16" s="278" t="s">
        <v>226</v>
      </c>
      <c r="C16" s="305">
        <v>3940.6</v>
      </c>
      <c r="D16" s="280">
        <v>3960.9499999999994</v>
      </c>
      <c r="E16" s="280">
        <v>3897.5999999999985</v>
      </c>
      <c r="F16" s="280">
        <v>3854.599999999999</v>
      </c>
      <c r="G16" s="280">
        <v>3791.2499999999982</v>
      </c>
      <c r="H16" s="280">
        <v>4003.9499999999989</v>
      </c>
      <c r="I16" s="280">
        <v>4067.3</v>
      </c>
      <c r="J16" s="280">
        <v>4110.2999999999993</v>
      </c>
      <c r="K16" s="305">
        <v>4024.3</v>
      </c>
      <c r="L16" s="305">
        <v>3917.95</v>
      </c>
      <c r="M16" s="308"/>
    </row>
    <row r="17" spans="1:13">
      <c r="A17" s="302">
        <v>8</v>
      </c>
      <c r="B17" s="278" t="s">
        <v>39</v>
      </c>
      <c r="C17" s="278">
        <v>1250.45</v>
      </c>
      <c r="D17" s="280">
        <v>1262.4666666666667</v>
      </c>
      <c r="E17" s="280">
        <v>1231.3333333333335</v>
      </c>
      <c r="F17" s="280">
        <v>1212.2166666666667</v>
      </c>
      <c r="G17" s="280">
        <v>1181.0833333333335</v>
      </c>
      <c r="H17" s="280">
        <v>1281.5833333333335</v>
      </c>
      <c r="I17" s="280">
        <v>1312.7166666666667</v>
      </c>
      <c r="J17" s="280">
        <v>1331.8333333333335</v>
      </c>
      <c r="K17" s="278">
        <v>1293.5999999999999</v>
      </c>
      <c r="L17" s="278">
        <v>1243.3499999999999</v>
      </c>
      <c r="M17" s="278">
        <v>12.38823</v>
      </c>
    </row>
    <row r="18" spans="1:13">
      <c r="A18" s="302">
        <v>9</v>
      </c>
      <c r="B18" s="278" t="s">
        <v>227</v>
      </c>
      <c r="C18" s="278">
        <v>485.2</v>
      </c>
      <c r="D18" s="280">
        <v>496.9666666666667</v>
      </c>
      <c r="E18" s="280">
        <v>468.23333333333335</v>
      </c>
      <c r="F18" s="280">
        <v>451.26666666666665</v>
      </c>
      <c r="G18" s="280">
        <v>422.5333333333333</v>
      </c>
      <c r="H18" s="280">
        <v>513.93333333333339</v>
      </c>
      <c r="I18" s="280">
        <v>542.66666666666674</v>
      </c>
      <c r="J18" s="280">
        <v>559.63333333333344</v>
      </c>
      <c r="K18" s="278">
        <v>525.70000000000005</v>
      </c>
      <c r="L18" s="278">
        <v>480</v>
      </c>
      <c r="M18" s="278">
        <v>8.8161799999999992</v>
      </c>
    </row>
    <row r="19" spans="1:13">
      <c r="A19" s="302">
        <v>10</v>
      </c>
      <c r="B19" s="278" t="s">
        <v>42</v>
      </c>
      <c r="C19" s="278">
        <v>346.05</v>
      </c>
      <c r="D19" s="280">
        <v>346.23333333333335</v>
      </c>
      <c r="E19" s="280">
        <v>341.11666666666667</v>
      </c>
      <c r="F19" s="280">
        <v>336.18333333333334</v>
      </c>
      <c r="G19" s="280">
        <v>331.06666666666666</v>
      </c>
      <c r="H19" s="280">
        <v>351.16666666666669</v>
      </c>
      <c r="I19" s="280">
        <v>356.28333333333336</v>
      </c>
      <c r="J19" s="280">
        <v>361.2166666666667</v>
      </c>
      <c r="K19" s="278">
        <v>351.35</v>
      </c>
      <c r="L19" s="278">
        <v>341.3</v>
      </c>
      <c r="M19" s="278">
        <v>33.882649999999998</v>
      </c>
    </row>
    <row r="20" spans="1:13">
      <c r="A20" s="302">
        <v>11</v>
      </c>
      <c r="B20" s="278" t="s">
        <v>44</v>
      </c>
      <c r="C20" s="278">
        <v>38.35</v>
      </c>
      <c r="D20" s="280">
        <v>38.549999999999997</v>
      </c>
      <c r="E20" s="280">
        <v>37.849999999999994</v>
      </c>
      <c r="F20" s="280">
        <v>37.349999999999994</v>
      </c>
      <c r="G20" s="280">
        <v>36.649999999999991</v>
      </c>
      <c r="H20" s="280">
        <v>39.049999999999997</v>
      </c>
      <c r="I20" s="280">
        <v>39.75</v>
      </c>
      <c r="J20" s="280">
        <v>40.25</v>
      </c>
      <c r="K20" s="278">
        <v>39.25</v>
      </c>
      <c r="L20" s="278">
        <v>38.049999999999997</v>
      </c>
      <c r="M20" s="278">
        <v>89.487830000000002</v>
      </c>
    </row>
    <row r="21" spans="1:13">
      <c r="A21" s="302">
        <v>12</v>
      </c>
      <c r="B21" s="278" t="s">
        <v>228</v>
      </c>
      <c r="C21" s="278">
        <v>53.8</v>
      </c>
      <c r="D21" s="280">
        <v>54.800000000000004</v>
      </c>
      <c r="E21" s="280">
        <v>52.400000000000006</v>
      </c>
      <c r="F21" s="280">
        <v>51</v>
      </c>
      <c r="G21" s="280">
        <v>48.6</v>
      </c>
      <c r="H21" s="280">
        <v>56.20000000000001</v>
      </c>
      <c r="I21" s="280">
        <v>58.6</v>
      </c>
      <c r="J21" s="280">
        <v>60.000000000000014</v>
      </c>
      <c r="K21" s="278">
        <v>57.2</v>
      </c>
      <c r="L21" s="278">
        <v>53.4</v>
      </c>
      <c r="M21" s="278">
        <v>36.9405</v>
      </c>
    </row>
    <row r="22" spans="1:13">
      <c r="A22" s="302">
        <v>13</v>
      </c>
      <c r="B22" s="278" t="s">
        <v>229</v>
      </c>
      <c r="C22" s="278">
        <v>132.30000000000001</v>
      </c>
      <c r="D22" s="280">
        <v>134.85000000000002</v>
      </c>
      <c r="E22" s="280">
        <v>127.80000000000004</v>
      </c>
      <c r="F22" s="280">
        <v>123.30000000000001</v>
      </c>
      <c r="G22" s="280">
        <v>116.25000000000003</v>
      </c>
      <c r="H22" s="280">
        <v>139.35000000000005</v>
      </c>
      <c r="I22" s="280">
        <v>146.4</v>
      </c>
      <c r="J22" s="280">
        <v>150.90000000000006</v>
      </c>
      <c r="K22" s="278">
        <v>141.9</v>
      </c>
      <c r="L22" s="278">
        <v>130.35</v>
      </c>
      <c r="M22" s="278">
        <v>15.76202</v>
      </c>
    </row>
    <row r="23" spans="1:13">
      <c r="A23" s="302">
        <v>14</v>
      </c>
      <c r="B23" s="278" t="s">
        <v>230</v>
      </c>
      <c r="C23" s="278">
        <v>1491.95</v>
      </c>
      <c r="D23" s="280">
        <v>1499.6666666666667</v>
      </c>
      <c r="E23" s="280">
        <v>1474.3333333333335</v>
      </c>
      <c r="F23" s="280">
        <v>1456.7166666666667</v>
      </c>
      <c r="G23" s="280">
        <v>1431.3833333333334</v>
      </c>
      <c r="H23" s="280">
        <v>1517.2833333333335</v>
      </c>
      <c r="I23" s="280">
        <v>1542.616666666667</v>
      </c>
      <c r="J23" s="280">
        <v>1560.2333333333336</v>
      </c>
      <c r="K23" s="278">
        <v>1525</v>
      </c>
      <c r="L23" s="278">
        <v>1482.05</v>
      </c>
      <c r="M23" s="278">
        <v>3.1128200000000001</v>
      </c>
    </row>
    <row r="24" spans="1:13">
      <c r="A24" s="302">
        <v>15</v>
      </c>
      <c r="B24" s="278" t="s">
        <v>231</v>
      </c>
      <c r="C24" s="278">
        <v>2399.1</v>
      </c>
      <c r="D24" s="280">
        <v>2394.0500000000002</v>
      </c>
      <c r="E24" s="280">
        <v>2373.1000000000004</v>
      </c>
      <c r="F24" s="280">
        <v>2347.1000000000004</v>
      </c>
      <c r="G24" s="280">
        <v>2326.1500000000005</v>
      </c>
      <c r="H24" s="280">
        <v>2420.0500000000002</v>
      </c>
      <c r="I24" s="280">
        <v>2441</v>
      </c>
      <c r="J24" s="280">
        <v>2467</v>
      </c>
      <c r="K24" s="278">
        <v>2415</v>
      </c>
      <c r="L24" s="278">
        <v>2368.0500000000002</v>
      </c>
      <c r="M24" s="278">
        <v>2.40768</v>
      </c>
    </row>
    <row r="25" spans="1:13">
      <c r="A25" s="302">
        <v>16</v>
      </c>
      <c r="B25" s="278" t="s">
        <v>46</v>
      </c>
      <c r="C25" s="278">
        <v>656.8</v>
      </c>
      <c r="D25" s="280">
        <v>658.9666666666667</v>
      </c>
      <c r="E25" s="280">
        <v>649.93333333333339</v>
      </c>
      <c r="F25" s="280">
        <v>643.06666666666672</v>
      </c>
      <c r="G25" s="280">
        <v>634.03333333333342</v>
      </c>
      <c r="H25" s="280">
        <v>665.83333333333337</v>
      </c>
      <c r="I25" s="280">
        <v>674.86666666666667</v>
      </c>
      <c r="J25" s="280">
        <v>681.73333333333335</v>
      </c>
      <c r="K25" s="278">
        <v>668</v>
      </c>
      <c r="L25" s="278">
        <v>652.1</v>
      </c>
      <c r="M25" s="278">
        <v>13.721869999999999</v>
      </c>
    </row>
    <row r="26" spans="1:13">
      <c r="A26" s="302">
        <v>17</v>
      </c>
      <c r="B26" s="278" t="s">
        <v>47</v>
      </c>
      <c r="C26" s="278">
        <v>187.8</v>
      </c>
      <c r="D26" s="280">
        <v>189.96666666666667</v>
      </c>
      <c r="E26" s="280">
        <v>184.68333333333334</v>
      </c>
      <c r="F26" s="280">
        <v>181.56666666666666</v>
      </c>
      <c r="G26" s="280">
        <v>176.28333333333333</v>
      </c>
      <c r="H26" s="280">
        <v>193.08333333333334</v>
      </c>
      <c r="I26" s="280">
        <v>198.3666666666667</v>
      </c>
      <c r="J26" s="280">
        <v>201.48333333333335</v>
      </c>
      <c r="K26" s="278">
        <v>195.25</v>
      </c>
      <c r="L26" s="278">
        <v>186.85</v>
      </c>
      <c r="M26" s="278">
        <v>42.520870000000002</v>
      </c>
    </row>
    <row r="27" spans="1:13">
      <c r="A27" s="302">
        <v>18</v>
      </c>
      <c r="B27" s="278" t="s">
        <v>48</v>
      </c>
      <c r="C27" s="278">
        <v>1364.55</v>
      </c>
      <c r="D27" s="280">
        <v>1369.75</v>
      </c>
      <c r="E27" s="280">
        <v>1347.5</v>
      </c>
      <c r="F27" s="280">
        <v>1330.45</v>
      </c>
      <c r="G27" s="280">
        <v>1308.2</v>
      </c>
      <c r="H27" s="280">
        <v>1386.8</v>
      </c>
      <c r="I27" s="280">
        <v>1409.05</v>
      </c>
      <c r="J27" s="280">
        <v>1426.1</v>
      </c>
      <c r="K27" s="278">
        <v>1392</v>
      </c>
      <c r="L27" s="278">
        <v>1352.7</v>
      </c>
      <c r="M27" s="278">
        <v>5.1724500000000004</v>
      </c>
    </row>
    <row r="28" spans="1:13">
      <c r="A28" s="302">
        <v>19</v>
      </c>
      <c r="B28" s="278" t="s">
        <v>49</v>
      </c>
      <c r="C28" s="278">
        <v>104.75</v>
      </c>
      <c r="D28" s="280">
        <v>105.73333333333335</v>
      </c>
      <c r="E28" s="280">
        <v>103.1666666666667</v>
      </c>
      <c r="F28" s="280">
        <v>101.58333333333336</v>
      </c>
      <c r="G28" s="280">
        <v>99.016666666666708</v>
      </c>
      <c r="H28" s="280">
        <v>107.31666666666669</v>
      </c>
      <c r="I28" s="280">
        <v>109.88333333333335</v>
      </c>
      <c r="J28" s="280">
        <v>111.46666666666668</v>
      </c>
      <c r="K28" s="278">
        <v>108.3</v>
      </c>
      <c r="L28" s="278">
        <v>104.15</v>
      </c>
      <c r="M28" s="278">
        <v>99.416939999999997</v>
      </c>
    </row>
    <row r="29" spans="1:13">
      <c r="A29" s="302">
        <v>20</v>
      </c>
      <c r="B29" s="278" t="s">
        <v>50</v>
      </c>
      <c r="C29" s="278">
        <v>50.75</v>
      </c>
      <c r="D29" s="280">
        <v>52.066666666666663</v>
      </c>
      <c r="E29" s="280">
        <v>48.783333333333324</v>
      </c>
      <c r="F29" s="280">
        <v>46.816666666666663</v>
      </c>
      <c r="G29" s="280">
        <v>43.533333333333324</v>
      </c>
      <c r="H29" s="280">
        <v>54.033333333333324</v>
      </c>
      <c r="I29" s="280">
        <v>57.316666666666656</v>
      </c>
      <c r="J29" s="280">
        <v>59.283333333333324</v>
      </c>
      <c r="K29" s="278">
        <v>55.35</v>
      </c>
      <c r="L29" s="278">
        <v>50.1</v>
      </c>
      <c r="M29" s="278">
        <v>744.69893000000002</v>
      </c>
    </row>
    <row r="30" spans="1:13">
      <c r="A30" s="302">
        <v>21</v>
      </c>
      <c r="B30" s="278" t="s">
        <v>52</v>
      </c>
      <c r="C30" s="278">
        <v>1642.05</v>
      </c>
      <c r="D30" s="280">
        <v>1657.9333333333334</v>
      </c>
      <c r="E30" s="280">
        <v>1620.8666666666668</v>
      </c>
      <c r="F30" s="280">
        <v>1599.6833333333334</v>
      </c>
      <c r="G30" s="280">
        <v>1562.6166666666668</v>
      </c>
      <c r="H30" s="280">
        <v>1679.1166666666668</v>
      </c>
      <c r="I30" s="280">
        <v>1716.1833333333334</v>
      </c>
      <c r="J30" s="280">
        <v>1737.3666666666668</v>
      </c>
      <c r="K30" s="278">
        <v>1695</v>
      </c>
      <c r="L30" s="278">
        <v>1636.75</v>
      </c>
      <c r="M30" s="278">
        <v>36.719650000000001</v>
      </c>
    </row>
    <row r="31" spans="1:13">
      <c r="A31" s="302">
        <v>22</v>
      </c>
      <c r="B31" s="278" t="s">
        <v>54</v>
      </c>
      <c r="C31" s="278">
        <v>774.95</v>
      </c>
      <c r="D31" s="280">
        <v>770.98333333333323</v>
      </c>
      <c r="E31" s="280">
        <v>757.96666666666647</v>
      </c>
      <c r="F31" s="280">
        <v>740.98333333333323</v>
      </c>
      <c r="G31" s="280">
        <v>727.96666666666647</v>
      </c>
      <c r="H31" s="280">
        <v>787.96666666666647</v>
      </c>
      <c r="I31" s="280">
        <v>800.98333333333312</v>
      </c>
      <c r="J31" s="280">
        <v>817.96666666666647</v>
      </c>
      <c r="K31" s="278">
        <v>784</v>
      </c>
      <c r="L31" s="278">
        <v>754</v>
      </c>
      <c r="M31" s="278">
        <v>86.182310000000001</v>
      </c>
    </row>
    <row r="32" spans="1:13">
      <c r="A32" s="302">
        <v>23</v>
      </c>
      <c r="B32" s="278" t="s">
        <v>232</v>
      </c>
      <c r="C32" s="278">
        <v>2390.1</v>
      </c>
      <c r="D32" s="280">
        <v>2409.6333333333332</v>
      </c>
      <c r="E32" s="280">
        <v>2350.4666666666662</v>
      </c>
      <c r="F32" s="280">
        <v>2310.833333333333</v>
      </c>
      <c r="G32" s="280">
        <v>2251.6666666666661</v>
      </c>
      <c r="H32" s="280">
        <v>2449.2666666666664</v>
      </c>
      <c r="I32" s="280">
        <v>2508.4333333333334</v>
      </c>
      <c r="J32" s="280">
        <v>2548.0666666666666</v>
      </c>
      <c r="K32" s="278">
        <v>2468.8000000000002</v>
      </c>
      <c r="L32" s="278">
        <v>2370</v>
      </c>
      <c r="M32" s="278">
        <v>3.7633299999999998</v>
      </c>
    </row>
    <row r="33" spans="1:13">
      <c r="A33" s="302">
        <v>24</v>
      </c>
      <c r="B33" s="278" t="s">
        <v>56</v>
      </c>
      <c r="C33" s="278">
        <v>420.05</v>
      </c>
      <c r="D33" s="280">
        <v>426.34999999999997</v>
      </c>
      <c r="E33" s="280">
        <v>410.19999999999993</v>
      </c>
      <c r="F33" s="280">
        <v>400.34999999999997</v>
      </c>
      <c r="G33" s="280">
        <v>384.19999999999993</v>
      </c>
      <c r="H33" s="280">
        <v>436.19999999999993</v>
      </c>
      <c r="I33" s="280">
        <v>452.34999999999991</v>
      </c>
      <c r="J33" s="280">
        <v>462.19999999999993</v>
      </c>
      <c r="K33" s="278">
        <v>442.5</v>
      </c>
      <c r="L33" s="278">
        <v>416.5</v>
      </c>
      <c r="M33" s="278">
        <v>462.74196000000001</v>
      </c>
    </row>
    <row r="34" spans="1:13">
      <c r="A34" s="302">
        <v>25</v>
      </c>
      <c r="B34" s="278" t="s">
        <v>57</v>
      </c>
      <c r="C34" s="278">
        <v>2791.15</v>
      </c>
      <c r="D34" s="280">
        <v>2790.5833333333335</v>
      </c>
      <c r="E34" s="280">
        <v>2766.5666666666671</v>
      </c>
      <c r="F34" s="280">
        <v>2741.9833333333336</v>
      </c>
      <c r="G34" s="280">
        <v>2717.9666666666672</v>
      </c>
      <c r="H34" s="280">
        <v>2815.166666666667</v>
      </c>
      <c r="I34" s="280">
        <v>2839.1833333333334</v>
      </c>
      <c r="J34" s="280">
        <v>2863.7666666666669</v>
      </c>
      <c r="K34" s="278">
        <v>2814.6</v>
      </c>
      <c r="L34" s="278">
        <v>2766</v>
      </c>
      <c r="M34" s="278">
        <v>6.1951700000000001</v>
      </c>
    </row>
    <row r="35" spans="1:13">
      <c r="A35" s="302">
        <v>26</v>
      </c>
      <c r="B35" s="278" t="s">
        <v>60</v>
      </c>
      <c r="C35" s="278">
        <v>2443.6</v>
      </c>
      <c r="D35" s="280">
        <v>2464.6333333333337</v>
      </c>
      <c r="E35" s="280">
        <v>2394.2666666666673</v>
      </c>
      <c r="F35" s="280">
        <v>2344.9333333333338</v>
      </c>
      <c r="G35" s="280">
        <v>2274.5666666666675</v>
      </c>
      <c r="H35" s="280">
        <v>2513.9666666666672</v>
      </c>
      <c r="I35" s="280">
        <v>2584.333333333333</v>
      </c>
      <c r="J35" s="280">
        <v>2633.666666666667</v>
      </c>
      <c r="K35" s="278">
        <v>2535</v>
      </c>
      <c r="L35" s="278">
        <v>2415.3000000000002</v>
      </c>
      <c r="M35" s="278">
        <v>123.73211999999999</v>
      </c>
    </row>
    <row r="36" spans="1:13">
      <c r="A36" s="302">
        <v>27</v>
      </c>
      <c r="B36" s="278" t="s">
        <v>59</v>
      </c>
      <c r="C36" s="278">
        <v>5310.8</v>
      </c>
      <c r="D36" s="280">
        <v>5361.5999999999995</v>
      </c>
      <c r="E36" s="280">
        <v>5199.2499999999991</v>
      </c>
      <c r="F36" s="280">
        <v>5087.7</v>
      </c>
      <c r="G36" s="280">
        <v>4925.3499999999995</v>
      </c>
      <c r="H36" s="280">
        <v>5473.1499999999987</v>
      </c>
      <c r="I36" s="280">
        <v>5635.4999999999991</v>
      </c>
      <c r="J36" s="280">
        <v>5747.0499999999984</v>
      </c>
      <c r="K36" s="278">
        <v>5523.95</v>
      </c>
      <c r="L36" s="278">
        <v>5250.05</v>
      </c>
      <c r="M36" s="278">
        <v>11.63434</v>
      </c>
    </row>
    <row r="37" spans="1:13">
      <c r="A37" s="302">
        <v>28</v>
      </c>
      <c r="B37" s="278" t="s">
        <v>233</v>
      </c>
      <c r="C37" s="278">
        <v>2503.4</v>
      </c>
      <c r="D37" s="280">
        <v>2517.7833333333333</v>
      </c>
      <c r="E37" s="280">
        <v>2486.6166666666668</v>
      </c>
      <c r="F37" s="280">
        <v>2469.8333333333335</v>
      </c>
      <c r="G37" s="280">
        <v>2438.666666666667</v>
      </c>
      <c r="H37" s="280">
        <v>2534.5666666666666</v>
      </c>
      <c r="I37" s="280">
        <v>2565.7333333333336</v>
      </c>
      <c r="J37" s="280">
        <v>2582.5166666666664</v>
      </c>
      <c r="K37" s="278">
        <v>2548.9499999999998</v>
      </c>
      <c r="L37" s="278">
        <v>2501</v>
      </c>
      <c r="M37" s="278">
        <v>1.0583100000000001</v>
      </c>
    </row>
    <row r="38" spans="1:13">
      <c r="A38" s="302">
        <v>29</v>
      </c>
      <c r="B38" s="278" t="s">
        <v>61</v>
      </c>
      <c r="C38" s="278">
        <v>1124.9000000000001</v>
      </c>
      <c r="D38" s="280">
        <v>1135.2</v>
      </c>
      <c r="E38" s="280">
        <v>1101.7</v>
      </c>
      <c r="F38" s="280">
        <v>1078.5</v>
      </c>
      <c r="G38" s="280">
        <v>1045</v>
      </c>
      <c r="H38" s="280">
        <v>1158.4000000000001</v>
      </c>
      <c r="I38" s="280">
        <v>1191.9000000000001</v>
      </c>
      <c r="J38" s="280">
        <v>1215.1000000000001</v>
      </c>
      <c r="K38" s="278">
        <v>1168.7</v>
      </c>
      <c r="L38" s="278">
        <v>1112</v>
      </c>
      <c r="M38" s="278">
        <v>6.7252000000000001</v>
      </c>
    </row>
    <row r="39" spans="1:13">
      <c r="A39" s="302">
        <v>30</v>
      </c>
      <c r="B39" s="278" t="s">
        <v>234</v>
      </c>
      <c r="C39" s="278">
        <v>259.85000000000002</v>
      </c>
      <c r="D39" s="280">
        <v>265.28333333333336</v>
      </c>
      <c r="E39" s="280">
        <v>251.66666666666674</v>
      </c>
      <c r="F39" s="280">
        <v>243.48333333333341</v>
      </c>
      <c r="G39" s="280">
        <v>229.86666666666679</v>
      </c>
      <c r="H39" s="280">
        <v>273.4666666666667</v>
      </c>
      <c r="I39" s="280">
        <v>287.08333333333337</v>
      </c>
      <c r="J39" s="280">
        <v>295.26666666666665</v>
      </c>
      <c r="K39" s="278">
        <v>278.89999999999998</v>
      </c>
      <c r="L39" s="278">
        <v>257.10000000000002</v>
      </c>
      <c r="M39" s="278">
        <v>253.95437999999999</v>
      </c>
    </row>
    <row r="40" spans="1:13">
      <c r="A40" s="302">
        <v>31</v>
      </c>
      <c r="B40" s="278" t="s">
        <v>62</v>
      </c>
      <c r="C40" s="278">
        <v>45.8</v>
      </c>
      <c r="D40" s="280">
        <v>45.916666666666664</v>
      </c>
      <c r="E40" s="280">
        <v>44.283333333333331</v>
      </c>
      <c r="F40" s="280">
        <v>42.766666666666666</v>
      </c>
      <c r="G40" s="280">
        <v>41.133333333333333</v>
      </c>
      <c r="H40" s="280">
        <v>47.43333333333333</v>
      </c>
      <c r="I40" s="280">
        <v>49.06666666666667</v>
      </c>
      <c r="J40" s="280">
        <v>50.583333333333329</v>
      </c>
      <c r="K40" s="278">
        <v>47.55</v>
      </c>
      <c r="L40" s="278">
        <v>44.4</v>
      </c>
      <c r="M40" s="278">
        <v>711.25810000000001</v>
      </c>
    </row>
    <row r="41" spans="1:13">
      <c r="A41" s="302">
        <v>32</v>
      </c>
      <c r="B41" s="278" t="s">
        <v>63</v>
      </c>
      <c r="C41" s="278">
        <v>41.05</v>
      </c>
      <c r="D41" s="280">
        <v>41.466666666666661</v>
      </c>
      <c r="E41" s="280">
        <v>40.133333333333326</v>
      </c>
      <c r="F41" s="280">
        <v>39.216666666666661</v>
      </c>
      <c r="G41" s="280">
        <v>37.883333333333326</v>
      </c>
      <c r="H41" s="280">
        <v>42.383333333333326</v>
      </c>
      <c r="I41" s="280">
        <v>43.716666666666654</v>
      </c>
      <c r="J41" s="280">
        <v>44.633333333333326</v>
      </c>
      <c r="K41" s="278">
        <v>42.8</v>
      </c>
      <c r="L41" s="278">
        <v>40.549999999999997</v>
      </c>
      <c r="M41" s="278">
        <v>46.577460000000002</v>
      </c>
    </row>
    <row r="42" spans="1:13">
      <c r="A42" s="302">
        <v>33</v>
      </c>
      <c r="B42" s="278" t="s">
        <v>64</v>
      </c>
      <c r="C42" s="278">
        <v>1394.85</v>
      </c>
      <c r="D42" s="280">
        <v>1402.6166666666668</v>
      </c>
      <c r="E42" s="280">
        <v>1377.2333333333336</v>
      </c>
      <c r="F42" s="280">
        <v>1359.6166666666668</v>
      </c>
      <c r="G42" s="280">
        <v>1334.2333333333336</v>
      </c>
      <c r="H42" s="280">
        <v>1420.2333333333336</v>
      </c>
      <c r="I42" s="280">
        <v>1445.6166666666668</v>
      </c>
      <c r="J42" s="280">
        <v>1463.2333333333336</v>
      </c>
      <c r="K42" s="278">
        <v>1428</v>
      </c>
      <c r="L42" s="278">
        <v>1385</v>
      </c>
      <c r="M42" s="278">
        <v>9.2944600000000008</v>
      </c>
    </row>
    <row r="43" spans="1:13">
      <c r="A43" s="302">
        <v>34</v>
      </c>
      <c r="B43" s="278" t="s">
        <v>67</v>
      </c>
      <c r="C43" s="278">
        <v>490.45</v>
      </c>
      <c r="D43" s="280">
        <v>495.4666666666667</v>
      </c>
      <c r="E43" s="280">
        <v>482.58333333333337</v>
      </c>
      <c r="F43" s="280">
        <v>474.7166666666667</v>
      </c>
      <c r="G43" s="280">
        <v>461.83333333333337</v>
      </c>
      <c r="H43" s="280">
        <v>503.33333333333337</v>
      </c>
      <c r="I43" s="280">
        <v>516.2166666666667</v>
      </c>
      <c r="J43" s="280">
        <v>524.08333333333337</v>
      </c>
      <c r="K43" s="278">
        <v>508.35</v>
      </c>
      <c r="L43" s="278">
        <v>487.6</v>
      </c>
      <c r="M43" s="278">
        <v>20.165759999999999</v>
      </c>
    </row>
    <row r="44" spans="1:13">
      <c r="A44" s="302">
        <v>35</v>
      </c>
      <c r="B44" s="278" t="s">
        <v>66</v>
      </c>
      <c r="C44" s="278">
        <v>73.05</v>
      </c>
      <c r="D44" s="280">
        <v>73.916666666666671</v>
      </c>
      <c r="E44" s="280">
        <v>71.683333333333337</v>
      </c>
      <c r="F44" s="280">
        <v>70.316666666666663</v>
      </c>
      <c r="G44" s="280">
        <v>68.083333333333329</v>
      </c>
      <c r="H44" s="280">
        <v>75.283333333333346</v>
      </c>
      <c r="I44" s="280">
        <v>77.516666666666666</v>
      </c>
      <c r="J44" s="280">
        <v>78.883333333333354</v>
      </c>
      <c r="K44" s="278">
        <v>76.150000000000006</v>
      </c>
      <c r="L44" s="278">
        <v>72.55</v>
      </c>
      <c r="M44" s="278">
        <v>117.8579</v>
      </c>
    </row>
    <row r="45" spans="1:13">
      <c r="A45" s="302">
        <v>36</v>
      </c>
      <c r="B45" s="278" t="s">
        <v>68</v>
      </c>
      <c r="C45" s="278">
        <v>362.15</v>
      </c>
      <c r="D45" s="280">
        <v>365.73333333333329</v>
      </c>
      <c r="E45" s="280">
        <v>352.56666666666661</v>
      </c>
      <c r="F45" s="280">
        <v>342.98333333333329</v>
      </c>
      <c r="G45" s="280">
        <v>329.81666666666661</v>
      </c>
      <c r="H45" s="280">
        <v>375.31666666666661</v>
      </c>
      <c r="I45" s="280">
        <v>388.48333333333323</v>
      </c>
      <c r="J45" s="280">
        <v>398.06666666666661</v>
      </c>
      <c r="K45" s="278">
        <v>378.9</v>
      </c>
      <c r="L45" s="278">
        <v>356.15</v>
      </c>
      <c r="M45" s="278">
        <v>58.818910000000002</v>
      </c>
    </row>
    <row r="46" spans="1:13">
      <c r="A46" s="302">
        <v>37</v>
      </c>
      <c r="B46" s="278" t="s">
        <v>71</v>
      </c>
      <c r="C46" s="278">
        <v>30.65</v>
      </c>
      <c r="D46" s="280">
        <v>29.966666666666665</v>
      </c>
      <c r="E46" s="280">
        <v>28.483333333333331</v>
      </c>
      <c r="F46" s="280">
        <v>26.316666666666666</v>
      </c>
      <c r="G46" s="280">
        <v>24.833333333333332</v>
      </c>
      <c r="H46" s="280">
        <v>32.133333333333326</v>
      </c>
      <c r="I46" s="280">
        <v>33.61666666666666</v>
      </c>
      <c r="J46" s="280">
        <v>35.783333333333331</v>
      </c>
      <c r="K46" s="278">
        <v>31.45</v>
      </c>
      <c r="L46" s="278">
        <v>27.8</v>
      </c>
      <c r="M46" s="278">
        <v>1583.6500799999999</v>
      </c>
    </row>
    <row r="47" spans="1:13">
      <c r="A47" s="302">
        <v>38</v>
      </c>
      <c r="B47" s="278" t="s">
        <v>75</v>
      </c>
      <c r="C47" s="278">
        <v>381.5</v>
      </c>
      <c r="D47" s="280">
        <v>387.66666666666669</v>
      </c>
      <c r="E47" s="280">
        <v>373.28333333333336</v>
      </c>
      <c r="F47" s="280">
        <v>365.06666666666666</v>
      </c>
      <c r="G47" s="280">
        <v>350.68333333333334</v>
      </c>
      <c r="H47" s="280">
        <v>395.88333333333338</v>
      </c>
      <c r="I47" s="280">
        <v>410.26666666666671</v>
      </c>
      <c r="J47" s="280">
        <v>418.48333333333341</v>
      </c>
      <c r="K47" s="278">
        <v>402.05</v>
      </c>
      <c r="L47" s="278">
        <v>379.45</v>
      </c>
      <c r="M47" s="278">
        <v>98.220590000000001</v>
      </c>
    </row>
    <row r="48" spans="1:13">
      <c r="A48" s="302">
        <v>39</v>
      </c>
      <c r="B48" s="278" t="s">
        <v>70</v>
      </c>
      <c r="C48" s="278">
        <v>567.79999999999995</v>
      </c>
      <c r="D48" s="280">
        <v>575.04999999999995</v>
      </c>
      <c r="E48" s="280">
        <v>558.44999999999993</v>
      </c>
      <c r="F48" s="280">
        <v>549.1</v>
      </c>
      <c r="G48" s="280">
        <v>532.5</v>
      </c>
      <c r="H48" s="280">
        <v>584.39999999999986</v>
      </c>
      <c r="I48" s="280">
        <v>600.99999999999977</v>
      </c>
      <c r="J48" s="280">
        <v>610.3499999999998</v>
      </c>
      <c r="K48" s="278">
        <v>591.65</v>
      </c>
      <c r="L48" s="278">
        <v>565.70000000000005</v>
      </c>
      <c r="M48" s="278">
        <v>149.39278999999999</v>
      </c>
    </row>
    <row r="49" spans="1:13">
      <c r="A49" s="302">
        <v>40</v>
      </c>
      <c r="B49" s="278" t="s">
        <v>126</v>
      </c>
      <c r="C49" s="278">
        <v>233</v>
      </c>
      <c r="D49" s="280">
        <v>232.98333333333335</v>
      </c>
      <c r="E49" s="280">
        <v>225.4666666666667</v>
      </c>
      <c r="F49" s="280">
        <v>217.93333333333334</v>
      </c>
      <c r="G49" s="280">
        <v>210.41666666666669</v>
      </c>
      <c r="H49" s="280">
        <v>240.51666666666671</v>
      </c>
      <c r="I49" s="280">
        <v>248.03333333333336</v>
      </c>
      <c r="J49" s="280">
        <v>255.56666666666672</v>
      </c>
      <c r="K49" s="278">
        <v>240.5</v>
      </c>
      <c r="L49" s="278">
        <v>225.45</v>
      </c>
      <c r="M49" s="278">
        <v>102.01879</v>
      </c>
    </row>
    <row r="50" spans="1:13">
      <c r="A50" s="302">
        <v>41</v>
      </c>
      <c r="B50" s="278" t="s">
        <v>72</v>
      </c>
      <c r="C50" s="278">
        <v>381.65</v>
      </c>
      <c r="D50" s="280">
        <v>383.2166666666667</v>
      </c>
      <c r="E50" s="280">
        <v>376.43333333333339</v>
      </c>
      <c r="F50" s="280">
        <v>371.2166666666667</v>
      </c>
      <c r="G50" s="280">
        <v>364.43333333333339</v>
      </c>
      <c r="H50" s="280">
        <v>388.43333333333339</v>
      </c>
      <c r="I50" s="280">
        <v>395.2166666666667</v>
      </c>
      <c r="J50" s="280">
        <v>400.43333333333339</v>
      </c>
      <c r="K50" s="278">
        <v>390</v>
      </c>
      <c r="L50" s="278">
        <v>378</v>
      </c>
      <c r="M50" s="278">
        <v>54.276690000000002</v>
      </c>
    </row>
    <row r="51" spans="1:13">
      <c r="A51" s="302">
        <v>42</v>
      </c>
      <c r="B51" s="278" t="s">
        <v>235</v>
      </c>
      <c r="C51" s="278">
        <v>1066.4000000000001</v>
      </c>
      <c r="D51" s="280">
        <v>1074.9166666666667</v>
      </c>
      <c r="E51" s="280">
        <v>1048.8333333333335</v>
      </c>
      <c r="F51" s="280">
        <v>1031.2666666666667</v>
      </c>
      <c r="G51" s="280">
        <v>1005.1833333333334</v>
      </c>
      <c r="H51" s="280">
        <v>1092.4833333333336</v>
      </c>
      <c r="I51" s="280">
        <v>1118.5666666666671</v>
      </c>
      <c r="J51" s="280">
        <v>1136.1333333333337</v>
      </c>
      <c r="K51" s="278">
        <v>1101</v>
      </c>
      <c r="L51" s="278">
        <v>1057.3499999999999</v>
      </c>
      <c r="M51" s="278">
        <v>0.71565999999999996</v>
      </c>
    </row>
    <row r="52" spans="1:13">
      <c r="A52" s="302">
        <v>43</v>
      </c>
      <c r="B52" s="278" t="s">
        <v>73</v>
      </c>
      <c r="C52" s="278">
        <v>11189.35</v>
      </c>
      <c r="D52" s="280">
        <v>11279.583333333334</v>
      </c>
      <c r="E52" s="280">
        <v>11030.966666666667</v>
      </c>
      <c r="F52" s="280">
        <v>10872.583333333334</v>
      </c>
      <c r="G52" s="280">
        <v>10623.966666666667</v>
      </c>
      <c r="H52" s="280">
        <v>11437.966666666667</v>
      </c>
      <c r="I52" s="280">
        <v>11686.583333333332</v>
      </c>
      <c r="J52" s="280">
        <v>11844.966666666667</v>
      </c>
      <c r="K52" s="278">
        <v>11528.2</v>
      </c>
      <c r="L52" s="278">
        <v>11121.2</v>
      </c>
      <c r="M52" s="278">
        <v>0.52190999999999999</v>
      </c>
    </row>
    <row r="53" spans="1:13">
      <c r="A53" s="302">
        <v>44</v>
      </c>
      <c r="B53" s="278" t="s">
        <v>76</v>
      </c>
      <c r="C53" s="278">
        <v>3415.7</v>
      </c>
      <c r="D53" s="280">
        <v>3431.5333333333333</v>
      </c>
      <c r="E53" s="280">
        <v>3393.1666666666665</v>
      </c>
      <c r="F53" s="280">
        <v>3370.6333333333332</v>
      </c>
      <c r="G53" s="280">
        <v>3332.2666666666664</v>
      </c>
      <c r="H53" s="280">
        <v>3454.0666666666666</v>
      </c>
      <c r="I53" s="280">
        <v>3492.4333333333334</v>
      </c>
      <c r="J53" s="280">
        <v>3514.9666666666667</v>
      </c>
      <c r="K53" s="278">
        <v>3469.9</v>
      </c>
      <c r="L53" s="278">
        <v>3409</v>
      </c>
      <c r="M53" s="278">
        <v>5.6761100000000004</v>
      </c>
    </row>
    <row r="54" spans="1:13">
      <c r="A54" s="302">
        <v>45</v>
      </c>
      <c r="B54" s="278" t="s">
        <v>82</v>
      </c>
      <c r="C54" s="278">
        <v>623.65</v>
      </c>
      <c r="D54" s="280">
        <v>635.88333333333333</v>
      </c>
      <c r="E54" s="280">
        <v>603.76666666666665</v>
      </c>
      <c r="F54" s="280">
        <v>583.88333333333333</v>
      </c>
      <c r="G54" s="280">
        <v>551.76666666666665</v>
      </c>
      <c r="H54" s="280">
        <v>655.76666666666665</v>
      </c>
      <c r="I54" s="280">
        <v>687.88333333333321</v>
      </c>
      <c r="J54" s="280">
        <v>707.76666666666665</v>
      </c>
      <c r="K54" s="278">
        <v>668</v>
      </c>
      <c r="L54" s="278">
        <v>616</v>
      </c>
      <c r="M54" s="278">
        <v>7.9204800000000004</v>
      </c>
    </row>
    <row r="55" spans="1:13">
      <c r="A55" s="302">
        <v>46</v>
      </c>
      <c r="B55" s="278" t="s">
        <v>77</v>
      </c>
      <c r="C55" s="278">
        <v>360.2</v>
      </c>
      <c r="D55" s="280">
        <v>360.40000000000003</v>
      </c>
      <c r="E55" s="280">
        <v>351.80000000000007</v>
      </c>
      <c r="F55" s="280">
        <v>343.40000000000003</v>
      </c>
      <c r="G55" s="280">
        <v>334.80000000000007</v>
      </c>
      <c r="H55" s="280">
        <v>368.80000000000007</v>
      </c>
      <c r="I55" s="280">
        <v>377.40000000000009</v>
      </c>
      <c r="J55" s="280">
        <v>385.80000000000007</v>
      </c>
      <c r="K55" s="278">
        <v>369</v>
      </c>
      <c r="L55" s="278">
        <v>352</v>
      </c>
      <c r="M55" s="278">
        <v>55.30198</v>
      </c>
    </row>
    <row r="56" spans="1:13">
      <c r="A56" s="302">
        <v>47</v>
      </c>
      <c r="B56" s="278" t="s">
        <v>78</v>
      </c>
      <c r="C56" s="278">
        <v>100.55</v>
      </c>
      <c r="D56" s="280">
        <v>101.73333333333333</v>
      </c>
      <c r="E56" s="280">
        <v>98.016666666666666</v>
      </c>
      <c r="F56" s="280">
        <v>95.483333333333334</v>
      </c>
      <c r="G56" s="280">
        <v>91.766666666666666</v>
      </c>
      <c r="H56" s="280">
        <v>104.26666666666667</v>
      </c>
      <c r="I56" s="280">
        <v>107.98333333333333</v>
      </c>
      <c r="J56" s="280">
        <v>110.51666666666667</v>
      </c>
      <c r="K56" s="278">
        <v>105.45</v>
      </c>
      <c r="L56" s="278">
        <v>99.2</v>
      </c>
      <c r="M56" s="278">
        <v>217.1104</v>
      </c>
    </row>
    <row r="57" spans="1:13">
      <c r="A57" s="302">
        <v>48</v>
      </c>
      <c r="B57" s="278" t="s">
        <v>79</v>
      </c>
      <c r="C57" s="278">
        <v>126</v>
      </c>
      <c r="D57" s="280">
        <v>126.16666666666667</v>
      </c>
      <c r="E57" s="280">
        <v>124.33333333333334</v>
      </c>
      <c r="F57" s="280">
        <v>122.66666666666667</v>
      </c>
      <c r="G57" s="280">
        <v>120.83333333333334</v>
      </c>
      <c r="H57" s="280">
        <v>127.83333333333334</v>
      </c>
      <c r="I57" s="280">
        <v>129.66666666666669</v>
      </c>
      <c r="J57" s="280">
        <v>131.33333333333334</v>
      </c>
      <c r="K57" s="278">
        <v>128</v>
      </c>
      <c r="L57" s="278">
        <v>124.5</v>
      </c>
      <c r="M57" s="278">
        <v>12.7529</v>
      </c>
    </row>
    <row r="58" spans="1:13">
      <c r="A58" s="302">
        <v>49</v>
      </c>
      <c r="B58" s="278" t="s">
        <v>83</v>
      </c>
      <c r="C58" s="278">
        <v>150.4</v>
      </c>
      <c r="D58" s="280">
        <v>151.36666666666665</v>
      </c>
      <c r="E58" s="280">
        <v>145.23333333333329</v>
      </c>
      <c r="F58" s="280">
        <v>140.06666666666663</v>
      </c>
      <c r="G58" s="280">
        <v>133.93333333333328</v>
      </c>
      <c r="H58" s="280">
        <v>156.5333333333333</v>
      </c>
      <c r="I58" s="280">
        <v>162.66666666666669</v>
      </c>
      <c r="J58" s="280">
        <v>167.83333333333331</v>
      </c>
      <c r="K58" s="278">
        <v>157.5</v>
      </c>
      <c r="L58" s="278">
        <v>146.19999999999999</v>
      </c>
      <c r="M58" s="278">
        <v>232.73951</v>
      </c>
    </row>
    <row r="59" spans="1:13">
      <c r="A59" s="302">
        <v>50</v>
      </c>
      <c r="B59" s="278" t="s">
        <v>84</v>
      </c>
      <c r="C59" s="278">
        <v>640.04999999999995</v>
      </c>
      <c r="D59" s="280">
        <v>643.79999999999995</v>
      </c>
      <c r="E59" s="280">
        <v>633.29999999999995</v>
      </c>
      <c r="F59" s="280">
        <v>626.54999999999995</v>
      </c>
      <c r="G59" s="280">
        <v>616.04999999999995</v>
      </c>
      <c r="H59" s="280">
        <v>650.54999999999995</v>
      </c>
      <c r="I59" s="280">
        <v>661.05</v>
      </c>
      <c r="J59" s="280">
        <v>667.8</v>
      </c>
      <c r="K59" s="278">
        <v>654.29999999999995</v>
      </c>
      <c r="L59" s="278">
        <v>637.04999999999995</v>
      </c>
      <c r="M59" s="278">
        <v>89.684730000000002</v>
      </c>
    </row>
    <row r="60" spans="1:13">
      <c r="A60" s="302">
        <v>51</v>
      </c>
      <c r="B60" s="278" t="s">
        <v>236</v>
      </c>
      <c r="C60" s="278">
        <v>135.5</v>
      </c>
      <c r="D60" s="280">
        <v>136.73333333333332</v>
      </c>
      <c r="E60" s="280">
        <v>133.76666666666665</v>
      </c>
      <c r="F60" s="280">
        <v>132.03333333333333</v>
      </c>
      <c r="G60" s="280">
        <v>129.06666666666666</v>
      </c>
      <c r="H60" s="280">
        <v>138.46666666666664</v>
      </c>
      <c r="I60" s="280">
        <v>141.43333333333328</v>
      </c>
      <c r="J60" s="280">
        <v>143.16666666666663</v>
      </c>
      <c r="K60" s="278">
        <v>139.69999999999999</v>
      </c>
      <c r="L60" s="278">
        <v>135</v>
      </c>
      <c r="M60" s="278">
        <v>8.6913599999999995</v>
      </c>
    </row>
    <row r="61" spans="1:13">
      <c r="A61" s="302">
        <v>52</v>
      </c>
      <c r="B61" s="278" t="s">
        <v>85</v>
      </c>
      <c r="C61" s="278">
        <v>144.30000000000001</v>
      </c>
      <c r="D61" s="280">
        <v>145.29999999999998</v>
      </c>
      <c r="E61" s="280">
        <v>142.64999999999998</v>
      </c>
      <c r="F61" s="280">
        <v>141</v>
      </c>
      <c r="G61" s="280">
        <v>138.35</v>
      </c>
      <c r="H61" s="280">
        <v>146.94999999999996</v>
      </c>
      <c r="I61" s="280">
        <v>149.6</v>
      </c>
      <c r="J61" s="280">
        <v>151.24999999999994</v>
      </c>
      <c r="K61" s="278">
        <v>147.94999999999999</v>
      </c>
      <c r="L61" s="278">
        <v>143.65</v>
      </c>
      <c r="M61" s="278">
        <v>69.570970000000003</v>
      </c>
    </row>
    <row r="62" spans="1:13">
      <c r="A62" s="302">
        <v>53</v>
      </c>
      <c r="B62" s="278" t="s">
        <v>86</v>
      </c>
      <c r="C62" s="278">
        <v>1375.1</v>
      </c>
      <c r="D62" s="280">
        <v>1375.4666666666665</v>
      </c>
      <c r="E62" s="280">
        <v>1354.9333333333329</v>
      </c>
      <c r="F62" s="280">
        <v>1334.7666666666664</v>
      </c>
      <c r="G62" s="280">
        <v>1314.2333333333329</v>
      </c>
      <c r="H62" s="280">
        <v>1395.633333333333</v>
      </c>
      <c r="I62" s="280">
        <v>1416.1666666666663</v>
      </c>
      <c r="J62" s="280">
        <v>1436.333333333333</v>
      </c>
      <c r="K62" s="278">
        <v>1396</v>
      </c>
      <c r="L62" s="278">
        <v>1355.3</v>
      </c>
      <c r="M62" s="278">
        <v>17.215599999999998</v>
      </c>
    </row>
    <row r="63" spans="1:13">
      <c r="A63" s="302">
        <v>54</v>
      </c>
      <c r="B63" s="278" t="s">
        <v>87</v>
      </c>
      <c r="C63" s="278">
        <v>419.6</v>
      </c>
      <c r="D63" s="280">
        <v>422.0333333333333</v>
      </c>
      <c r="E63" s="280">
        <v>409.11666666666662</v>
      </c>
      <c r="F63" s="280">
        <v>398.63333333333333</v>
      </c>
      <c r="G63" s="280">
        <v>385.71666666666664</v>
      </c>
      <c r="H63" s="280">
        <v>432.51666666666659</v>
      </c>
      <c r="I63" s="280">
        <v>445.43333333333334</v>
      </c>
      <c r="J63" s="280">
        <v>455.91666666666657</v>
      </c>
      <c r="K63" s="278">
        <v>434.95</v>
      </c>
      <c r="L63" s="278">
        <v>411.55</v>
      </c>
      <c r="M63" s="278">
        <v>87.612009999999998</v>
      </c>
    </row>
    <row r="64" spans="1:13">
      <c r="A64" s="302">
        <v>55</v>
      </c>
      <c r="B64" s="278" t="s">
        <v>237</v>
      </c>
      <c r="C64" s="278">
        <v>657.75</v>
      </c>
      <c r="D64" s="280">
        <v>654.03333333333342</v>
      </c>
      <c r="E64" s="280">
        <v>647.66666666666686</v>
      </c>
      <c r="F64" s="280">
        <v>637.58333333333348</v>
      </c>
      <c r="G64" s="280">
        <v>631.21666666666692</v>
      </c>
      <c r="H64" s="280">
        <v>664.11666666666679</v>
      </c>
      <c r="I64" s="280">
        <v>670.48333333333335</v>
      </c>
      <c r="J64" s="280">
        <v>680.56666666666672</v>
      </c>
      <c r="K64" s="278">
        <v>660.4</v>
      </c>
      <c r="L64" s="278">
        <v>643.95000000000005</v>
      </c>
      <c r="M64" s="278">
        <v>2.6471900000000002</v>
      </c>
    </row>
    <row r="65" spans="1:13">
      <c r="A65" s="302">
        <v>56</v>
      </c>
      <c r="B65" s="278" t="s">
        <v>238</v>
      </c>
      <c r="C65" s="278">
        <v>223.4</v>
      </c>
      <c r="D65" s="280">
        <v>224.51666666666665</v>
      </c>
      <c r="E65" s="280">
        <v>219.5333333333333</v>
      </c>
      <c r="F65" s="280">
        <v>215.66666666666666</v>
      </c>
      <c r="G65" s="280">
        <v>210.68333333333331</v>
      </c>
      <c r="H65" s="280">
        <v>228.3833333333333</v>
      </c>
      <c r="I65" s="280">
        <v>233.36666666666665</v>
      </c>
      <c r="J65" s="280">
        <v>237.23333333333329</v>
      </c>
      <c r="K65" s="278">
        <v>229.5</v>
      </c>
      <c r="L65" s="278">
        <v>220.65</v>
      </c>
      <c r="M65" s="278">
        <v>5.2880099999999999</v>
      </c>
    </row>
    <row r="66" spans="1:13">
      <c r="A66" s="302">
        <v>57</v>
      </c>
      <c r="B66" s="278" t="s">
        <v>88</v>
      </c>
      <c r="C66" s="278">
        <v>390.4</v>
      </c>
      <c r="D66" s="280">
        <v>394.81666666666666</v>
      </c>
      <c r="E66" s="280">
        <v>382.63333333333333</v>
      </c>
      <c r="F66" s="280">
        <v>374.86666666666667</v>
      </c>
      <c r="G66" s="280">
        <v>362.68333333333334</v>
      </c>
      <c r="H66" s="280">
        <v>402.58333333333331</v>
      </c>
      <c r="I66" s="280">
        <v>414.76666666666659</v>
      </c>
      <c r="J66" s="280">
        <v>422.5333333333333</v>
      </c>
      <c r="K66" s="278">
        <v>407</v>
      </c>
      <c r="L66" s="278">
        <v>387.05</v>
      </c>
      <c r="M66" s="278">
        <v>12.26112</v>
      </c>
    </row>
    <row r="67" spans="1:13">
      <c r="A67" s="302">
        <v>58</v>
      </c>
      <c r="B67" s="278" t="s">
        <v>94</v>
      </c>
      <c r="C67" s="278">
        <v>153.35</v>
      </c>
      <c r="D67" s="280">
        <v>154.53333333333333</v>
      </c>
      <c r="E67" s="280">
        <v>150.76666666666665</v>
      </c>
      <c r="F67" s="280">
        <v>148.18333333333331</v>
      </c>
      <c r="G67" s="280">
        <v>144.41666666666663</v>
      </c>
      <c r="H67" s="280">
        <v>157.11666666666667</v>
      </c>
      <c r="I67" s="280">
        <v>160.88333333333338</v>
      </c>
      <c r="J67" s="280">
        <v>163.4666666666667</v>
      </c>
      <c r="K67" s="278">
        <v>158.30000000000001</v>
      </c>
      <c r="L67" s="278">
        <v>151.94999999999999</v>
      </c>
      <c r="M67" s="278">
        <v>106.49535</v>
      </c>
    </row>
    <row r="68" spans="1:13">
      <c r="A68" s="302">
        <v>59</v>
      </c>
      <c r="B68" s="278" t="s">
        <v>89</v>
      </c>
      <c r="C68" s="278">
        <v>466.55</v>
      </c>
      <c r="D68" s="280">
        <v>467.03333333333336</v>
      </c>
      <c r="E68" s="280">
        <v>458.2166666666667</v>
      </c>
      <c r="F68" s="280">
        <v>449.88333333333333</v>
      </c>
      <c r="G68" s="280">
        <v>441.06666666666666</v>
      </c>
      <c r="H68" s="280">
        <v>475.36666666666673</v>
      </c>
      <c r="I68" s="280">
        <v>484.18333333333345</v>
      </c>
      <c r="J68" s="280">
        <v>492.51666666666677</v>
      </c>
      <c r="K68" s="278">
        <v>475.85</v>
      </c>
      <c r="L68" s="278">
        <v>458.7</v>
      </c>
      <c r="M68" s="278">
        <v>50.283630000000002</v>
      </c>
    </row>
    <row r="69" spans="1:13">
      <c r="A69" s="302">
        <v>60</v>
      </c>
      <c r="B69" s="278" t="s">
        <v>239</v>
      </c>
      <c r="C69" s="278">
        <v>564.79999999999995</v>
      </c>
      <c r="D69" s="280">
        <v>565.6</v>
      </c>
      <c r="E69" s="280">
        <v>559.20000000000005</v>
      </c>
      <c r="F69" s="280">
        <v>553.6</v>
      </c>
      <c r="G69" s="280">
        <v>547.20000000000005</v>
      </c>
      <c r="H69" s="280">
        <v>571.20000000000005</v>
      </c>
      <c r="I69" s="280">
        <v>577.59999999999991</v>
      </c>
      <c r="J69" s="280">
        <v>583.20000000000005</v>
      </c>
      <c r="K69" s="278">
        <v>572</v>
      </c>
      <c r="L69" s="278">
        <v>560</v>
      </c>
      <c r="M69" s="278">
        <v>0.89263999999999999</v>
      </c>
    </row>
    <row r="70" spans="1:13">
      <c r="A70" s="302">
        <v>61</v>
      </c>
      <c r="B70" s="278" t="s">
        <v>92</v>
      </c>
      <c r="C70" s="278">
        <v>2421.8000000000002</v>
      </c>
      <c r="D70" s="280">
        <v>2426.2333333333336</v>
      </c>
      <c r="E70" s="280">
        <v>2395.5666666666671</v>
      </c>
      <c r="F70" s="280">
        <v>2369.3333333333335</v>
      </c>
      <c r="G70" s="280">
        <v>2338.666666666667</v>
      </c>
      <c r="H70" s="280">
        <v>2452.4666666666672</v>
      </c>
      <c r="I70" s="280">
        <v>2483.1333333333332</v>
      </c>
      <c r="J70" s="280">
        <v>2509.3666666666672</v>
      </c>
      <c r="K70" s="278">
        <v>2456.9</v>
      </c>
      <c r="L70" s="278">
        <v>2400</v>
      </c>
      <c r="M70" s="278">
        <v>12.153930000000001</v>
      </c>
    </row>
    <row r="71" spans="1:13">
      <c r="A71" s="302">
        <v>62</v>
      </c>
      <c r="B71" s="278" t="s">
        <v>95</v>
      </c>
      <c r="C71" s="278">
        <v>4123.8</v>
      </c>
      <c r="D71" s="280">
        <v>4065.2666666666664</v>
      </c>
      <c r="E71" s="280">
        <v>3988.5333333333328</v>
      </c>
      <c r="F71" s="280">
        <v>3853.2666666666664</v>
      </c>
      <c r="G71" s="280">
        <v>3776.5333333333328</v>
      </c>
      <c r="H71" s="280">
        <v>4200.5333333333328</v>
      </c>
      <c r="I71" s="280">
        <v>4277.2666666666664</v>
      </c>
      <c r="J71" s="280">
        <v>4412.5333333333328</v>
      </c>
      <c r="K71" s="278">
        <v>4142</v>
      </c>
      <c r="L71" s="278">
        <v>3930</v>
      </c>
      <c r="M71" s="278">
        <v>22.751799999999999</v>
      </c>
    </row>
    <row r="72" spans="1:13">
      <c r="A72" s="302">
        <v>63</v>
      </c>
      <c r="B72" s="278" t="s">
        <v>240</v>
      </c>
      <c r="C72" s="278">
        <v>45.4</v>
      </c>
      <c r="D72" s="280">
        <v>46.15</v>
      </c>
      <c r="E72" s="280">
        <v>44.449999999999996</v>
      </c>
      <c r="F72" s="280">
        <v>43.5</v>
      </c>
      <c r="G72" s="280">
        <v>41.8</v>
      </c>
      <c r="H72" s="280">
        <v>47.099999999999994</v>
      </c>
      <c r="I72" s="280">
        <v>48.8</v>
      </c>
      <c r="J72" s="280">
        <v>49.749999999999993</v>
      </c>
      <c r="K72" s="278">
        <v>47.85</v>
      </c>
      <c r="L72" s="278">
        <v>45.2</v>
      </c>
      <c r="M72" s="278">
        <v>9.5836799999999993</v>
      </c>
    </row>
    <row r="73" spans="1:13">
      <c r="A73" s="302">
        <v>64</v>
      </c>
      <c r="B73" s="278" t="s">
        <v>96</v>
      </c>
      <c r="C73" s="278">
        <v>17026.849999999999</v>
      </c>
      <c r="D73" s="280">
        <v>17009.25</v>
      </c>
      <c r="E73" s="280">
        <v>16670.400000000001</v>
      </c>
      <c r="F73" s="280">
        <v>16313.95</v>
      </c>
      <c r="G73" s="280">
        <v>15975.100000000002</v>
      </c>
      <c r="H73" s="280">
        <v>17365.7</v>
      </c>
      <c r="I73" s="280">
        <v>17704.55</v>
      </c>
      <c r="J73" s="280">
        <v>18061</v>
      </c>
      <c r="K73" s="278">
        <v>17348.099999999999</v>
      </c>
      <c r="L73" s="278">
        <v>16652.8</v>
      </c>
      <c r="M73" s="278">
        <v>3.2527499999999998</v>
      </c>
    </row>
    <row r="74" spans="1:13">
      <c r="A74" s="302">
        <v>65</v>
      </c>
      <c r="B74" s="278" t="s">
        <v>241</v>
      </c>
      <c r="C74" s="278">
        <v>202.3</v>
      </c>
      <c r="D74" s="280">
        <v>203.76666666666665</v>
      </c>
      <c r="E74" s="280">
        <v>199.58333333333331</v>
      </c>
      <c r="F74" s="280">
        <v>196.86666666666667</v>
      </c>
      <c r="G74" s="280">
        <v>192.68333333333334</v>
      </c>
      <c r="H74" s="280">
        <v>206.48333333333329</v>
      </c>
      <c r="I74" s="280">
        <v>210.66666666666663</v>
      </c>
      <c r="J74" s="280">
        <v>213.38333333333327</v>
      </c>
      <c r="K74" s="278">
        <v>207.95</v>
      </c>
      <c r="L74" s="278">
        <v>201.05</v>
      </c>
      <c r="M74" s="278">
        <v>5.9760900000000001</v>
      </c>
    </row>
    <row r="75" spans="1:13">
      <c r="A75" s="302">
        <v>66</v>
      </c>
      <c r="B75" s="278" t="s">
        <v>242</v>
      </c>
      <c r="C75" s="278">
        <v>824.45</v>
      </c>
      <c r="D75" s="280">
        <v>826.25</v>
      </c>
      <c r="E75" s="280">
        <v>808.2</v>
      </c>
      <c r="F75" s="280">
        <v>791.95</v>
      </c>
      <c r="G75" s="280">
        <v>773.90000000000009</v>
      </c>
      <c r="H75" s="280">
        <v>842.5</v>
      </c>
      <c r="I75" s="280">
        <v>860.55</v>
      </c>
      <c r="J75" s="280">
        <v>876.8</v>
      </c>
      <c r="K75" s="278">
        <v>844.3</v>
      </c>
      <c r="L75" s="278">
        <v>810</v>
      </c>
      <c r="M75" s="278">
        <v>1.0037799999999999</v>
      </c>
    </row>
    <row r="76" spans="1:13">
      <c r="A76" s="302">
        <v>67</v>
      </c>
      <c r="B76" s="278" t="s">
        <v>243</v>
      </c>
      <c r="C76" s="278">
        <v>72</v>
      </c>
      <c r="D76" s="280">
        <v>72.116666666666674</v>
      </c>
      <c r="E76" s="280">
        <v>71.333333333333343</v>
      </c>
      <c r="F76" s="280">
        <v>70.666666666666671</v>
      </c>
      <c r="G76" s="280">
        <v>69.88333333333334</v>
      </c>
      <c r="H76" s="280">
        <v>72.783333333333346</v>
      </c>
      <c r="I76" s="280">
        <v>73.566666666666677</v>
      </c>
      <c r="J76" s="280">
        <v>74.233333333333348</v>
      </c>
      <c r="K76" s="278">
        <v>72.900000000000006</v>
      </c>
      <c r="L76" s="278">
        <v>71.45</v>
      </c>
      <c r="M76" s="278">
        <v>8.0376899999999996</v>
      </c>
    </row>
    <row r="77" spans="1:13">
      <c r="A77" s="302">
        <v>68</v>
      </c>
      <c r="B77" s="278" t="s">
        <v>98</v>
      </c>
      <c r="C77" s="278">
        <v>944.45</v>
      </c>
      <c r="D77" s="280">
        <v>955.93333333333339</v>
      </c>
      <c r="E77" s="280">
        <v>927.16666666666674</v>
      </c>
      <c r="F77" s="280">
        <v>909.88333333333333</v>
      </c>
      <c r="G77" s="280">
        <v>881.11666666666667</v>
      </c>
      <c r="H77" s="280">
        <v>973.21666666666681</v>
      </c>
      <c r="I77" s="280">
        <v>1001.9833333333335</v>
      </c>
      <c r="J77" s="280">
        <v>1019.2666666666669</v>
      </c>
      <c r="K77" s="278">
        <v>984.7</v>
      </c>
      <c r="L77" s="278">
        <v>938.65</v>
      </c>
      <c r="M77" s="278">
        <v>22.019480000000001</v>
      </c>
    </row>
    <row r="78" spans="1:13">
      <c r="A78" s="302">
        <v>69</v>
      </c>
      <c r="B78" s="278" t="s">
        <v>99</v>
      </c>
      <c r="C78" s="278">
        <v>158.69999999999999</v>
      </c>
      <c r="D78" s="280">
        <v>158.80000000000001</v>
      </c>
      <c r="E78" s="280">
        <v>155.95000000000002</v>
      </c>
      <c r="F78" s="280">
        <v>153.20000000000002</v>
      </c>
      <c r="G78" s="280">
        <v>150.35000000000002</v>
      </c>
      <c r="H78" s="280">
        <v>161.55000000000001</v>
      </c>
      <c r="I78" s="280">
        <v>164.40000000000003</v>
      </c>
      <c r="J78" s="280">
        <v>167.15</v>
      </c>
      <c r="K78" s="278">
        <v>161.65</v>
      </c>
      <c r="L78" s="278">
        <v>156.05000000000001</v>
      </c>
      <c r="M78" s="278">
        <v>63.090020000000003</v>
      </c>
    </row>
    <row r="79" spans="1:13">
      <c r="A79" s="302">
        <v>70</v>
      </c>
      <c r="B79" s="278" t="s">
        <v>100</v>
      </c>
      <c r="C79" s="278">
        <v>48.45</v>
      </c>
      <c r="D79" s="280">
        <v>48.416666666666664</v>
      </c>
      <c r="E79" s="280">
        <v>46.833333333333329</v>
      </c>
      <c r="F79" s="280">
        <v>45.216666666666661</v>
      </c>
      <c r="G79" s="280">
        <v>43.633333333333326</v>
      </c>
      <c r="H79" s="280">
        <v>50.033333333333331</v>
      </c>
      <c r="I79" s="280">
        <v>51.61666666666666</v>
      </c>
      <c r="J79" s="280">
        <v>53.233333333333334</v>
      </c>
      <c r="K79" s="278">
        <v>50</v>
      </c>
      <c r="L79" s="278">
        <v>46.8</v>
      </c>
      <c r="M79" s="278">
        <v>525.20554000000004</v>
      </c>
    </row>
    <row r="80" spans="1:13">
      <c r="A80" s="302">
        <v>71</v>
      </c>
      <c r="B80" s="278" t="s">
        <v>371</v>
      </c>
      <c r="C80" s="278">
        <v>118.15</v>
      </c>
      <c r="D80" s="280">
        <v>118.61666666666667</v>
      </c>
      <c r="E80" s="280">
        <v>117.23333333333335</v>
      </c>
      <c r="F80" s="280">
        <v>116.31666666666668</v>
      </c>
      <c r="G80" s="280">
        <v>114.93333333333335</v>
      </c>
      <c r="H80" s="280">
        <v>119.53333333333335</v>
      </c>
      <c r="I80" s="280">
        <v>120.91666666666667</v>
      </c>
      <c r="J80" s="280">
        <v>121.83333333333334</v>
      </c>
      <c r="K80" s="278">
        <v>120</v>
      </c>
      <c r="L80" s="278">
        <v>117.7</v>
      </c>
      <c r="M80" s="278">
        <v>10.2316</v>
      </c>
    </row>
    <row r="81" spans="1:13">
      <c r="A81" s="302">
        <v>72</v>
      </c>
      <c r="B81" s="278" t="s">
        <v>244</v>
      </c>
      <c r="C81" s="278">
        <v>10.050000000000001</v>
      </c>
      <c r="D81" s="280">
        <v>9.8333333333333339</v>
      </c>
      <c r="E81" s="280">
        <v>9.5166666666666675</v>
      </c>
      <c r="F81" s="280">
        <v>8.9833333333333343</v>
      </c>
      <c r="G81" s="280">
        <v>8.6666666666666679</v>
      </c>
      <c r="H81" s="280">
        <v>10.366666666666667</v>
      </c>
      <c r="I81" s="280">
        <v>10.683333333333334</v>
      </c>
      <c r="J81" s="280">
        <v>11.216666666666667</v>
      </c>
      <c r="K81" s="278">
        <v>10.15</v>
      </c>
      <c r="L81" s="278">
        <v>9.3000000000000007</v>
      </c>
      <c r="M81" s="278">
        <v>124.52879</v>
      </c>
    </row>
    <row r="82" spans="1:13">
      <c r="A82" s="302">
        <v>73</v>
      </c>
      <c r="B82" s="278" t="s">
        <v>245</v>
      </c>
      <c r="C82" s="278">
        <v>99.55</v>
      </c>
      <c r="D82" s="280">
        <v>100.48333333333335</v>
      </c>
      <c r="E82" s="280">
        <v>96.966666666666697</v>
      </c>
      <c r="F82" s="280">
        <v>94.383333333333354</v>
      </c>
      <c r="G82" s="280">
        <v>90.866666666666703</v>
      </c>
      <c r="H82" s="280">
        <v>103.06666666666669</v>
      </c>
      <c r="I82" s="280">
        <v>106.58333333333334</v>
      </c>
      <c r="J82" s="280">
        <v>109.16666666666669</v>
      </c>
      <c r="K82" s="278">
        <v>104</v>
      </c>
      <c r="L82" s="278">
        <v>97.9</v>
      </c>
      <c r="M82" s="278">
        <v>36.430549999999997</v>
      </c>
    </row>
    <row r="83" spans="1:13">
      <c r="A83" s="302">
        <v>74</v>
      </c>
      <c r="B83" s="278" t="s">
        <v>101</v>
      </c>
      <c r="C83" s="278">
        <v>101.1</v>
      </c>
      <c r="D83" s="280">
        <v>102.3</v>
      </c>
      <c r="E83" s="280">
        <v>99.1</v>
      </c>
      <c r="F83" s="280">
        <v>97.1</v>
      </c>
      <c r="G83" s="280">
        <v>93.899999999999991</v>
      </c>
      <c r="H83" s="280">
        <v>104.3</v>
      </c>
      <c r="I83" s="280">
        <v>107.50000000000001</v>
      </c>
      <c r="J83" s="280">
        <v>109.5</v>
      </c>
      <c r="K83" s="278">
        <v>105.5</v>
      </c>
      <c r="L83" s="278">
        <v>100.3</v>
      </c>
      <c r="M83" s="278">
        <v>263.22448000000003</v>
      </c>
    </row>
    <row r="84" spans="1:13">
      <c r="A84" s="302">
        <v>75</v>
      </c>
      <c r="B84" s="278" t="s">
        <v>104</v>
      </c>
      <c r="C84" s="278">
        <v>21.1</v>
      </c>
      <c r="D84" s="280">
        <v>20.983333333333331</v>
      </c>
      <c r="E84" s="280">
        <v>20.016666666666662</v>
      </c>
      <c r="F84" s="280">
        <v>18.93333333333333</v>
      </c>
      <c r="G84" s="280">
        <v>17.966666666666661</v>
      </c>
      <c r="H84" s="280">
        <v>22.066666666666663</v>
      </c>
      <c r="I84" s="280">
        <v>23.033333333333331</v>
      </c>
      <c r="J84" s="280">
        <v>24.116666666666664</v>
      </c>
      <c r="K84" s="278">
        <v>21.95</v>
      </c>
      <c r="L84" s="278">
        <v>19.899999999999999</v>
      </c>
      <c r="M84" s="278">
        <v>319.24686000000003</v>
      </c>
    </row>
    <row r="85" spans="1:13">
      <c r="A85" s="302">
        <v>76</v>
      </c>
      <c r="B85" s="278" t="s">
        <v>246</v>
      </c>
      <c r="C85" s="278">
        <v>156.80000000000001</v>
      </c>
      <c r="D85" s="280">
        <v>159.45000000000002</v>
      </c>
      <c r="E85" s="280">
        <v>152.15000000000003</v>
      </c>
      <c r="F85" s="280">
        <v>147.50000000000003</v>
      </c>
      <c r="G85" s="280">
        <v>140.20000000000005</v>
      </c>
      <c r="H85" s="280">
        <v>164.10000000000002</v>
      </c>
      <c r="I85" s="280">
        <v>171.40000000000003</v>
      </c>
      <c r="J85" s="280">
        <v>176.05</v>
      </c>
      <c r="K85" s="278">
        <v>166.75</v>
      </c>
      <c r="L85" s="278">
        <v>154.80000000000001</v>
      </c>
      <c r="M85" s="278">
        <v>7.4779799999999996</v>
      </c>
    </row>
    <row r="86" spans="1:13">
      <c r="A86" s="302">
        <v>77</v>
      </c>
      <c r="B86" s="278" t="s">
        <v>102</v>
      </c>
      <c r="C86" s="278">
        <v>401.8</v>
      </c>
      <c r="D86" s="280">
        <v>403.84999999999997</v>
      </c>
      <c r="E86" s="280">
        <v>394.89999999999992</v>
      </c>
      <c r="F86" s="280">
        <v>387.99999999999994</v>
      </c>
      <c r="G86" s="280">
        <v>379.0499999999999</v>
      </c>
      <c r="H86" s="280">
        <v>410.74999999999994</v>
      </c>
      <c r="I86" s="280">
        <v>419.7</v>
      </c>
      <c r="J86" s="280">
        <v>426.59999999999997</v>
      </c>
      <c r="K86" s="278">
        <v>412.8</v>
      </c>
      <c r="L86" s="278">
        <v>396.95</v>
      </c>
      <c r="M86" s="278">
        <v>51.004860000000001</v>
      </c>
    </row>
    <row r="87" spans="1:13">
      <c r="A87" s="302">
        <v>78</v>
      </c>
      <c r="B87" s="278" t="s">
        <v>247</v>
      </c>
      <c r="C87" s="278">
        <v>397.5</v>
      </c>
      <c r="D87" s="280">
        <v>400.2166666666667</v>
      </c>
      <c r="E87" s="280">
        <v>391.43333333333339</v>
      </c>
      <c r="F87" s="280">
        <v>385.36666666666667</v>
      </c>
      <c r="G87" s="280">
        <v>376.58333333333337</v>
      </c>
      <c r="H87" s="280">
        <v>406.28333333333342</v>
      </c>
      <c r="I87" s="280">
        <v>415.06666666666672</v>
      </c>
      <c r="J87" s="280">
        <v>421.13333333333344</v>
      </c>
      <c r="K87" s="278">
        <v>409</v>
      </c>
      <c r="L87" s="278">
        <v>394.15</v>
      </c>
      <c r="M87" s="278">
        <v>4.4745999999999997</v>
      </c>
    </row>
    <row r="88" spans="1:13">
      <c r="A88" s="302">
        <v>79</v>
      </c>
      <c r="B88" s="278" t="s">
        <v>105</v>
      </c>
      <c r="C88" s="278">
        <v>659.35</v>
      </c>
      <c r="D88" s="280">
        <v>662.7833333333333</v>
      </c>
      <c r="E88" s="280">
        <v>648.56666666666661</v>
      </c>
      <c r="F88" s="280">
        <v>637.7833333333333</v>
      </c>
      <c r="G88" s="280">
        <v>623.56666666666661</v>
      </c>
      <c r="H88" s="280">
        <v>673.56666666666661</v>
      </c>
      <c r="I88" s="280">
        <v>687.7833333333333</v>
      </c>
      <c r="J88" s="280">
        <v>698.56666666666661</v>
      </c>
      <c r="K88" s="278">
        <v>677</v>
      </c>
      <c r="L88" s="278">
        <v>652</v>
      </c>
      <c r="M88" s="278">
        <v>12.395810000000001</v>
      </c>
    </row>
    <row r="89" spans="1:13">
      <c r="A89" s="302">
        <v>80</v>
      </c>
      <c r="B89" s="278" t="s">
        <v>248</v>
      </c>
      <c r="C89" s="278">
        <v>385.7</v>
      </c>
      <c r="D89" s="280">
        <v>381.45</v>
      </c>
      <c r="E89" s="280">
        <v>375.09999999999997</v>
      </c>
      <c r="F89" s="280">
        <v>364.5</v>
      </c>
      <c r="G89" s="280">
        <v>358.15</v>
      </c>
      <c r="H89" s="280">
        <v>392.04999999999995</v>
      </c>
      <c r="I89" s="280">
        <v>398.4</v>
      </c>
      <c r="J89" s="280">
        <v>408.99999999999994</v>
      </c>
      <c r="K89" s="278">
        <v>387.8</v>
      </c>
      <c r="L89" s="278">
        <v>370.85</v>
      </c>
      <c r="M89" s="278">
        <v>3.13001</v>
      </c>
    </row>
    <row r="90" spans="1:13">
      <c r="A90" s="302">
        <v>81</v>
      </c>
      <c r="B90" s="278" t="s">
        <v>249</v>
      </c>
      <c r="C90" s="278">
        <v>834.15</v>
      </c>
      <c r="D90" s="280">
        <v>831.30000000000007</v>
      </c>
      <c r="E90" s="280">
        <v>813.10000000000014</v>
      </c>
      <c r="F90" s="280">
        <v>792.05000000000007</v>
      </c>
      <c r="G90" s="280">
        <v>773.85000000000014</v>
      </c>
      <c r="H90" s="280">
        <v>852.35000000000014</v>
      </c>
      <c r="I90" s="280">
        <v>870.55000000000018</v>
      </c>
      <c r="J90" s="280">
        <v>891.60000000000014</v>
      </c>
      <c r="K90" s="278">
        <v>849.5</v>
      </c>
      <c r="L90" s="278">
        <v>810.25</v>
      </c>
      <c r="M90" s="278">
        <v>10.242570000000001</v>
      </c>
    </row>
    <row r="91" spans="1:13">
      <c r="A91" s="302">
        <v>82</v>
      </c>
      <c r="B91" s="278" t="s">
        <v>250</v>
      </c>
      <c r="C91" s="278">
        <v>203.4</v>
      </c>
      <c r="D91" s="280">
        <v>208.88333333333333</v>
      </c>
      <c r="E91" s="280">
        <v>197.91666666666666</v>
      </c>
      <c r="F91" s="280">
        <v>192.43333333333334</v>
      </c>
      <c r="G91" s="280">
        <v>181.46666666666667</v>
      </c>
      <c r="H91" s="280">
        <v>214.36666666666665</v>
      </c>
      <c r="I91" s="280">
        <v>225.33333333333334</v>
      </c>
      <c r="J91" s="280">
        <v>230.81666666666663</v>
      </c>
      <c r="K91" s="278">
        <v>219.85</v>
      </c>
      <c r="L91" s="278">
        <v>203.4</v>
      </c>
      <c r="M91" s="278">
        <v>10.15401</v>
      </c>
    </row>
    <row r="92" spans="1:13">
      <c r="A92" s="302">
        <v>83</v>
      </c>
      <c r="B92" s="278" t="s">
        <v>106</v>
      </c>
      <c r="C92" s="278">
        <v>611.9</v>
      </c>
      <c r="D92" s="280">
        <v>618.13333333333333</v>
      </c>
      <c r="E92" s="280">
        <v>600.4666666666667</v>
      </c>
      <c r="F92" s="280">
        <v>589.03333333333342</v>
      </c>
      <c r="G92" s="280">
        <v>571.36666666666679</v>
      </c>
      <c r="H92" s="280">
        <v>629.56666666666661</v>
      </c>
      <c r="I92" s="280">
        <v>647.23333333333335</v>
      </c>
      <c r="J92" s="280">
        <v>658.66666666666652</v>
      </c>
      <c r="K92" s="278">
        <v>635.79999999999995</v>
      </c>
      <c r="L92" s="278">
        <v>606.70000000000005</v>
      </c>
      <c r="M92" s="278">
        <v>20.828949999999999</v>
      </c>
    </row>
    <row r="93" spans="1:13">
      <c r="A93" s="302">
        <v>84</v>
      </c>
      <c r="B93" s="278" t="s">
        <v>251</v>
      </c>
      <c r="C93" s="278">
        <v>223.6</v>
      </c>
      <c r="D93" s="280">
        <v>226.61666666666665</v>
      </c>
      <c r="E93" s="280">
        <v>218.43333333333328</v>
      </c>
      <c r="F93" s="280">
        <v>213.26666666666662</v>
      </c>
      <c r="G93" s="280">
        <v>205.08333333333326</v>
      </c>
      <c r="H93" s="280">
        <v>231.7833333333333</v>
      </c>
      <c r="I93" s="280">
        <v>239.96666666666664</v>
      </c>
      <c r="J93" s="280">
        <v>245.13333333333333</v>
      </c>
      <c r="K93" s="278">
        <v>234.8</v>
      </c>
      <c r="L93" s="278">
        <v>221.45</v>
      </c>
      <c r="M93" s="278">
        <v>30.991949999999999</v>
      </c>
    </row>
    <row r="94" spans="1:13">
      <c r="A94" s="302">
        <v>85</v>
      </c>
      <c r="B94" s="278" t="s">
        <v>252</v>
      </c>
      <c r="C94" s="278">
        <v>951.5</v>
      </c>
      <c r="D94" s="280">
        <v>967.91666666666663</v>
      </c>
      <c r="E94" s="280">
        <v>925.83333333333326</v>
      </c>
      <c r="F94" s="280">
        <v>900.16666666666663</v>
      </c>
      <c r="G94" s="280">
        <v>858.08333333333326</v>
      </c>
      <c r="H94" s="280">
        <v>993.58333333333326</v>
      </c>
      <c r="I94" s="280">
        <v>1035.6666666666665</v>
      </c>
      <c r="J94" s="280">
        <v>1061.3333333333333</v>
      </c>
      <c r="K94" s="278">
        <v>1010</v>
      </c>
      <c r="L94" s="278">
        <v>942.25</v>
      </c>
      <c r="M94" s="278">
        <v>3.5199400000000001</v>
      </c>
    </row>
    <row r="95" spans="1:13">
      <c r="A95" s="302">
        <v>86</v>
      </c>
      <c r="B95" s="278" t="s">
        <v>109</v>
      </c>
      <c r="C95" s="278">
        <v>572.85</v>
      </c>
      <c r="D95" s="280">
        <v>575.48333333333335</v>
      </c>
      <c r="E95" s="280">
        <v>567.36666666666667</v>
      </c>
      <c r="F95" s="280">
        <v>561.88333333333333</v>
      </c>
      <c r="G95" s="280">
        <v>553.76666666666665</v>
      </c>
      <c r="H95" s="280">
        <v>580.9666666666667</v>
      </c>
      <c r="I95" s="280">
        <v>589.08333333333348</v>
      </c>
      <c r="J95" s="280">
        <v>594.56666666666672</v>
      </c>
      <c r="K95" s="278">
        <v>583.6</v>
      </c>
      <c r="L95" s="278">
        <v>570</v>
      </c>
      <c r="M95" s="278">
        <v>38.127569999999999</v>
      </c>
    </row>
    <row r="96" spans="1:13">
      <c r="A96" s="302">
        <v>87</v>
      </c>
      <c r="B96" s="278" t="s">
        <v>253</v>
      </c>
      <c r="C96" s="278">
        <v>2634.4</v>
      </c>
      <c r="D96" s="280">
        <v>2646.4666666666667</v>
      </c>
      <c r="E96" s="280">
        <v>2607.9333333333334</v>
      </c>
      <c r="F96" s="280">
        <v>2581.4666666666667</v>
      </c>
      <c r="G96" s="280">
        <v>2542.9333333333334</v>
      </c>
      <c r="H96" s="280">
        <v>2672.9333333333334</v>
      </c>
      <c r="I96" s="280">
        <v>2711.4666666666672</v>
      </c>
      <c r="J96" s="280">
        <v>2737.9333333333334</v>
      </c>
      <c r="K96" s="278">
        <v>2685</v>
      </c>
      <c r="L96" s="278">
        <v>2620</v>
      </c>
      <c r="M96" s="278">
        <v>3.23611</v>
      </c>
    </row>
    <row r="97" spans="1:13">
      <c r="A97" s="302">
        <v>88</v>
      </c>
      <c r="B97" s="278" t="s">
        <v>111</v>
      </c>
      <c r="C97" s="278">
        <v>987.3</v>
      </c>
      <c r="D97" s="280">
        <v>997.86666666666667</v>
      </c>
      <c r="E97" s="280">
        <v>968.98333333333335</v>
      </c>
      <c r="F97" s="280">
        <v>950.66666666666663</v>
      </c>
      <c r="G97" s="280">
        <v>921.7833333333333</v>
      </c>
      <c r="H97" s="280">
        <v>1016.1833333333334</v>
      </c>
      <c r="I97" s="280">
        <v>1045.0666666666668</v>
      </c>
      <c r="J97" s="280">
        <v>1063.3833333333334</v>
      </c>
      <c r="K97" s="278">
        <v>1026.75</v>
      </c>
      <c r="L97" s="278">
        <v>979.55</v>
      </c>
      <c r="M97" s="278">
        <v>309.22894000000002</v>
      </c>
    </row>
    <row r="98" spans="1:13">
      <c r="A98" s="302">
        <v>89</v>
      </c>
      <c r="B98" s="278" t="s">
        <v>254</v>
      </c>
      <c r="C98" s="278">
        <v>506.85</v>
      </c>
      <c r="D98" s="280">
        <v>513.11666666666667</v>
      </c>
      <c r="E98" s="280">
        <v>495.23333333333335</v>
      </c>
      <c r="F98" s="280">
        <v>483.61666666666667</v>
      </c>
      <c r="G98" s="280">
        <v>465.73333333333335</v>
      </c>
      <c r="H98" s="280">
        <v>524.73333333333335</v>
      </c>
      <c r="I98" s="280">
        <v>542.61666666666679</v>
      </c>
      <c r="J98" s="280">
        <v>554.23333333333335</v>
      </c>
      <c r="K98" s="278">
        <v>531</v>
      </c>
      <c r="L98" s="278">
        <v>501.5</v>
      </c>
      <c r="M98" s="278">
        <v>91.734870000000001</v>
      </c>
    </row>
    <row r="99" spans="1:13">
      <c r="A99" s="302">
        <v>90</v>
      </c>
      <c r="B99" s="278" t="s">
        <v>107</v>
      </c>
      <c r="C99" s="278">
        <v>546.4</v>
      </c>
      <c r="D99" s="280">
        <v>547.76666666666665</v>
      </c>
      <c r="E99" s="280">
        <v>537.18333333333328</v>
      </c>
      <c r="F99" s="280">
        <v>527.96666666666658</v>
      </c>
      <c r="G99" s="280">
        <v>517.38333333333321</v>
      </c>
      <c r="H99" s="280">
        <v>556.98333333333335</v>
      </c>
      <c r="I99" s="280">
        <v>567.56666666666683</v>
      </c>
      <c r="J99" s="280">
        <v>576.78333333333342</v>
      </c>
      <c r="K99" s="278">
        <v>558.35</v>
      </c>
      <c r="L99" s="278">
        <v>538.54999999999995</v>
      </c>
      <c r="M99" s="278">
        <v>42.034759999999999</v>
      </c>
    </row>
    <row r="100" spans="1:13">
      <c r="A100" s="302">
        <v>91</v>
      </c>
      <c r="B100" s="278" t="s">
        <v>112</v>
      </c>
      <c r="C100" s="278">
        <v>2387.3000000000002</v>
      </c>
      <c r="D100" s="280">
        <v>2395.6</v>
      </c>
      <c r="E100" s="280">
        <v>2361.6999999999998</v>
      </c>
      <c r="F100" s="280">
        <v>2336.1</v>
      </c>
      <c r="G100" s="280">
        <v>2302.1999999999998</v>
      </c>
      <c r="H100" s="280">
        <v>2421.1999999999998</v>
      </c>
      <c r="I100" s="280">
        <v>2455.1000000000004</v>
      </c>
      <c r="J100" s="280">
        <v>2480.6999999999998</v>
      </c>
      <c r="K100" s="278">
        <v>2429.5</v>
      </c>
      <c r="L100" s="278">
        <v>2370</v>
      </c>
      <c r="M100" s="278">
        <v>19.806249999999999</v>
      </c>
    </row>
    <row r="101" spans="1:13">
      <c r="A101" s="302">
        <v>92</v>
      </c>
      <c r="B101" s="278" t="s">
        <v>113</v>
      </c>
      <c r="C101" s="278">
        <v>320.8</v>
      </c>
      <c r="D101" s="280">
        <v>325.18333333333334</v>
      </c>
      <c r="E101" s="280">
        <v>314.01666666666665</v>
      </c>
      <c r="F101" s="280">
        <v>307.23333333333329</v>
      </c>
      <c r="G101" s="280">
        <v>296.06666666666661</v>
      </c>
      <c r="H101" s="280">
        <v>331.9666666666667</v>
      </c>
      <c r="I101" s="280">
        <v>343.13333333333333</v>
      </c>
      <c r="J101" s="280">
        <v>349.91666666666674</v>
      </c>
      <c r="K101" s="278">
        <v>336.35</v>
      </c>
      <c r="L101" s="278">
        <v>318.39999999999998</v>
      </c>
      <c r="M101" s="278">
        <v>26.095849999999999</v>
      </c>
    </row>
    <row r="102" spans="1:13">
      <c r="A102" s="302">
        <v>93</v>
      </c>
      <c r="B102" s="278" t="s">
        <v>115</v>
      </c>
      <c r="C102" s="278">
        <v>142.6</v>
      </c>
      <c r="D102" s="280">
        <v>144.71666666666667</v>
      </c>
      <c r="E102" s="280">
        <v>139.08333333333334</v>
      </c>
      <c r="F102" s="280">
        <v>135.56666666666666</v>
      </c>
      <c r="G102" s="280">
        <v>129.93333333333334</v>
      </c>
      <c r="H102" s="280">
        <v>148.23333333333335</v>
      </c>
      <c r="I102" s="280">
        <v>153.86666666666667</v>
      </c>
      <c r="J102" s="280">
        <v>157.38333333333335</v>
      </c>
      <c r="K102" s="278">
        <v>150.35</v>
      </c>
      <c r="L102" s="278">
        <v>141.19999999999999</v>
      </c>
      <c r="M102" s="278">
        <v>192.23809</v>
      </c>
    </row>
    <row r="103" spans="1:13">
      <c r="A103" s="302">
        <v>94</v>
      </c>
      <c r="B103" s="278" t="s">
        <v>116</v>
      </c>
      <c r="C103" s="278">
        <v>211.65</v>
      </c>
      <c r="D103" s="280">
        <v>214.16666666666666</v>
      </c>
      <c r="E103" s="280">
        <v>206.48333333333332</v>
      </c>
      <c r="F103" s="280">
        <v>201.31666666666666</v>
      </c>
      <c r="G103" s="280">
        <v>193.63333333333333</v>
      </c>
      <c r="H103" s="280">
        <v>219.33333333333331</v>
      </c>
      <c r="I103" s="280">
        <v>227.01666666666665</v>
      </c>
      <c r="J103" s="280">
        <v>232.18333333333331</v>
      </c>
      <c r="K103" s="278">
        <v>221.85</v>
      </c>
      <c r="L103" s="278">
        <v>209</v>
      </c>
      <c r="M103" s="278">
        <v>56.12715</v>
      </c>
    </row>
    <row r="104" spans="1:13">
      <c r="A104" s="302">
        <v>95</v>
      </c>
      <c r="B104" s="278" t="s">
        <v>117</v>
      </c>
      <c r="C104" s="278">
        <v>2106.5</v>
      </c>
      <c r="D104" s="280">
        <v>2115.4500000000003</v>
      </c>
      <c r="E104" s="280">
        <v>2086.1000000000004</v>
      </c>
      <c r="F104" s="280">
        <v>2065.7000000000003</v>
      </c>
      <c r="G104" s="280">
        <v>2036.3500000000004</v>
      </c>
      <c r="H104" s="280">
        <v>2135.8500000000004</v>
      </c>
      <c r="I104" s="280">
        <v>2165.1999999999998</v>
      </c>
      <c r="J104" s="280">
        <v>2185.6000000000004</v>
      </c>
      <c r="K104" s="278">
        <v>2144.8000000000002</v>
      </c>
      <c r="L104" s="278">
        <v>2095.0500000000002</v>
      </c>
      <c r="M104" s="278">
        <v>31.281549999999999</v>
      </c>
    </row>
    <row r="105" spans="1:13">
      <c r="A105" s="302">
        <v>96</v>
      </c>
      <c r="B105" s="278" t="s">
        <v>255</v>
      </c>
      <c r="C105" s="278">
        <v>173.7</v>
      </c>
      <c r="D105" s="280">
        <v>173.48333333333335</v>
      </c>
      <c r="E105" s="280">
        <v>172.01666666666671</v>
      </c>
      <c r="F105" s="280">
        <v>170.33333333333337</v>
      </c>
      <c r="G105" s="280">
        <v>168.86666666666673</v>
      </c>
      <c r="H105" s="280">
        <v>175.16666666666669</v>
      </c>
      <c r="I105" s="280">
        <v>176.63333333333333</v>
      </c>
      <c r="J105" s="280">
        <v>178.31666666666666</v>
      </c>
      <c r="K105" s="278">
        <v>174.95</v>
      </c>
      <c r="L105" s="278">
        <v>171.8</v>
      </c>
      <c r="M105" s="278">
        <v>8.5676299999999994</v>
      </c>
    </row>
    <row r="106" spans="1:13">
      <c r="A106" s="302">
        <v>97</v>
      </c>
      <c r="B106" s="278" t="s">
        <v>256</v>
      </c>
      <c r="C106" s="278">
        <v>25.35</v>
      </c>
      <c r="D106" s="280">
        <v>25.783333333333335</v>
      </c>
      <c r="E106" s="280">
        <v>24.766666666666669</v>
      </c>
      <c r="F106" s="280">
        <v>24.183333333333334</v>
      </c>
      <c r="G106" s="280">
        <v>23.166666666666668</v>
      </c>
      <c r="H106" s="280">
        <v>26.366666666666671</v>
      </c>
      <c r="I106" s="280">
        <v>27.383333333333336</v>
      </c>
      <c r="J106" s="280">
        <v>27.966666666666672</v>
      </c>
      <c r="K106" s="278">
        <v>26.8</v>
      </c>
      <c r="L106" s="278">
        <v>25.2</v>
      </c>
      <c r="M106" s="278">
        <v>28.808330000000002</v>
      </c>
    </row>
    <row r="107" spans="1:13">
      <c r="A107" s="302">
        <v>98</v>
      </c>
      <c r="B107" s="278" t="s">
        <v>110</v>
      </c>
      <c r="C107" s="278">
        <v>1772.1</v>
      </c>
      <c r="D107" s="280">
        <v>1781.6166666666668</v>
      </c>
      <c r="E107" s="280">
        <v>1736.4833333333336</v>
      </c>
      <c r="F107" s="280">
        <v>1700.8666666666668</v>
      </c>
      <c r="G107" s="280">
        <v>1655.7333333333336</v>
      </c>
      <c r="H107" s="280">
        <v>1817.2333333333336</v>
      </c>
      <c r="I107" s="280">
        <v>1862.3666666666668</v>
      </c>
      <c r="J107" s="280">
        <v>1897.9833333333336</v>
      </c>
      <c r="K107" s="278">
        <v>1826.75</v>
      </c>
      <c r="L107" s="278">
        <v>1746</v>
      </c>
      <c r="M107" s="278">
        <v>90.653720000000007</v>
      </c>
    </row>
    <row r="108" spans="1:13">
      <c r="A108" s="302">
        <v>99</v>
      </c>
      <c r="B108" s="278" t="s">
        <v>119</v>
      </c>
      <c r="C108" s="278">
        <v>348.55</v>
      </c>
      <c r="D108" s="280">
        <v>354.38333333333338</v>
      </c>
      <c r="E108" s="280">
        <v>339.41666666666674</v>
      </c>
      <c r="F108" s="280">
        <v>330.28333333333336</v>
      </c>
      <c r="G108" s="280">
        <v>315.31666666666672</v>
      </c>
      <c r="H108" s="280">
        <v>363.51666666666677</v>
      </c>
      <c r="I108" s="280">
        <v>378.48333333333335</v>
      </c>
      <c r="J108" s="280">
        <v>387.61666666666679</v>
      </c>
      <c r="K108" s="278">
        <v>369.35</v>
      </c>
      <c r="L108" s="278">
        <v>345.25</v>
      </c>
      <c r="M108" s="278">
        <v>476.22913999999997</v>
      </c>
    </row>
    <row r="109" spans="1:13">
      <c r="A109" s="302">
        <v>100</v>
      </c>
      <c r="B109" s="278" t="s">
        <v>257</v>
      </c>
      <c r="C109" s="278">
        <v>1314.35</v>
      </c>
      <c r="D109" s="280">
        <v>1303.4833333333333</v>
      </c>
      <c r="E109" s="280">
        <v>1287.9666666666667</v>
      </c>
      <c r="F109" s="280">
        <v>1261.5833333333333</v>
      </c>
      <c r="G109" s="280">
        <v>1246.0666666666666</v>
      </c>
      <c r="H109" s="280">
        <v>1329.8666666666668</v>
      </c>
      <c r="I109" s="280">
        <v>1345.3833333333337</v>
      </c>
      <c r="J109" s="280">
        <v>1371.7666666666669</v>
      </c>
      <c r="K109" s="278">
        <v>1319</v>
      </c>
      <c r="L109" s="278">
        <v>1277.0999999999999</v>
      </c>
      <c r="M109" s="278">
        <v>4.2398899999999999</v>
      </c>
    </row>
    <row r="110" spans="1:13">
      <c r="A110" s="302">
        <v>101</v>
      </c>
      <c r="B110" s="278" t="s">
        <v>120</v>
      </c>
      <c r="C110" s="278">
        <v>393.7</v>
      </c>
      <c r="D110" s="280">
        <v>397.83333333333331</v>
      </c>
      <c r="E110" s="280">
        <v>385.96666666666664</v>
      </c>
      <c r="F110" s="280">
        <v>378.23333333333335</v>
      </c>
      <c r="G110" s="280">
        <v>366.36666666666667</v>
      </c>
      <c r="H110" s="280">
        <v>405.56666666666661</v>
      </c>
      <c r="I110" s="280">
        <v>417.43333333333328</v>
      </c>
      <c r="J110" s="280">
        <v>425.16666666666657</v>
      </c>
      <c r="K110" s="278">
        <v>409.7</v>
      </c>
      <c r="L110" s="278">
        <v>390.1</v>
      </c>
      <c r="M110" s="278">
        <v>35.250990000000002</v>
      </c>
    </row>
    <row r="111" spans="1:13">
      <c r="A111" s="302">
        <v>102</v>
      </c>
      <c r="B111" s="278" t="s">
        <v>258</v>
      </c>
      <c r="C111" s="278">
        <v>35.450000000000003</v>
      </c>
      <c r="D111" s="280">
        <v>36.216666666666669</v>
      </c>
      <c r="E111" s="280">
        <v>34.683333333333337</v>
      </c>
      <c r="F111" s="280">
        <v>33.916666666666671</v>
      </c>
      <c r="G111" s="280">
        <v>32.38333333333334</v>
      </c>
      <c r="H111" s="280">
        <v>36.983333333333334</v>
      </c>
      <c r="I111" s="280">
        <v>38.516666666666666</v>
      </c>
      <c r="J111" s="280">
        <v>39.283333333333331</v>
      </c>
      <c r="K111" s="278">
        <v>37.75</v>
      </c>
      <c r="L111" s="278">
        <v>35.450000000000003</v>
      </c>
      <c r="M111" s="278">
        <v>71.636449999999996</v>
      </c>
    </row>
    <row r="112" spans="1:13">
      <c r="A112" s="302">
        <v>103</v>
      </c>
      <c r="B112" s="278" t="s">
        <v>122</v>
      </c>
      <c r="C112" s="278">
        <v>25.05</v>
      </c>
      <c r="D112" s="280">
        <v>25.383333333333336</v>
      </c>
      <c r="E112" s="280">
        <v>24.466666666666672</v>
      </c>
      <c r="F112" s="280">
        <v>23.883333333333336</v>
      </c>
      <c r="G112" s="280">
        <v>22.966666666666672</v>
      </c>
      <c r="H112" s="280">
        <v>25.966666666666672</v>
      </c>
      <c r="I112" s="280">
        <v>26.883333333333336</v>
      </c>
      <c r="J112" s="280">
        <v>27.466666666666672</v>
      </c>
      <c r="K112" s="278">
        <v>26.3</v>
      </c>
      <c r="L112" s="278">
        <v>24.8</v>
      </c>
      <c r="M112" s="278">
        <v>643.40186000000006</v>
      </c>
    </row>
    <row r="113" spans="1:13">
      <c r="A113" s="302">
        <v>104</v>
      </c>
      <c r="B113" s="278" t="s">
        <v>129</v>
      </c>
      <c r="C113" s="278">
        <v>198.5</v>
      </c>
      <c r="D113" s="280">
        <v>200.78333333333333</v>
      </c>
      <c r="E113" s="280">
        <v>195.36666666666667</v>
      </c>
      <c r="F113" s="280">
        <v>192.23333333333335</v>
      </c>
      <c r="G113" s="280">
        <v>186.81666666666669</v>
      </c>
      <c r="H113" s="280">
        <v>203.91666666666666</v>
      </c>
      <c r="I113" s="280">
        <v>209.33333333333334</v>
      </c>
      <c r="J113" s="280">
        <v>212.46666666666664</v>
      </c>
      <c r="K113" s="278">
        <v>206.2</v>
      </c>
      <c r="L113" s="278">
        <v>197.65</v>
      </c>
      <c r="M113" s="278">
        <v>399.14936</v>
      </c>
    </row>
    <row r="114" spans="1:13">
      <c r="A114" s="302">
        <v>105</v>
      </c>
      <c r="B114" s="278" t="s">
        <v>118</v>
      </c>
      <c r="C114" s="278">
        <v>144.5</v>
      </c>
      <c r="D114" s="280">
        <v>147.5</v>
      </c>
      <c r="E114" s="280">
        <v>138.4</v>
      </c>
      <c r="F114" s="280">
        <v>132.30000000000001</v>
      </c>
      <c r="G114" s="280">
        <v>123.20000000000002</v>
      </c>
      <c r="H114" s="280">
        <v>153.6</v>
      </c>
      <c r="I114" s="280">
        <v>162.70000000000002</v>
      </c>
      <c r="J114" s="280">
        <v>168.79999999999998</v>
      </c>
      <c r="K114" s="278">
        <v>156.6</v>
      </c>
      <c r="L114" s="278">
        <v>141.4</v>
      </c>
      <c r="M114" s="278">
        <v>442.35723999999999</v>
      </c>
    </row>
    <row r="115" spans="1:13">
      <c r="A115" s="302">
        <v>106</v>
      </c>
      <c r="B115" s="278" t="s">
        <v>259</v>
      </c>
      <c r="C115" s="278">
        <v>87.25</v>
      </c>
      <c r="D115" s="280">
        <v>88.083333333333329</v>
      </c>
      <c r="E115" s="280">
        <v>84.61666666666666</v>
      </c>
      <c r="F115" s="280">
        <v>81.983333333333334</v>
      </c>
      <c r="G115" s="280">
        <v>78.516666666666666</v>
      </c>
      <c r="H115" s="280">
        <v>90.716666666666654</v>
      </c>
      <c r="I115" s="280">
        <v>94.183333333333323</v>
      </c>
      <c r="J115" s="280">
        <v>96.816666666666649</v>
      </c>
      <c r="K115" s="278">
        <v>91.55</v>
      </c>
      <c r="L115" s="278">
        <v>85.45</v>
      </c>
      <c r="M115" s="278">
        <v>12.94369</v>
      </c>
    </row>
    <row r="116" spans="1:13">
      <c r="A116" s="302">
        <v>107</v>
      </c>
      <c r="B116" s="278" t="s">
        <v>260</v>
      </c>
      <c r="C116" s="278">
        <v>52.5</v>
      </c>
      <c r="D116" s="280">
        <v>53.116666666666667</v>
      </c>
      <c r="E116" s="280">
        <v>51.433333333333337</v>
      </c>
      <c r="F116" s="280">
        <v>50.366666666666667</v>
      </c>
      <c r="G116" s="280">
        <v>48.683333333333337</v>
      </c>
      <c r="H116" s="280">
        <v>54.183333333333337</v>
      </c>
      <c r="I116" s="280">
        <v>55.86666666666666</v>
      </c>
      <c r="J116" s="280">
        <v>56.933333333333337</v>
      </c>
      <c r="K116" s="278">
        <v>54.8</v>
      </c>
      <c r="L116" s="278">
        <v>52.05</v>
      </c>
      <c r="M116" s="278">
        <v>36.252070000000003</v>
      </c>
    </row>
    <row r="117" spans="1:13">
      <c r="A117" s="302">
        <v>108</v>
      </c>
      <c r="B117" s="278" t="s">
        <v>261</v>
      </c>
      <c r="C117" s="278">
        <v>89.1</v>
      </c>
      <c r="D117" s="280">
        <v>89.166666666666671</v>
      </c>
      <c r="E117" s="280">
        <v>85.63333333333334</v>
      </c>
      <c r="F117" s="280">
        <v>82.166666666666671</v>
      </c>
      <c r="G117" s="280">
        <v>78.63333333333334</v>
      </c>
      <c r="H117" s="280">
        <v>92.63333333333334</v>
      </c>
      <c r="I117" s="280">
        <v>96.166666666666671</v>
      </c>
      <c r="J117" s="280">
        <v>99.63333333333334</v>
      </c>
      <c r="K117" s="278">
        <v>92.7</v>
      </c>
      <c r="L117" s="278">
        <v>85.7</v>
      </c>
      <c r="M117" s="278">
        <v>73.861400000000003</v>
      </c>
    </row>
    <row r="118" spans="1:13">
      <c r="A118" s="302">
        <v>109</v>
      </c>
      <c r="B118" s="278" t="s">
        <v>128</v>
      </c>
      <c r="C118" s="278">
        <v>90.65</v>
      </c>
      <c r="D118" s="280">
        <v>91.45</v>
      </c>
      <c r="E118" s="280">
        <v>89.300000000000011</v>
      </c>
      <c r="F118" s="280">
        <v>87.95</v>
      </c>
      <c r="G118" s="280">
        <v>85.800000000000011</v>
      </c>
      <c r="H118" s="280">
        <v>92.800000000000011</v>
      </c>
      <c r="I118" s="280">
        <v>94.950000000000017</v>
      </c>
      <c r="J118" s="280">
        <v>96.300000000000011</v>
      </c>
      <c r="K118" s="278">
        <v>93.6</v>
      </c>
      <c r="L118" s="278">
        <v>90.1</v>
      </c>
      <c r="M118" s="278">
        <v>167.81254999999999</v>
      </c>
    </row>
    <row r="119" spans="1:13">
      <c r="A119" s="302">
        <v>110</v>
      </c>
      <c r="B119" s="278" t="s">
        <v>123</v>
      </c>
      <c r="C119" s="278">
        <v>463.45</v>
      </c>
      <c r="D119" s="280">
        <v>468.36666666666662</v>
      </c>
      <c r="E119" s="280">
        <v>454.23333333333323</v>
      </c>
      <c r="F119" s="280">
        <v>445.01666666666659</v>
      </c>
      <c r="G119" s="280">
        <v>430.88333333333321</v>
      </c>
      <c r="H119" s="280">
        <v>477.58333333333326</v>
      </c>
      <c r="I119" s="280">
        <v>491.71666666666658</v>
      </c>
      <c r="J119" s="280">
        <v>500.93333333333328</v>
      </c>
      <c r="K119" s="278">
        <v>482.5</v>
      </c>
      <c r="L119" s="278">
        <v>459.15</v>
      </c>
      <c r="M119" s="278">
        <v>49.385640000000002</v>
      </c>
    </row>
    <row r="120" spans="1:13">
      <c r="A120" s="302">
        <v>111</v>
      </c>
      <c r="B120" s="278" t="s">
        <v>125</v>
      </c>
      <c r="C120" s="278">
        <v>463.9</v>
      </c>
      <c r="D120" s="280">
        <v>464.75</v>
      </c>
      <c r="E120" s="280">
        <v>451.5</v>
      </c>
      <c r="F120" s="280">
        <v>439.1</v>
      </c>
      <c r="G120" s="280">
        <v>425.85</v>
      </c>
      <c r="H120" s="280">
        <v>477.15</v>
      </c>
      <c r="I120" s="280">
        <v>490.4</v>
      </c>
      <c r="J120" s="280">
        <v>502.79999999999995</v>
      </c>
      <c r="K120" s="278">
        <v>478</v>
      </c>
      <c r="L120" s="278">
        <v>452.35</v>
      </c>
      <c r="M120" s="278">
        <v>406.90667000000002</v>
      </c>
    </row>
    <row r="121" spans="1:13">
      <c r="A121" s="302">
        <v>112</v>
      </c>
      <c r="B121" s="278" t="s">
        <v>262</v>
      </c>
      <c r="C121" s="278">
        <v>2703.15</v>
      </c>
      <c r="D121" s="280">
        <v>2688.6833333333334</v>
      </c>
      <c r="E121" s="280">
        <v>2654.4666666666667</v>
      </c>
      <c r="F121" s="280">
        <v>2605.7833333333333</v>
      </c>
      <c r="G121" s="280">
        <v>2571.5666666666666</v>
      </c>
      <c r="H121" s="280">
        <v>2737.3666666666668</v>
      </c>
      <c r="I121" s="280">
        <v>2771.5833333333339</v>
      </c>
      <c r="J121" s="280">
        <v>2820.2666666666669</v>
      </c>
      <c r="K121" s="278">
        <v>2722.9</v>
      </c>
      <c r="L121" s="278">
        <v>2640</v>
      </c>
      <c r="M121" s="278">
        <v>15.19933</v>
      </c>
    </row>
    <row r="122" spans="1:13">
      <c r="A122" s="302">
        <v>113</v>
      </c>
      <c r="B122" s="278" t="s">
        <v>127</v>
      </c>
      <c r="C122" s="278">
        <v>717.6</v>
      </c>
      <c r="D122" s="280">
        <v>720.75</v>
      </c>
      <c r="E122" s="280">
        <v>711.9</v>
      </c>
      <c r="F122" s="280">
        <v>706.19999999999993</v>
      </c>
      <c r="G122" s="280">
        <v>697.34999999999991</v>
      </c>
      <c r="H122" s="280">
        <v>726.45</v>
      </c>
      <c r="I122" s="280">
        <v>735.3</v>
      </c>
      <c r="J122" s="280">
        <v>741.00000000000011</v>
      </c>
      <c r="K122" s="278">
        <v>729.6</v>
      </c>
      <c r="L122" s="278">
        <v>715.05</v>
      </c>
      <c r="M122" s="278">
        <v>100.78863</v>
      </c>
    </row>
    <row r="123" spans="1:13">
      <c r="A123" s="302">
        <v>114</v>
      </c>
      <c r="B123" s="278" t="s">
        <v>124</v>
      </c>
      <c r="C123" s="278">
        <v>1080.3499999999999</v>
      </c>
      <c r="D123" s="280">
        <v>1095.5833333333333</v>
      </c>
      <c r="E123" s="280">
        <v>1056.1666666666665</v>
      </c>
      <c r="F123" s="280">
        <v>1031.9833333333333</v>
      </c>
      <c r="G123" s="280">
        <v>992.56666666666661</v>
      </c>
      <c r="H123" s="280">
        <v>1119.7666666666664</v>
      </c>
      <c r="I123" s="280">
        <v>1159.1833333333329</v>
      </c>
      <c r="J123" s="280">
        <v>1183.3666666666663</v>
      </c>
      <c r="K123" s="278">
        <v>1135</v>
      </c>
      <c r="L123" s="278">
        <v>1071.4000000000001</v>
      </c>
      <c r="M123" s="278">
        <v>35.910319999999999</v>
      </c>
    </row>
    <row r="124" spans="1:13">
      <c r="A124" s="302">
        <v>115</v>
      </c>
      <c r="B124" s="278" t="s">
        <v>263</v>
      </c>
      <c r="C124" s="278">
        <v>1543.35</v>
      </c>
      <c r="D124" s="280">
        <v>1535.6166666666666</v>
      </c>
      <c r="E124" s="280">
        <v>1522.4333333333332</v>
      </c>
      <c r="F124" s="280">
        <v>1501.5166666666667</v>
      </c>
      <c r="G124" s="280">
        <v>1488.3333333333333</v>
      </c>
      <c r="H124" s="280">
        <v>1556.5333333333331</v>
      </c>
      <c r="I124" s="280">
        <v>1569.7166666666665</v>
      </c>
      <c r="J124" s="280">
        <v>1590.633333333333</v>
      </c>
      <c r="K124" s="278">
        <v>1548.8</v>
      </c>
      <c r="L124" s="278">
        <v>1514.7</v>
      </c>
      <c r="M124" s="278">
        <v>3.35514</v>
      </c>
    </row>
    <row r="125" spans="1:13">
      <c r="A125" s="302">
        <v>116</v>
      </c>
      <c r="B125" s="278" t="s">
        <v>264</v>
      </c>
      <c r="C125" s="278">
        <v>46.85</v>
      </c>
      <c r="D125" s="280">
        <v>46.766666666666673</v>
      </c>
      <c r="E125" s="280">
        <v>45.783333333333346</v>
      </c>
      <c r="F125" s="280">
        <v>44.716666666666676</v>
      </c>
      <c r="G125" s="280">
        <v>43.733333333333348</v>
      </c>
      <c r="H125" s="280">
        <v>47.833333333333343</v>
      </c>
      <c r="I125" s="280">
        <v>48.816666666666677</v>
      </c>
      <c r="J125" s="280">
        <v>49.88333333333334</v>
      </c>
      <c r="K125" s="278">
        <v>47.75</v>
      </c>
      <c r="L125" s="278">
        <v>45.7</v>
      </c>
      <c r="M125" s="278">
        <v>77.612110000000001</v>
      </c>
    </row>
    <row r="126" spans="1:13">
      <c r="A126" s="302">
        <v>117</v>
      </c>
      <c r="B126" s="278" t="s">
        <v>131</v>
      </c>
      <c r="C126" s="278">
        <v>190.05</v>
      </c>
      <c r="D126" s="280">
        <v>192.51666666666668</v>
      </c>
      <c r="E126" s="280">
        <v>186.13333333333335</v>
      </c>
      <c r="F126" s="280">
        <v>182.21666666666667</v>
      </c>
      <c r="G126" s="280">
        <v>175.83333333333334</v>
      </c>
      <c r="H126" s="280">
        <v>196.43333333333337</v>
      </c>
      <c r="I126" s="280">
        <v>202.81666666666669</v>
      </c>
      <c r="J126" s="280">
        <v>206.73333333333338</v>
      </c>
      <c r="K126" s="278">
        <v>198.9</v>
      </c>
      <c r="L126" s="278">
        <v>188.6</v>
      </c>
      <c r="M126" s="278">
        <v>80.552679999999995</v>
      </c>
    </row>
    <row r="127" spans="1:13">
      <c r="A127" s="302">
        <v>118</v>
      </c>
      <c r="B127" s="278" t="s">
        <v>130</v>
      </c>
      <c r="C127" s="278">
        <v>144.19999999999999</v>
      </c>
      <c r="D127" s="280">
        <v>145.13333333333333</v>
      </c>
      <c r="E127" s="280">
        <v>141.26666666666665</v>
      </c>
      <c r="F127" s="280">
        <v>138.33333333333331</v>
      </c>
      <c r="G127" s="280">
        <v>134.46666666666664</v>
      </c>
      <c r="H127" s="280">
        <v>148.06666666666666</v>
      </c>
      <c r="I127" s="280">
        <v>151.93333333333334</v>
      </c>
      <c r="J127" s="280">
        <v>154.86666666666667</v>
      </c>
      <c r="K127" s="278">
        <v>149</v>
      </c>
      <c r="L127" s="278">
        <v>142.19999999999999</v>
      </c>
      <c r="M127" s="278">
        <v>177.44119000000001</v>
      </c>
    </row>
    <row r="128" spans="1:13">
      <c r="A128" s="302">
        <v>119</v>
      </c>
      <c r="B128" s="278" t="s">
        <v>132</v>
      </c>
      <c r="C128" s="278">
        <v>1666.85</v>
      </c>
      <c r="D128" s="280">
        <v>1672.7833333333335</v>
      </c>
      <c r="E128" s="280">
        <v>1637.5666666666671</v>
      </c>
      <c r="F128" s="280">
        <v>1608.2833333333335</v>
      </c>
      <c r="G128" s="280">
        <v>1573.0666666666671</v>
      </c>
      <c r="H128" s="280">
        <v>1702.0666666666671</v>
      </c>
      <c r="I128" s="280">
        <v>1737.2833333333338</v>
      </c>
      <c r="J128" s="280">
        <v>1766.5666666666671</v>
      </c>
      <c r="K128" s="278">
        <v>1708</v>
      </c>
      <c r="L128" s="278">
        <v>1643.5</v>
      </c>
      <c r="M128" s="278">
        <v>9.2853200000000005</v>
      </c>
    </row>
    <row r="129" spans="1:13">
      <c r="A129" s="302">
        <v>120</v>
      </c>
      <c r="B129" s="278" t="s">
        <v>265</v>
      </c>
      <c r="C129" s="278">
        <v>556.95000000000005</v>
      </c>
      <c r="D129" s="280">
        <v>560.98333333333335</v>
      </c>
      <c r="E129" s="280">
        <v>545.9666666666667</v>
      </c>
      <c r="F129" s="280">
        <v>534.98333333333335</v>
      </c>
      <c r="G129" s="280">
        <v>519.9666666666667</v>
      </c>
      <c r="H129" s="280">
        <v>571.9666666666667</v>
      </c>
      <c r="I129" s="280">
        <v>586.98333333333335</v>
      </c>
      <c r="J129" s="280">
        <v>597.9666666666667</v>
      </c>
      <c r="K129" s="278">
        <v>576</v>
      </c>
      <c r="L129" s="278">
        <v>550</v>
      </c>
      <c r="M129" s="278">
        <v>3.7145299999999999</v>
      </c>
    </row>
    <row r="130" spans="1:13">
      <c r="A130" s="302">
        <v>121</v>
      </c>
      <c r="B130" s="278" t="s">
        <v>134</v>
      </c>
      <c r="C130" s="278">
        <v>1304.1500000000001</v>
      </c>
      <c r="D130" s="280">
        <v>1321.0833333333333</v>
      </c>
      <c r="E130" s="280">
        <v>1282.1666666666665</v>
      </c>
      <c r="F130" s="280">
        <v>1260.1833333333332</v>
      </c>
      <c r="G130" s="280">
        <v>1221.2666666666664</v>
      </c>
      <c r="H130" s="280">
        <v>1343.0666666666666</v>
      </c>
      <c r="I130" s="280">
        <v>1381.9833333333331</v>
      </c>
      <c r="J130" s="280">
        <v>1403.9666666666667</v>
      </c>
      <c r="K130" s="278">
        <v>1360</v>
      </c>
      <c r="L130" s="278">
        <v>1299.0999999999999</v>
      </c>
      <c r="M130" s="278">
        <v>54.773380000000003</v>
      </c>
    </row>
    <row r="131" spans="1:13">
      <c r="A131" s="302">
        <v>122</v>
      </c>
      <c r="B131" s="278" t="s">
        <v>135</v>
      </c>
      <c r="C131" s="278">
        <v>61.9</v>
      </c>
      <c r="D131" s="280">
        <v>62.666666666666664</v>
      </c>
      <c r="E131" s="280">
        <v>60.483333333333334</v>
      </c>
      <c r="F131" s="280">
        <v>59.06666666666667</v>
      </c>
      <c r="G131" s="280">
        <v>56.88333333333334</v>
      </c>
      <c r="H131" s="280">
        <v>64.083333333333329</v>
      </c>
      <c r="I131" s="280">
        <v>66.266666666666652</v>
      </c>
      <c r="J131" s="280">
        <v>67.683333333333323</v>
      </c>
      <c r="K131" s="278">
        <v>64.849999999999994</v>
      </c>
      <c r="L131" s="278">
        <v>61.25</v>
      </c>
      <c r="M131" s="278">
        <v>206.86458999999999</v>
      </c>
    </row>
    <row r="132" spans="1:13">
      <c r="A132" s="302">
        <v>123</v>
      </c>
      <c r="B132" s="278" t="s">
        <v>266</v>
      </c>
      <c r="C132" s="278">
        <v>1365.8</v>
      </c>
      <c r="D132" s="280">
        <v>1362.3</v>
      </c>
      <c r="E132" s="280">
        <v>1333.5</v>
      </c>
      <c r="F132" s="280">
        <v>1301.2</v>
      </c>
      <c r="G132" s="280">
        <v>1272.4000000000001</v>
      </c>
      <c r="H132" s="280">
        <v>1394.6</v>
      </c>
      <c r="I132" s="280">
        <v>1423.3999999999996</v>
      </c>
      <c r="J132" s="280">
        <v>1455.6999999999998</v>
      </c>
      <c r="K132" s="278">
        <v>1391.1</v>
      </c>
      <c r="L132" s="278">
        <v>1330</v>
      </c>
      <c r="M132" s="278">
        <v>1.8417600000000001</v>
      </c>
    </row>
    <row r="133" spans="1:13">
      <c r="A133" s="302">
        <v>124</v>
      </c>
      <c r="B133" s="278" t="s">
        <v>136</v>
      </c>
      <c r="C133" s="278">
        <v>253.6</v>
      </c>
      <c r="D133" s="280">
        <v>257.84999999999997</v>
      </c>
      <c r="E133" s="280">
        <v>247.39999999999992</v>
      </c>
      <c r="F133" s="280">
        <v>241.19999999999996</v>
      </c>
      <c r="G133" s="280">
        <v>230.74999999999991</v>
      </c>
      <c r="H133" s="280">
        <v>264.04999999999995</v>
      </c>
      <c r="I133" s="280">
        <v>274.5</v>
      </c>
      <c r="J133" s="280">
        <v>280.69999999999993</v>
      </c>
      <c r="K133" s="278">
        <v>268.3</v>
      </c>
      <c r="L133" s="278">
        <v>251.65</v>
      </c>
      <c r="M133" s="278">
        <v>65.22766</v>
      </c>
    </row>
    <row r="134" spans="1:13">
      <c r="A134" s="302">
        <v>125</v>
      </c>
      <c r="B134" s="278" t="s">
        <v>267</v>
      </c>
      <c r="C134" s="278">
        <v>1885.4</v>
      </c>
      <c r="D134" s="280">
        <v>1876.8666666666668</v>
      </c>
      <c r="E134" s="280">
        <v>1858.7333333333336</v>
      </c>
      <c r="F134" s="280">
        <v>1832.0666666666668</v>
      </c>
      <c r="G134" s="280">
        <v>1813.9333333333336</v>
      </c>
      <c r="H134" s="280">
        <v>1903.5333333333335</v>
      </c>
      <c r="I134" s="280">
        <v>1921.6666666666667</v>
      </c>
      <c r="J134" s="280">
        <v>1948.3333333333335</v>
      </c>
      <c r="K134" s="278">
        <v>1895</v>
      </c>
      <c r="L134" s="278">
        <v>1850.2</v>
      </c>
      <c r="M134" s="278">
        <v>2.10894</v>
      </c>
    </row>
    <row r="135" spans="1:13">
      <c r="A135" s="302">
        <v>126</v>
      </c>
      <c r="B135" s="278" t="s">
        <v>137</v>
      </c>
      <c r="C135" s="278">
        <v>953.3</v>
      </c>
      <c r="D135" s="280">
        <v>957.75</v>
      </c>
      <c r="E135" s="280">
        <v>945.25</v>
      </c>
      <c r="F135" s="280">
        <v>937.2</v>
      </c>
      <c r="G135" s="280">
        <v>924.7</v>
      </c>
      <c r="H135" s="280">
        <v>965.8</v>
      </c>
      <c r="I135" s="280">
        <v>978.3</v>
      </c>
      <c r="J135" s="280">
        <v>986.34999999999991</v>
      </c>
      <c r="K135" s="278">
        <v>970.25</v>
      </c>
      <c r="L135" s="278">
        <v>949.7</v>
      </c>
      <c r="M135" s="278">
        <v>51.182690000000001</v>
      </c>
    </row>
    <row r="136" spans="1:13">
      <c r="A136" s="302">
        <v>127</v>
      </c>
      <c r="B136" s="278" t="s">
        <v>138</v>
      </c>
      <c r="C136" s="278">
        <v>919.4</v>
      </c>
      <c r="D136" s="280">
        <v>915.23333333333323</v>
      </c>
      <c r="E136" s="280">
        <v>899.66666666666652</v>
      </c>
      <c r="F136" s="280">
        <v>879.93333333333328</v>
      </c>
      <c r="G136" s="280">
        <v>864.36666666666656</v>
      </c>
      <c r="H136" s="280">
        <v>934.96666666666647</v>
      </c>
      <c r="I136" s="280">
        <v>950.5333333333333</v>
      </c>
      <c r="J136" s="280">
        <v>970.26666666666642</v>
      </c>
      <c r="K136" s="278">
        <v>930.8</v>
      </c>
      <c r="L136" s="278">
        <v>895.5</v>
      </c>
      <c r="M136" s="278">
        <v>47.377070000000003</v>
      </c>
    </row>
    <row r="137" spans="1:13">
      <c r="A137" s="302">
        <v>128</v>
      </c>
      <c r="B137" s="278" t="s">
        <v>149</v>
      </c>
      <c r="C137" s="278">
        <v>63994.15</v>
      </c>
      <c r="D137" s="280">
        <v>64171.383333333331</v>
      </c>
      <c r="E137" s="280">
        <v>63372.766666666663</v>
      </c>
      <c r="F137" s="280">
        <v>62751.383333333331</v>
      </c>
      <c r="G137" s="280">
        <v>61952.766666666663</v>
      </c>
      <c r="H137" s="280">
        <v>64792.766666666663</v>
      </c>
      <c r="I137" s="280">
        <v>65591.383333333331</v>
      </c>
      <c r="J137" s="280">
        <v>66212.766666666663</v>
      </c>
      <c r="K137" s="278">
        <v>64970</v>
      </c>
      <c r="L137" s="278">
        <v>63550</v>
      </c>
      <c r="M137" s="278">
        <v>0.1249</v>
      </c>
    </row>
    <row r="138" spans="1:13">
      <c r="A138" s="302">
        <v>129</v>
      </c>
      <c r="B138" s="278" t="s">
        <v>146</v>
      </c>
      <c r="C138" s="278">
        <v>996.85</v>
      </c>
      <c r="D138" s="280">
        <v>1000.6166666666667</v>
      </c>
      <c r="E138" s="280">
        <v>988.23333333333335</v>
      </c>
      <c r="F138" s="280">
        <v>979.61666666666667</v>
      </c>
      <c r="G138" s="280">
        <v>967.23333333333335</v>
      </c>
      <c r="H138" s="280">
        <v>1009.2333333333333</v>
      </c>
      <c r="I138" s="280">
        <v>1021.6166666666668</v>
      </c>
      <c r="J138" s="280">
        <v>1030.2333333333333</v>
      </c>
      <c r="K138" s="278">
        <v>1013</v>
      </c>
      <c r="L138" s="278">
        <v>992</v>
      </c>
      <c r="M138" s="278">
        <v>11.3317</v>
      </c>
    </row>
    <row r="139" spans="1:13">
      <c r="A139" s="302">
        <v>130</v>
      </c>
      <c r="B139" s="278" t="s">
        <v>140</v>
      </c>
      <c r="C139" s="278">
        <v>157.55000000000001</v>
      </c>
      <c r="D139" s="280">
        <v>160.18333333333334</v>
      </c>
      <c r="E139" s="280">
        <v>153.11666666666667</v>
      </c>
      <c r="F139" s="280">
        <v>148.68333333333334</v>
      </c>
      <c r="G139" s="280">
        <v>141.61666666666667</v>
      </c>
      <c r="H139" s="280">
        <v>164.61666666666667</v>
      </c>
      <c r="I139" s="280">
        <v>171.68333333333334</v>
      </c>
      <c r="J139" s="280">
        <v>176.11666666666667</v>
      </c>
      <c r="K139" s="278">
        <v>167.25</v>
      </c>
      <c r="L139" s="278">
        <v>155.75</v>
      </c>
      <c r="M139" s="278">
        <v>149.11037999999999</v>
      </c>
    </row>
    <row r="140" spans="1:13">
      <c r="A140" s="302">
        <v>131</v>
      </c>
      <c r="B140" s="278" t="s">
        <v>139</v>
      </c>
      <c r="C140" s="278">
        <v>478.75</v>
      </c>
      <c r="D140" s="280">
        <v>474.95</v>
      </c>
      <c r="E140" s="280">
        <v>467.09999999999997</v>
      </c>
      <c r="F140" s="280">
        <v>455.45</v>
      </c>
      <c r="G140" s="280">
        <v>447.59999999999997</v>
      </c>
      <c r="H140" s="280">
        <v>486.59999999999997</v>
      </c>
      <c r="I140" s="280">
        <v>494.45</v>
      </c>
      <c r="J140" s="280">
        <v>506.09999999999997</v>
      </c>
      <c r="K140" s="278">
        <v>482.8</v>
      </c>
      <c r="L140" s="278">
        <v>463.3</v>
      </c>
      <c r="M140" s="278">
        <v>76.567580000000007</v>
      </c>
    </row>
    <row r="141" spans="1:13">
      <c r="A141" s="302">
        <v>132</v>
      </c>
      <c r="B141" s="278" t="s">
        <v>141</v>
      </c>
      <c r="C141" s="278">
        <v>139</v>
      </c>
      <c r="D141" s="280">
        <v>140.31666666666666</v>
      </c>
      <c r="E141" s="280">
        <v>136.38333333333333</v>
      </c>
      <c r="F141" s="280">
        <v>133.76666666666665</v>
      </c>
      <c r="G141" s="280">
        <v>129.83333333333331</v>
      </c>
      <c r="H141" s="280">
        <v>142.93333333333334</v>
      </c>
      <c r="I141" s="280">
        <v>146.86666666666667</v>
      </c>
      <c r="J141" s="280">
        <v>149.48333333333335</v>
      </c>
      <c r="K141" s="278">
        <v>144.25</v>
      </c>
      <c r="L141" s="278">
        <v>137.69999999999999</v>
      </c>
      <c r="M141" s="278">
        <v>108.75718999999999</v>
      </c>
    </row>
    <row r="142" spans="1:13">
      <c r="A142" s="302">
        <v>133</v>
      </c>
      <c r="B142" s="278" t="s">
        <v>268</v>
      </c>
      <c r="C142" s="278">
        <v>33.299999999999997</v>
      </c>
      <c r="D142" s="280">
        <v>33.65</v>
      </c>
      <c r="E142" s="280">
        <v>32.65</v>
      </c>
      <c r="F142" s="280">
        <v>32</v>
      </c>
      <c r="G142" s="280">
        <v>31</v>
      </c>
      <c r="H142" s="280">
        <v>34.299999999999997</v>
      </c>
      <c r="I142" s="280">
        <v>35.299999999999997</v>
      </c>
      <c r="J142" s="280">
        <v>35.949999999999996</v>
      </c>
      <c r="K142" s="278">
        <v>34.65</v>
      </c>
      <c r="L142" s="278">
        <v>33</v>
      </c>
      <c r="M142" s="278">
        <v>16.857050000000001</v>
      </c>
    </row>
    <row r="143" spans="1:13">
      <c r="A143" s="302">
        <v>134</v>
      </c>
      <c r="B143" s="278" t="s">
        <v>142</v>
      </c>
      <c r="C143" s="278">
        <v>333.85</v>
      </c>
      <c r="D143" s="280">
        <v>335.7</v>
      </c>
      <c r="E143" s="280">
        <v>328.95</v>
      </c>
      <c r="F143" s="280">
        <v>324.05</v>
      </c>
      <c r="G143" s="280">
        <v>317.3</v>
      </c>
      <c r="H143" s="280">
        <v>340.59999999999997</v>
      </c>
      <c r="I143" s="280">
        <v>347.34999999999997</v>
      </c>
      <c r="J143" s="280">
        <v>352.24999999999994</v>
      </c>
      <c r="K143" s="278">
        <v>342.45</v>
      </c>
      <c r="L143" s="278">
        <v>330.8</v>
      </c>
      <c r="M143" s="278">
        <v>44.224730000000001</v>
      </c>
    </row>
    <row r="144" spans="1:13">
      <c r="A144" s="302">
        <v>135</v>
      </c>
      <c r="B144" s="278" t="s">
        <v>143</v>
      </c>
      <c r="C144" s="278">
        <v>5662.3</v>
      </c>
      <c r="D144" s="280">
        <v>5689.7666666666664</v>
      </c>
      <c r="E144" s="280">
        <v>5592.5333333333328</v>
      </c>
      <c r="F144" s="280">
        <v>5522.7666666666664</v>
      </c>
      <c r="G144" s="280">
        <v>5425.5333333333328</v>
      </c>
      <c r="H144" s="280">
        <v>5759.5333333333328</v>
      </c>
      <c r="I144" s="280">
        <v>5856.7666666666664</v>
      </c>
      <c r="J144" s="280">
        <v>5926.5333333333328</v>
      </c>
      <c r="K144" s="278">
        <v>5787</v>
      </c>
      <c r="L144" s="278">
        <v>5620</v>
      </c>
      <c r="M144" s="278">
        <v>13.36815</v>
      </c>
    </row>
    <row r="145" spans="1:13">
      <c r="A145" s="302">
        <v>136</v>
      </c>
      <c r="B145" s="278" t="s">
        <v>145</v>
      </c>
      <c r="C145" s="278">
        <v>466.3</v>
      </c>
      <c r="D145" s="280">
        <v>472.10000000000008</v>
      </c>
      <c r="E145" s="280">
        <v>458.35000000000014</v>
      </c>
      <c r="F145" s="280">
        <v>450.40000000000003</v>
      </c>
      <c r="G145" s="280">
        <v>436.65000000000009</v>
      </c>
      <c r="H145" s="280">
        <v>480.05000000000018</v>
      </c>
      <c r="I145" s="280">
        <v>493.80000000000007</v>
      </c>
      <c r="J145" s="280">
        <v>501.75000000000023</v>
      </c>
      <c r="K145" s="278">
        <v>485.85</v>
      </c>
      <c r="L145" s="278">
        <v>464.15</v>
      </c>
      <c r="M145" s="278">
        <v>7.9672700000000001</v>
      </c>
    </row>
    <row r="146" spans="1:13">
      <c r="A146" s="302">
        <v>137</v>
      </c>
      <c r="B146" s="278" t="s">
        <v>147</v>
      </c>
      <c r="C146" s="278">
        <v>895.95</v>
      </c>
      <c r="D146" s="280">
        <v>903.16666666666663</v>
      </c>
      <c r="E146" s="280">
        <v>879.43333333333328</v>
      </c>
      <c r="F146" s="280">
        <v>862.91666666666663</v>
      </c>
      <c r="G146" s="280">
        <v>839.18333333333328</v>
      </c>
      <c r="H146" s="280">
        <v>919.68333333333328</v>
      </c>
      <c r="I146" s="280">
        <v>943.41666666666663</v>
      </c>
      <c r="J146" s="280">
        <v>959.93333333333328</v>
      </c>
      <c r="K146" s="278">
        <v>926.9</v>
      </c>
      <c r="L146" s="278">
        <v>886.65</v>
      </c>
      <c r="M146" s="278">
        <v>7.3332800000000002</v>
      </c>
    </row>
    <row r="147" spans="1:13">
      <c r="A147" s="302">
        <v>138</v>
      </c>
      <c r="B147" s="278" t="s">
        <v>148</v>
      </c>
      <c r="C147" s="278">
        <v>99.05</v>
      </c>
      <c r="D147" s="280">
        <v>98.2</v>
      </c>
      <c r="E147" s="280">
        <v>96.45</v>
      </c>
      <c r="F147" s="280">
        <v>93.85</v>
      </c>
      <c r="G147" s="280">
        <v>92.1</v>
      </c>
      <c r="H147" s="280">
        <v>100.80000000000001</v>
      </c>
      <c r="I147" s="280">
        <v>102.55000000000001</v>
      </c>
      <c r="J147" s="280">
        <v>105.15000000000002</v>
      </c>
      <c r="K147" s="278">
        <v>99.95</v>
      </c>
      <c r="L147" s="278">
        <v>95.6</v>
      </c>
      <c r="M147" s="278">
        <v>236.40103999999999</v>
      </c>
    </row>
    <row r="148" spans="1:13">
      <c r="A148" s="302">
        <v>139</v>
      </c>
      <c r="B148" s="278" t="s">
        <v>269</v>
      </c>
      <c r="C148" s="278">
        <v>886.6</v>
      </c>
      <c r="D148" s="280">
        <v>892.01666666666677</v>
      </c>
      <c r="E148" s="280">
        <v>879.68333333333351</v>
      </c>
      <c r="F148" s="280">
        <v>872.76666666666677</v>
      </c>
      <c r="G148" s="280">
        <v>860.43333333333351</v>
      </c>
      <c r="H148" s="280">
        <v>898.93333333333351</v>
      </c>
      <c r="I148" s="280">
        <v>911.26666666666677</v>
      </c>
      <c r="J148" s="280">
        <v>918.18333333333351</v>
      </c>
      <c r="K148" s="278">
        <v>904.35</v>
      </c>
      <c r="L148" s="278">
        <v>885.1</v>
      </c>
      <c r="M148" s="278">
        <v>1.2444200000000001</v>
      </c>
    </row>
    <row r="149" spans="1:13">
      <c r="A149" s="302">
        <v>140</v>
      </c>
      <c r="B149" s="278" t="s">
        <v>150</v>
      </c>
      <c r="C149" s="278">
        <v>943.6</v>
      </c>
      <c r="D149" s="280">
        <v>940.9666666666667</v>
      </c>
      <c r="E149" s="280">
        <v>914.48333333333335</v>
      </c>
      <c r="F149" s="280">
        <v>885.36666666666667</v>
      </c>
      <c r="G149" s="280">
        <v>858.88333333333333</v>
      </c>
      <c r="H149" s="280">
        <v>970.08333333333337</v>
      </c>
      <c r="I149" s="280">
        <v>996.56666666666672</v>
      </c>
      <c r="J149" s="280">
        <v>1025.6833333333334</v>
      </c>
      <c r="K149" s="278">
        <v>967.45</v>
      </c>
      <c r="L149" s="278">
        <v>911.85</v>
      </c>
      <c r="M149" s="278">
        <v>22.604900000000001</v>
      </c>
    </row>
    <row r="150" spans="1:13">
      <c r="A150" s="302">
        <v>141</v>
      </c>
      <c r="B150" s="278" t="s">
        <v>270</v>
      </c>
      <c r="C150" s="278">
        <v>635.1</v>
      </c>
      <c r="D150" s="280">
        <v>637.70000000000005</v>
      </c>
      <c r="E150" s="280">
        <v>629.45000000000005</v>
      </c>
      <c r="F150" s="280">
        <v>623.79999999999995</v>
      </c>
      <c r="G150" s="280">
        <v>615.54999999999995</v>
      </c>
      <c r="H150" s="280">
        <v>643.35000000000014</v>
      </c>
      <c r="I150" s="280">
        <v>651.60000000000014</v>
      </c>
      <c r="J150" s="280">
        <v>657.25000000000023</v>
      </c>
      <c r="K150" s="278">
        <v>645.95000000000005</v>
      </c>
      <c r="L150" s="278">
        <v>632.04999999999995</v>
      </c>
      <c r="M150" s="278">
        <v>5.9443999999999999</v>
      </c>
    </row>
    <row r="151" spans="1:13">
      <c r="A151" s="302">
        <v>142</v>
      </c>
      <c r="B151" s="278" t="s">
        <v>152</v>
      </c>
      <c r="C151" s="278">
        <v>22.05</v>
      </c>
      <c r="D151" s="280">
        <v>22.516666666666669</v>
      </c>
      <c r="E151" s="280">
        <v>21.433333333333337</v>
      </c>
      <c r="F151" s="280">
        <v>20.816666666666666</v>
      </c>
      <c r="G151" s="280">
        <v>19.733333333333334</v>
      </c>
      <c r="H151" s="280">
        <v>23.13333333333334</v>
      </c>
      <c r="I151" s="280">
        <v>24.216666666666676</v>
      </c>
      <c r="J151" s="280">
        <v>24.833333333333343</v>
      </c>
      <c r="K151" s="278">
        <v>23.6</v>
      </c>
      <c r="L151" s="278">
        <v>21.9</v>
      </c>
      <c r="M151" s="278">
        <v>152.86117999999999</v>
      </c>
    </row>
    <row r="152" spans="1:13">
      <c r="A152" s="302">
        <v>143</v>
      </c>
      <c r="B152" s="278" t="s">
        <v>271</v>
      </c>
      <c r="C152" s="278">
        <v>19.95</v>
      </c>
      <c r="D152" s="280">
        <v>20.066666666666666</v>
      </c>
      <c r="E152" s="280">
        <v>19.833333333333332</v>
      </c>
      <c r="F152" s="280">
        <v>19.716666666666665</v>
      </c>
      <c r="G152" s="280">
        <v>19.483333333333331</v>
      </c>
      <c r="H152" s="280">
        <v>20.183333333333334</v>
      </c>
      <c r="I152" s="280">
        <v>20.416666666666668</v>
      </c>
      <c r="J152" s="280">
        <v>20.533333333333335</v>
      </c>
      <c r="K152" s="278">
        <v>20.3</v>
      </c>
      <c r="L152" s="278">
        <v>19.95</v>
      </c>
      <c r="M152" s="278">
        <v>30.59516</v>
      </c>
    </row>
    <row r="153" spans="1:13">
      <c r="A153" s="302">
        <v>144</v>
      </c>
      <c r="B153" s="278" t="s">
        <v>156</v>
      </c>
      <c r="C153" s="278">
        <v>91.7</v>
      </c>
      <c r="D153" s="280">
        <v>92.40000000000002</v>
      </c>
      <c r="E153" s="280">
        <v>89.900000000000034</v>
      </c>
      <c r="F153" s="280">
        <v>88.100000000000009</v>
      </c>
      <c r="G153" s="280">
        <v>85.600000000000023</v>
      </c>
      <c r="H153" s="280">
        <v>94.200000000000045</v>
      </c>
      <c r="I153" s="280">
        <v>96.700000000000017</v>
      </c>
      <c r="J153" s="280">
        <v>98.500000000000057</v>
      </c>
      <c r="K153" s="278">
        <v>94.9</v>
      </c>
      <c r="L153" s="278">
        <v>90.6</v>
      </c>
      <c r="M153" s="278">
        <v>125.73524</v>
      </c>
    </row>
    <row r="154" spans="1:13">
      <c r="A154" s="302">
        <v>145</v>
      </c>
      <c r="B154" s="278" t="s">
        <v>157</v>
      </c>
      <c r="C154" s="278">
        <v>98</v>
      </c>
      <c r="D154" s="280">
        <v>98.3</v>
      </c>
      <c r="E154" s="280">
        <v>96.899999999999991</v>
      </c>
      <c r="F154" s="280">
        <v>95.8</v>
      </c>
      <c r="G154" s="280">
        <v>94.399999999999991</v>
      </c>
      <c r="H154" s="280">
        <v>99.399999999999991</v>
      </c>
      <c r="I154" s="280">
        <v>100.8</v>
      </c>
      <c r="J154" s="280">
        <v>101.89999999999999</v>
      </c>
      <c r="K154" s="278">
        <v>99.7</v>
      </c>
      <c r="L154" s="278">
        <v>97.2</v>
      </c>
      <c r="M154" s="278">
        <v>142.32534999999999</v>
      </c>
    </row>
    <row r="155" spans="1:13">
      <c r="A155" s="302">
        <v>146</v>
      </c>
      <c r="B155" s="278" t="s">
        <v>151</v>
      </c>
      <c r="C155" s="278">
        <v>32.5</v>
      </c>
      <c r="D155" s="280">
        <v>32.733333333333334</v>
      </c>
      <c r="E155" s="280">
        <v>32.016666666666666</v>
      </c>
      <c r="F155" s="280">
        <v>31.533333333333331</v>
      </c>
      <c r="G155" s="280">
        <v>30.816666666666663</v>
      </c>
      <c r="H155" s="280">
        <v>33.216666666666669</v>
      </c>
      <c r="I155" s="280">
        <v>33.933333333333337</v>
      </c>
      <c r="J155" s="280">
        <v>34.416666666666671</v>
      </c>
      <c r="K155" s="278">
        <v>33.450000000000003</v>
      </c>
      <c r="L155" s="278">
        <v>32.25</v>
      </c>
      <c r="M155" s="278">
        <v>171.22176999999999</v>
      </c>
    </row>
    <row r="156" spans="1:13">
      <c r="A156" s="302">
        <v>147</v>
      </c>
      <c r="B156" s="278" t="s">
        <v>154</v>
      </c>
      <c r="C156" s="278">
        <v>16552.55</v>
      </c>
      <c r="D156" s="280">
        <v>16686.183333333334</v>
      </c>
      <c r="E156" s="280">
        <v>16387.366666666669</v>
      </c>
      <c r="F156" s="280">
        <v>16222.183333333334</v>
      </c>
      <c r="G156" s="280">
        <v>15923.366666666669</v>
      </c>
      <c r="H156" s="280">
        <v>16851.366666666669</v>
      </c>
      <c r="I156" s="280">
        <v>17150.183333333334</v>
      </c>
      <c r="J156" s="280">
        <v>17315.366666666669</v>
      </c>
      <c r="K156" s="278">
        <v>16985</v>
      </c>
      <c r="L156" s="278">
        <v>16521</v>
      </c>
      <c r="M156" s="278">
        <v>1.74685</v>
      </c>
    </row>
    <row r="157" spans="1:13">
      <c r="A157" s="302">
        <v>148</v>
      </c>
      <c r="B157" s="278" t="s">
        <v>3163</v>
      </c>
      <c r="C157" s="278">
        <v>284.25</v>
      </c>
      <c r="D157" s="280">
        <v>287.98333333333335</v>
      </c>
      <c r="E157" s="280">
        <v>276.26666666666671</v>
      </c>
      <c r="F157" s="280">
        <v>268.28333333333336</v>
      </c>
      <c r="G157" s="280">
        <v>256.56666666666672</v>
      </c>
      <c r="H157" s="280">
        <v>295.9666666666667</v>
      </c>
      <c r="I157" s="280">
        <v>307.68333333333339</v>
      </c>
      <c r="J157" s="280">
        <v>315.66666666666669</v>
      </c>
      <c r="K157" s="278">
        <v>299.7</v>
      </c>
      <c r="L157" s="278">
        <v>280</v>
      </c>
      <c r="M157" s="278">
        <v>10.37655</v>
      </c>
    </row>
    <row r="158" spans="1:13">
      <c r="A158" s="302">
        <v>149</v>
      </c>
      <c r="B158" s="278" t="s">
        <v>272</v>
      </c>
      <c r="C158" s="278">
        <v>372.25</v>
      </c>
      <c r="D158" s="280">
        <v>372.43333333333334</v>
      </c>
      <c r="E158" s="280">
        <v>361.86666666666667</v>
      </c>
      <c r="F158" s="280">
        <v>351.48333333333335</v>
      </c>
      <c r="G158" s="280">
        <v>340.91666666666669</v>
      </c>
      <c r="H158" s="280">
        <v>382.81666666666666</v>
      </c>
      <c r="I158" s="280">
        <v>393.38333333333338</v>
      </c>
      <c r="J158" s="280">
        <v>403.76666666666665</v>
      </c>
      <c r="K158" s="278">
        <v>383</v>
      </c>
      <c r="L158" s="278">
        <v>362.05</v>
      </c>
      <c r="M158" s="278">
        <v>2.9921500000000001</v>
      </c>
    </row>
    <row r="159" spans="1:13">
      <c r="A159" s="302">
        <v>150</v>
      </c>
      <c r="B159" s="278" t="s">
        <v>159</v>
      </c>
      <c r="C159" s="278">
        <v>90</v>
      </c>
      <c r="D159" s="280">
        <v>90.583333333333329</v>
      </c>
      <c r="E159" s="280">
        <v>88.766666666666652</v>
      </c>
      <c r="F159" s="280">
        <v>87.533333333333317</v>
      </c>
      <c r="G159" s="280">
        <v>85.71666666666664</v>
      </c>
      <c r="H159" s="280">
        <v>91.816666666666663</v>
      </c>
      <c r="I159" s="280">
        <v>93.633333333333354</v>
      </c>
      <c r="J159" s="280">
        <v>94.866666666666674</v>
      </c>
      <c r="K159" s="278">
        <v>92.4</v>
      </c>
      <c r="L159" s="278">
        <v>89.35</v>
      </c>
      <c r="M159" s="278">
        <v>167.02415999999999</v>
      </c>
    </row>
    <row r="160" spans="1:13">
      <c r="A160" s="302">
        <v>151</v>
      </c>
      <c r="B160" s="278" t="s">
        <v>158</v>
      </c>
      <c r="C160" s="278">
        <v>95.3</v>
      </c>
      <c r="D160" s="280">
        <v>94.95</v>
      </c>
      <c r="E160" s="280">
        <v>93.65</v>
      </c>
      <c r="F160" s="280">
        <v>92</v>
      </c>
      <c r="G160" s="280">
        <v>90.7</v>
      </c>
      <c r="H160" s="280">
        <v>96.600000000000009</v>
      </c>
      <c r="I160" s="280">
        <v>97.899999999999991</v>
      </c>
      <c r="J160" s="280">
        <v>99.550000000000011</v>
      </c>
      <c r="K160" s="278">
        <v>96.25</v>
      </c>
      <c r="L160" s="278">
        <v>93.3</v>
      </c>
      <c r="M160" s="278">
        <v>8.8906899999999993</v>
      </c>
    </row>
    <row r="161" spans="1:13">
      <c r="A161" s="302">
        <v>152</v>
      </c>
      <c r="B161" s="278" t="s">
        <v>273</v>
      </c>
      <c r="C161" s="278">
        <v>2592.6</v>
      </c>
      <c r="D161" s="280">
        <v>2590.35</v>
      </c>
      <c r="E161" s="280">
        <v>2547.5</v>
      </c>
      <c r="F161" s="280">
        <v>2502.4</v>
      </c>
      <c r="G161" s="280">
        <v>2459.5500000000002</v>
      </c>
      <c r="H161" s="280">
        <v>2635.45</v>
      </c>
      <c r="I161" s="280">
        <v>2678.2999999999993</v>
      </c>
      <c r="J161" s="280">
        <v>2723.3999999999996</v>
      </c>
      <c r="K161" s="278">
        <v>2633.2</v>
      </c>
      <c r="L161" s="278">
        <v>2545.25</v>
      </c>
      <c r="M161" s="278">
        <v>0.37789</v>
      </c>
    </row>
    <row r="162" spans="1:13">
      <c r="A162" s="302">
        <v>153</v>
      </c>
      <c r="B162" s="278" t="s">
        <v>274</v>
      </c>
      <c r="C162" s="278">
        <v>1593.45</v>
      </c>
      <c r="D162" s="280">
        <v>1591.5</v>
      </c>
      <c r="E162" s="280">
        <v>1577</v>
      </c>
      <c r="F162" s="280">
        <v>1560.55</v>
      </c>
      <c r="G162" s="280">
        <v>1546.05</v>
      </c>
      <c r="H162" s="280">
        <v>1607.95</v>
      </c>
      <c r="I162" s="280">
        <v>1622.45</v>
      </c>
      <c r="J162" s="280">
        <v>1638.9</v>
      </c>
      <c r="K162" s="278">
        <v>1606</v>
      </c>
      <c r="L162" s="278">
        <v>1575.05</v>
      </c>
      <c r="M162" s="278">
        <v>2.7702200000000001</v>
      </c>
    </row>
    <row r="163" spans="1:13">
      <c r="A163" s="302">
        <v>154</v>
      </c>
      <c r="B163" s="278" t="s">
        <v>275</v>
      </c>
      <c r="C163" s="278">
        <v>197.3</v>
      </c>
      <c r="D163" s="280">
        <v>199.95000000000002</v>
      </c>
      <c r="E163" s="280">
        <v>192.40000000000003</v>
      </c>
      <c r="F163" s="280">
        <v>187.50000000000003</v>
      </c>
      <c r="G163" s="280">
        <v>179.95000000000005</v>
      </c>
      <c r="H163" s="280">
        <v>204.85000000000002</v>
      </c>
      <c r="I163" s="280">
        <v>212.40000000000003</v>
      </c>
      <c r="J163" s="280">
        <v>217.3</v>
      </c>
      <c r="K163" s="278">
        <v>207.5</v>
      </c>
      <c r="L163" s="278">
        <v>195.05</v>
      </c>
      <c r="M163" s="278">
        <v>4.4862200000000003</v>
      </c>
    </row>
    <row r="164" spans="1:13">
      <c r="A164" s="302">
        <v>155</v>
      </c>
      <c r="B164" s="278" t="s">
        <v>160</v>
      </c>
      <c r="C164" s="278">
        <v>19256.8</v>
      </c>
      <c r="D164" s="280">
        <v>19405.783333333333</v>
      </c>
      <c r="E164" s="280">
        <v>19056.516666666666</v>
      </c>
      <c r="F164" s="280">
        <v>18856.233333333334</v>
      </c>
      <c r="G164" s="280">
        <v>18506.966666666667</v>
      </c>
      <c r="H164" s="280">
        <v>19606.066666666666</v>
      </c>
      <c r="I164" s="280">
        <v>19955.333333333328</v>
      </c>
      <c r="J164" s="280">
        <v>20155.616666666665</v>
      </c>
      <c r="K164" s="278">
        <v>19755.05</v>
      </c>
      <c r="L164" s="278">
        <v>19205.5</v>
      </c>
      <c r="M164" s="278">
        <v>0.38885999999999998</v>
      </c>
    </row>
    <row r="165" spans="1:13">
      <c r="A165" s="302">
        <v>156</v>
      </c>
      <c r="B165" s="278" t="s">
        <v>162</v>
      </c>
      <c r="C165" s="278">
        <v>257.75</v>
      </c>
      <c r="D165" s="280">
        <v>258.48333333333329</v>
      </c>
      <c r="E165" s="280">
        <v>254.66666666666657</v>
      </c>
      <c r="F165" s="280">
        <v>251.58333333333329</v>
      </c>
      <c r="G165" s="280">
        <v>247.76666666666657</v>
      </c>
      <c r="H165" s="280">
        <v>261.56666666666661</v>
      </c>
      <c r="I165" s="280">
        <v>265.38333333333333</v>
      </c>
      <c r="J165" s="280">
        <v>268.46666666666658</v>
      </c>
      <c r="K165" s="278">
        <v>262.3</v>
      </c>
      <c r="L165" s="278">
        <v>255.4</v>
      </c>
      <c r="M165" s="278">
        <v>27.385960000000001</v>
      </c>
    </row>
    <row r="166" spans="1:13">
      <c r="A166" s="302">
        <v>157</v>
      </c>
      <c r="B166" s="278" t="s">
        <v>276</v>
      </c>
      <c r="C166" s="278">
        <v>4141.45</v>
      </c>
      <c r="D166" s="280">
        <v>4157.4833333333336</v>
      </c>
      <c r="E166" s="280">
        <v>4104.9666666666672</v>
      </c>
      <c r="F166" s="280">
        <v>4068.4833333333336</v>
      </c>
      <c r="G166" s="280">
        <v>4015.9666666666672</v>
      </c>
      <c r="H166" s="280">
        <v>4193.9666666666672</v>
      </c>
      <c r="I166" s="280">
        <v>4246.4833333333336</v>
      </c>
      <c r="J166" s="280">
        <v>4282.9666666666672</v>
      </c>
      <c r="K166" s="278">
        <v>4210</v>
      </c>
      <c r="L166" s="278">
        <v>4121</v>
      </c>
      <c r="M166" s="278">
        <v>1.2687600000000001</v>
      </c>
    </row>
    <row r="167" spans="1:13">
      <c r="A167" s="302">
        <v>158</v>
      </c>
      <c r="B167" s="278" t="s">
        <v>164</v>
      </c>
      <c r="C167" s="278">
        <v>1467.3</v>
      </c>
      <c r="D167" s="280">
        <v>1477.4666666666665</v>
      </c>
      <c r="E167" s="280">
        <v>1448.133333333333</v>
      </c>
      <c r="F167" s="280">
        <v>1428.9666666666665</v>
      </c>
      <c r="G167" s="280">
        <v>1399.633333333333</v>
      </c>
      <c r="H167" s="280">
        <v>1496.633333333333</v>
      </c>
      <c r="I167" s="280">
        <v>1525.9666666666665</v>
      </c>
      <c r="J167" s="280">
        <v>1545.133333333333</v>
      </c>
      <c r="K167" s="278">
        <v>1506.8</v>
      </c>
      <c r="L167" s="278">
        <v>1458.3</v>
      </c>
      <c r="M167" s="278">
        <v>8.9638100000000005</v>
      </c>
    </row>
    <row r="168" spans="1:13">
      <c r="A168" s="302">
        <v>159</v>
      </c>
      <c r="B168" s="278" t="s">
        <v>161</v>
      </c>
      <c r="C168" s="278">
        <v>1063.55</v>
      </c>
      <c r="D168" s="280">
        <v>1072.2666666666667</v>
      </c>
      <c r="E168" s="280">
        <v>1040.5333333333333</v>
      </c>
      <c r="F168" s="280">
        <v>1017.5166666666667</v>
      </c>
      <c r="G168" s="280">
        <v>985.7833333333333</v>
      </c>
      <c r="H168" s="280">
        <v>1095.2833333333333</v>
      </c>
      <c r="I168" s="280">
        <v>1127.0166666666664</v>
      </c>
      <c r="J168" s="280">
        <v>1150.0333333333333</v>
      </c>
      <c r="K168" s="278">
        <v>1104</v>
      </c>
      <c r="L168" s="278">
        <v>1049.25</v>
      </c>
      <c r="M168" s="278">
        <v>17.830190000000002</v>
      </c>
    </row>
    <row r="169" spans="1:13">
      <c r="A169" s="302">
        <v>160</v>
      </c>
      <c r="B169" s="278" t="s">
        <v>163</v>
      </c>
      <c r="C169" s="278">
        <v>82.85</v>
      </c>
      <c r="D169" s="280">
        <v>84.016666666666666</v>
      </c>
      <c r="E169" s="280">
        <v>81.333333333333329</v>
      </c>
      <c r="F169" s="280">
        <v>79.816666666666663</v>
      </c>
      <c r="G169" s="280">
        <v>77.133333333333326</v>
      </c>
      <c r="H169" s="280">
        <v>85.533333333333331</v>
      </c>
      <c r="I169" s="280">
        <v>88.216666666666669</v>
      </c>
      <c r="J169" s="280">
        <v>89.733333333333334</v>
      </c>
      <c r="K169" s="278">
        <v>86.7</v>
      </c>
      <c r="L169" s="278">
        <v>82.5</v>
      </c>
      <c r="M169" s="278">
        <v>92.698610000000002</v>
      </c>
    </row>
    <row r="170" spans="1:13">
      <c r="A170" s="302">
        <v>161</v>
      </c>
      <c r="B170" s="278" t="s">
        <v>166</v>
      </c>
      <c r="C170" s="278">
        <v>170.55</v>
      </c>
      <c r="D170" s="280">
        <v>171.53333333333333</v>
      </c>
      <c r="E170" s="280">
        <v>169.01666666666665</v>
      </c>
      <c r="F170" s="280">
        <v>167.48333333333332</v>
      </c>
      <c r="G170" s="280">
        <v>164.96666666666664</v>
      </c>
      <c r="H170" s="280">
        <v>173.06666666666666</v>
      </c>
      <c r="I170" s="280">
        <v>175.58333333333337</v>
      </c>
      <c r="J170" s="280">
        <v>177.11666666666667</v>
      </c>
      <c r="K170" s="278">
        <v>174.05</v>
      </c>
      <c r="L170" s="278">
        <v>170</v>
      </c>
      <c r="M170" s="278">
        <v>47.320830000000001</v>
      </c>
    </row>
    <row r="171" spans="1:13">
      <c r="A171" s="302">
        <v>162</v>
      </c>
      <c r="B171" s="278" t="s">
        <v>277</v>
      </c>
      <c r="C171" s="278">
        <v>181</v>
      </c>
      <c r="D171" s="280">
        <v>180.26666666666665</v>
      </c>
      <c r="E171" s="280">
        <v>177.68333333333331</v>
      </c>
      <c r="F171" s="280">
        <v>174.36666666666665</v>
      </c>
      <c r="G171" s="280">
        <v>171.7833333333333</v>
      </c>
      <c r="H171" s="280">
        <v>183.58333333333331</v>
      </c>
      <c r="I171" s="280">
        <v>186.16666666666669</v>
      </c>
      <c r="J171" s="280">
        <v>189.48333333333332</v>
      </c>
      <c r="K171" s="278">
        <v>182.85</v>
      </c>
      <c r="L171" s="278">
        <v>176.95</v>
      </c>
      <c r="M171" s="278">
        <v>12.840820000000001</v>
      </c>
    </row>
    <row r="172" spans="1:13">
      <c r="A172" s="302">
        <v>163</v>
      </c>
      <c r="B172" s="278" t="s">
        <v>278</v>
      </c>
      <c r="C172" s="278">
        <v>9933.7999999999993</v>
      </c>
      <c r="D172" s="280">
        <v>9990.25</v>
      </c>
      <c r="E172" s="280">
        <v>9843.5499999999993</v>
      </c>
      <c r="F172" s="280">
        <v>9753.2999999999993</v>
      </c>
      <c r="G172" s="280">
        <v>9606.5999999999985</v>
      </c>
      <c r="H172" s="280">
        <v>10080.5</v>
      </c>
      <c r="I172" s="280">
        <v>10227.200000000001</v>
      </c>
      <c r="J172" s="280">
        <v>10317.450000000001</v>
      </c>
      <c r="K172" s="278">
        <v>10136.950000000001</v>
      </c>
      <c r="L172" s="278">
        <v>9900</v>
      </c>
      <c r="M172" s="278">
        <v>4.4699999999999997E-2</v>
      </c>
    </row>
    <row r="173" spans="1:13">
      <c r="A173" s="302">
        <v>164</v>
      </c>
      <c r="B173" s="278" t="s">
        <v>165</v>
      </c>
      <c r="C173" s="278">
        <v>31.8</v>
      </c>
      <c r="D173" s="280">
        <v>32.266666666666666</v>
      </c>
      <c r="E173" s="280">
        <v>31.033333333333331</v>
      </c>
      <c r="F173" s="280">
        <v>30.266666666666666</v>
      </c>
      <c r="G173" s="280">
        <v>29.033333333333331</v>
      </c>
      <c r="H173" s="280">
        <v>33.033333333333331</v>
      </c>
      <c r="I173" s="280">
        <v>34.266666666666666</v>
      </c>
      <c r="J173" s="280">
        <v>35.033333333333331</v>
      </c>
      <c r="K173" s="278">
        <v>33.5</v>
      </c>
      <c r="L173" s="278">
        <v>31.5</v>
      </c>
      <c r="M173" s="278">
        <v>638.90506000000005</v>
      </c>
    </row>
    <row r="174" spans="1:13">
      <c r="A174" s="302">
        <v>165</v>
      </c>
      <c r="B174" s="278" t="s">
        <v>279</v>
      </c>
      <c r="C174" s="278">
        <v>267.25</v>
      </c>
      <c r="D174" s="280">
        <v>272.25</v>
      </c>
      <c r="E174" s="280">
        <v>261.05</v>
      </c>
      <c r="F174" s="280">
        <v>254.85000000000002</v>
      </c>
      <c r="G174" s="280">
        <v>243.65000000000003</v>
      </c>
      <c r="H174" s="280">
        <v>278.45</v>
      </c>
      <c r="I174" s="280">
        <v>289.65000000000003</v>
      </c>
      <c r="J174" s="280">
        <v>295.84999999999997</v>
      </c>
      <c r="K174" s="278">
        <v>283.45</v>
      </c>
      <c r="L174" s="278">
        <v>266.05</v>
      </c>
      <c r="M174" s="278">
        <v>6.2884900000000004</v>
      </c>
    </row>
    <row r="175" spans="1:13">
      <c r="A175" s="302">
        <v>166</v>
      </c>
      <c r="B175" s="278" t="s">
        <v>169</v>
      </c>
      <c r="C175" s="278">
        <v>140.55000000000001</v>
      </c>
      <c r="D175" s="280">
        <v>140.56666666666666</v>
      </c>
      <c r="E175" s="280">
        <v>129.53333333333333</v>
      </c>
      <c r="F175" s="280">
        <v>118.51666666666668</v>
      </c>
      <c r="G175" s="280">
        <v>107.48333333333335</v>
      </c>
      <c r="H175" s="280">
        <v>151.58333333333331</v>
      </c>
      <c r="I175" s="280">
        <v>162.61666666666662</v>
      </c>
      <c r="J175" s="280">
        <v>173.6333333333333</v>
      </c>
      <c r="K175" s="278">
        <v>151.6</v>
      </c>
      <c r="L175" s="278">
        <v>129.55000000000001</v>
      </c>
      <c r="M175" s="278">
        <v>963.29366000000005</v>
      </c>
    </row>
    <row r="176" spans="1:13">
      <c r="A176" s="302">
        <v>167</v>
      </c>
      <c r="B176" s="278" t="s">
        <v>170</v>
      </c>
      <c r="C176" s="278">
        <v>96.8</v>
      </c>
      <c r="D176" s="280">
        <v>98.516666666666652</v>
      </c>
      <c r="E176" s="280">
        <v>94.383333333333297</v>
      </c>
      <c r="F176" s="280">
        <v>91.96666666666664</v>
      </c>
      <c r="G176" s="280">
        <v>87.833333333333286</v>
      </c>
      <c r="H176" s="280">
        <v>100.93333333333331</v>
      </c>
      <c r="I176" s="280">
        <v>105.06666666666666</v>
      </c>
      <c r="J176" s="280">
        <v>107.48333333333332</v>
      </c>
      <c r="K176" s="278">
        <v>102.65</v>
      </c>
      <c r="L176" s="278">
        <v>96.1</v>
      </c>
      <c r="M176" s="278">
        <v>269.92336999999998</v>
      </c>
    </row>
    <row r="177" spans="1:13">
      <c r="A177" s="302">
        <v>168</v>
      </c>
      <c r="B177" s="278" t="s">
        <v>280</v>
      </c>
      <c r="C177" s="278">
        <v>478.9</v>
      </c>
      <c r="D177" s="280">
        <v>483.7</v>
      </c>
      <c r="E177" s="280">
        <v>471.4</v>
      </c>
      <c r="F177" s="280">
        <v>463.9</v>
      </c>
      <c r="G177" s="280">
        <v>451.59999999999997</v>
      </c>
      <c r="H177" s="280">
        <v>491.2</v>
      </c>
      <c r="I177" s="280">
        <v>503.50000000000006</v>
      </c>
      <c r="J177" s="280">
        <v>511</v>
      </c>
      <c r="K177" s="278">
        <v>496</v>
      </c>
      <c r="L177" s="278">
        <v>476.2</v>
      </c>
      <c r="M177" s="278">
        <v>1.9597800000000001</v>
      </c>
    </row>
    <row r="178" spans="1:13">
      <c r="A178" s="302">
        <v>169</v>
      </c>
      <c r="B178" s="278" t="s">
        <v>171</v>
      </c>
      <c r="C178" s="278">
        <v>1537.15</v>
      </c>
      <c r="D178" s="280">
        <v>1551.05</v>
      </c>
      <c r="E178" s="280">
        <v>1519.1</v>
      </c>
      <c r="F178" s="280">
        <v>1501.05</v>
      </c>
      <c r="G178" s="280">
        <v>1469.1</v>
      </c>
      <c r="H178" s="280">
        <v>1569.1</v>
      </c>
      <c r="I178" s="280">
        <v>1601.0500000000002</v>
      </c>
      <c r="J178" s="280">
        <v>1619.1</v>
      </c>
      <c r="K178" s="278">
        <v>1583</v>
      </c>
      <c r="L178" s="278">
        <v>1533</v>
      </c>
      <c r="M178" s="278">
        <v>119.34072999999999</v>
      </c>
    </row>
    <row r="179" spans="1:13">
      <c r="A179" s="302">
        <v>170</v>
      </c>
      <c r="B179" s="278" t="s">
        <v>281</v>
      </c>
      <c r="C179" s="278">
        <v>758.5</v>
      </c>
      <c r="D179" s="280">
        <v>766.66666666666663</v>
      </c>
      <c r="E179" s="280">
        <v>744.33333333333326</v>
      </c>
      <c r="F179" s="280">
        <v>730.16666666666663</v>
      </c>
      <c r="G179" s="280">
        <v>707.83333333333326</v>
      </c>
      <c r="H179" s="280">
        <v>780.83333333333326</v>
      </c>
      <c r="I179" s="280">
        <v>803.16666666666652</v>
      </c>
      <c r="J179" s="280">
        <v>817.33333333333326</v>
      </c>
      <c r="K179" s="278">
        <v>789</v>
      </c>
      <c r="L179" s="278">
        <v>752.5</v>
      </c>
      <c r="M179" s="278">
        <v>15.212540000000001</v>
      </c>
    </row>
    <row r="180" spans="1:13">
      <c r="A180" s="302">
        <v>171</v>
      </c>
      <c r="B180" s="278" t="s">
        <v>176</v>
      </c>
      <c r="C180" s="278">
        <v>3654.75</v>
      </c>
      <c r="D180" s="280">
        <v>3669.5499999999997</v>
      </c>
      <c r="E180" s="280">
        <v>3615.3499999999995</v>
      </c>
      <c r="F180" s="280">
        <v>3575.95</v>
      </c>
      <c r="G180" s="280">
        <v>3521.7499999999995</v>
      </c>
      <c r="H180" s="280">
        <v>3708.9499999999994</v>
      </c>
      <c r="I180" s="280">
        <v>3763.1499999999992</v>
      </c>
      <c r="J180" s="280">
        <v>3802.5499999999993</v>
      </c>
      <c r="K180" s="278">
        <v>3723.75</v>
      </c>
      <c r="L180" s="278">
        <v>3630.15</v>
      </c>
      <c r="M180" s="278">
        <v>2.96068</v>
      </c>
    </row>
    <row r="181" spans="1:13">
      <c r="A181" s="302">
        <v>172</v>
      </c>
      <c r="B181" s="278" t="s">
        <v>174</v>
      </c>
      <c r="C181" s="278">
        <v>21009.8</v>
      </c>
      <c r="D181" s="280">
        <v>21167.866666666669</v>
      </c>
      <c r="E181" s="280">
        <v>20750.733333333337</v>
      </c>
      <c r="F181" s="280">
        <v>20491.666666666668</v>
      </c>
      <c r="G181" s="280">
        <v>20074.533333333336</v>
      </c>
      <c r="H181" s="280">
        <v>21426.933333333338</v>
      </c>
      <c r="I181" s="280">
        <v>21844.066666666669</v>
      </c>
      <c r="J181" s="280">
        <v>22103.133333333339</v>
      </c>
      <c r="K181" s="278">
        <v>21585</v>
      </c>
      <c r="L181" s="278">
        <v>20908.8</v>
      </c>
      <c r="M181" s="278">
        <v>0.64085999999999999</v>
      </c>
    </row>
    <row r="182" spans="1:13">
      <c r="A182" s="302">
        <v>173</v>
      </c>
      <c r="B182" s="278" t="s">
        <v>177</v>
      </c>
      <c r="C182" s="278">
        <v>619.6</v>
      </c>
      <c r="D182" s="280">
        <v>627.85</v>
      </c>
      <c r="E182" s="280">
        <v>604.75</v>
      </c>
      <c r="F182" s="280">
        <v>589.9</v>
      </c>
      <c r="G182" s="280">
        <v>566.79999999999995</v>
      </c>
      <c r="H182" s="280">
        <v>642.70000000000005</v>
      </c>
      <c r="I182" s="280">
        <v>665.80000000000018</v>
      </c>
      <c r="J182" s="280">
        <v>680.65000000000009</v>
      </c>
      <c r="K182" s="278">
        <v>650.95000000000005</v>
      </c>
      <c r="L182" s="278">
        <v>613</v>
      </c>
      <c r="M182" s="278">
        <v>65.923190000000005</v>
      </c>
    </row>
    <row r="183" spans="1:13">
      <c r="A183" s="302">
        <v>174</v>
      </c>
      <c r="B183" s="278" t="s">
        <v>175</v>
      </c>
      <c r="C183" s="278">
        <v>1122.75</v>
      </c>
      <c r="D183" s="280">
        <v>1129.3833333333332</v>
      </c>
      <c r="E183" s="280">
        <v>1110.3166666666664</v>
      </c>
      <c r="F183" s="280">
        <v>1097.8833333333332</v>
      </c>
      <c r="G183" s="280">
        <v>1078.8166666666664</v>
      </c>
      <c r="H183" s="280">
        <v>1141.8166666666664</v>
      </c>
      <c r="I183" s="280">
        <v>1160.883333333333</v>
      </c>
      <c r="J183" s="280">
        <v>1173.3166666666664</v>
      </c>
      <c r="K183" s="278">
        <v>1148.45</v>
      </c>
      <c r="L183" s="278">
        <v>1116.95</v>
      </c>
      <c r="M183" s="278">
        <v>3.50928</v>
      </c>
    </row>
    <row r="184" spans="1:13">
      <c r="A184" s="302">
        <v>175</v>
      </c>
      <c r="B184" s="278" t="s">
        <v>173</v>
      </c>
      <c r="C184" s="278">
        <v>184.45</v>
      </c>
      <c r="D184" s="280">
        <v>186.26666666666665</v>
      </c>
      <c r="E184" s="280">
        <v>181.5333333333333</v>
      </c>
      <c r="F184" s="280">
        <v>178.61666666666665</v>
      </c>
      <c r="G184" s="280">
        <v>173.8833333333333</v>
      </c>
      <c r="H184" s="280">
        <v>189.18333333333331</v>
      </c>
      <c r="I184" s="280">
        <v>193.91666666666666</v>
      </c>
      <c r="J184" s="280">
        <v>196.83333333333331</v>
      </c>
      <c r="K184" s="278">
        <v>191</v>
      </c>
      <c r="L184" s="278">
        <v>183.35</v>
      </c>
      <c r="M184" s="278">
        <v>966.56233999999995</v>
      </c>
    </row>
    <row r="185" spans="1:13">
      <c r="A185" s="302">
        <v>176</v>
      </c>
      <c r="B185" s="278" t="s">
        <v>172</v>
      </c>
      <c r="C185" s="278">
        <v>32.15</v>
      </c>
      <c r="D185" s="280">
        <v>32.666666666666664</v>
      </c>
      <c r="E185" s="280">
        <v>31.333333333333329</v>
      </c>
      <c r="F185" s="280">
        <v>30.516666666666666</v>
      </c>
      <c r="G185" s="280">
        <v>29.18333333333333</v>
      </c>
      <c r="H185" s="280">
        <v>33.483333333333327</v>
      </c>
      <c r="I185" s="280">
        <v>34.816666666666656</v>
      </c>
      <c r="J185" s="280">
        <v>35.633333333333326</v>
      </c>
      <c r="K185" s="278">
        <v>34</v>
      </c>
      <c r="L185" s="278">
        <v>31.85</v>
      </c>
      <c r="M185" s="278">
        <v>326.10888999999997</v>
      </c>
    </row>
    <row r="186" spans="1:13">
      <c r="A186" s="302">
        <v>177</v>
      </c>
      <c r="B186" s="278" t="s">
        <v>282</v>
      </c>
      <c r="C186" s="278">
        <v>106.3</v>
      </c>
      <c r="D186" s="280">
        <v>107.46666666666665</v>
      </c>
      <c r="E186" s="280">
        <v>103.7833333333333</v>
      </c>
      <c r="F186" s="280">
        <v>101.26666666666665</v>
      </c>
      <c r="G186" s="280">
        <v>97.5833333333333</v>
      </c>
      <c r="H186" s="280">
        <v>109.98333333333331</v>
      </c>
      <c r="I186" s="280">
        <v>113.66666666666667</v>
      </c>
      <c r="J186" s="280">
        <v>116.18333333333331</v>
      </c>
      <c r="K186" s="278">
        <v>111.15</v>
      </c>
      <c r="L186" s="278">
        <v>104.95</v>
      </c>
      <c r="M186" s="278">
        <v>31.995000000000001</v>
      </c>
    </row>
    <row r="187" spans="1:13">
      <c r="A187" s="302">
        <v>178</v>
      </c>
      <c r="B187" s="278" t="s">
        <v>179</v>
      </c>
      <c r="C187" s="278">
        <v>500.75</v>
      </c>
      <c r="D187" s="280">
        <v>501.81666666666666</v>
      </c>
      <c r="E187" s="280">
        <v>490.93333333333328</v>
      </c>
      <c r="F187" s="280">
        <v>481.11666666666662</v>
      </c>
      <c r="G187" s="280">
        <v>470.23333333333323</v>
      </c>
      <c r="H187" s="280">
        <v>511.63333333333333</v>
      </c>
      <c r="I187" s="280">
        <v>522.51666666666665</v>
      </c>
      <c r="J187" s="280">
        <v>532.33333333333337</v>
      </c>
      <c r="K187" s="278">
        <v>512.70000000000005</v>
      </c>
      <c r="L187" s="278">
        <v>492</v>
      </c>
      <c r="M187" s="278">
        <v>258.84208000000001</v>
      </c>
    </row>
    <row r="188" spans="1:13">
      <c r="A188" s="302">
        <v>179</v>
      </c>
      <c r="B188" s="278" t="s">
        <v>180</v>
      </c>
      <c r="C188" s="278">
        <v>389.3</v>
      </c>
      <c r="D188" s="280">
        <v>394.7166666666667</v>
      </c>
      <c r="E188" s="280">
        <v>381.43333333333339</v>
      </c>
      <c r="F188" s="280">
        <v>373.56666666666672</v>
      </c>
      <c r="G188" s="280">
        <v>360.28333333333342</v>
      </c>
      <c r="H188" s="280">
        <v>402.58333333333337</v>
      </c>
      <c r="I188" s="280">
        <v>415.86666666666667</v>
      </c>
      <c r="J188" s="280">
        <v>423.73333333333335</v>
      </c>
      <c r="K188" s="278">
        <v>408</v>
      </c>
      <c r="L188" s="278">
        <v>386.85</v>
      </c>
      <c r="M188" s="278">
        <v>37.303489999999996</v>
      </c>
    </row>
    <row r="189" spans="1:13">
      <c r="A189" s="302">
        <v>180</v>
      </c>
      <c r="B189" s="278" t="s">
        <v>283</v>
      </c>
      <c r="C189" s="278">
        <v>365</v>
      </c>
      <c r="D189" s="280">
        <v>372.09999999999997</v>
      </c>
      <c r="E189" s="280">
        <v>356.19999999999993</v>
      </c>
      <c r="F189" s="280">
        <v>347.4</v>
      </c>
      <c r="G189" s="280">
        <v>331.49999999999994</v>
      </c>
      <c r="H189" s="280">
        <v>380.89999999999992</v>
      </c>
      <c r="I189" s="280">
        <v>396.7999999999999</v>
      </c>
      <c r="J189" s="280">
        <v>405.59999999999991</v>
      </c>
      <c r="K189" s="278">
        <v>388</v>
      </c>
      <c r="L189" s="278">
        <v>363.3</v>
      </c>
      <c r="M189" s="278">
        <v>2.51675</v>
      </c>
    </row>
    <row r="190" spans="1:13">
      <c r="A190" s="302">
        <v>181</v>
      </c>
      <c r="B190" s="278" t="s">
        <v>193</v>
      </c>
      <c r="C190" s="278">
        <v>351.25</v>
      </c>
      <c r="D190" s="280">
        <v>351.83333333333331</v>
      </c>
      <c r="E190" s="280">
        <v>346.51666666666665</v>
      </c>
      <c r="F190" s="280">
        <v>341.78333333333336</v>
      </c>
      <c r="G190" s="280">
        <v>336.4666666666667</v>
      </c>
      <c r="H190" s="280">
        <v>356.56666666666661</v>
      </c>
      <c r="I190" s="280">
        <v>361.88333333333333</v>
      </c>
      <c r="J190" s="280">
        <v>366.61666666666656</v>
      </c>
      <c r="K190" s="278">
        <v>357.15</v>
      </c>
      <c r="L190" s="278">
        <v>347.1</v>
      </c>
      <c r="M190" s="278">
        <v>22.080929999999999</v>
      </c>
    </row>
    <row r="191" spans="1:13">
      <c r="A191" s="302">
        <v>182</v>
      </c>
      <c r="B191" s="278" t="s">
        <v>188</v>
      </c>
      <c r="C191" s="278">
        <v>2072.0500000000002</v>
      </c>
      <c r="D191" s="280">
        <v>2075.9333333333334</v>
      </c>
      <c r="E191" s="280">
        <v>2056.3666666666668</v>
      </c>
      <c r="F191" s="280">
        <v>2040.6833333333334</v>
      </c>
      <c r="G191" s="280">
        <v>2021.1166666666668</v>
      </c>
      <c r="H191" s="280">
        <v>2091.6166666666668</v>
      </c>
      <c r="I191" s="280">
        <v>2111.1833333333334</v>
      </c>
      <c r="J191" s="280">
        <v>2126.8666666666668</v>
      </c>
      <c r="K191" s="278">
        <v>2095.5</v>
      </c>
      <c r="L191" s="278">
        <v>2060.25</v>
      </c>
      <c r="M191" s="278">
        <v>29.101520000000001</v>
      </c>
    </row>
    <row r="192" spans="1:13">
      <c r="A192" s="302">
        <v>183</v>
      </c>
      <c r="B192" s="278" t="s">
        <v>3466</v>
      </c>
      <c r="C192" s="278">
        <v>384.25</v>
      </c>
      <c r="D192" s="280">
        <v>384.2</v>
      </c>
      <c r="E192" s="280">
        <v>379.54999999999995</v>
      </c>
      <c r="F192" s="280">
        <v>374.84999999999997</v>
      </c>
      <c r="G192" s="280">
        <v>370.19999999999993</v>
      </c>
      <c r="H192" s="280">
        <v>388.9</v>
      </c>
      <c r="I192" s="280">
        <v>393.54999999999995</v>
      </c>
      <c r="J192" s="280">
        <v>398.25</v>
      </c>
      <c r="K192" s="278">
        <v>388.85</v>
      </c>
      <c r="L192" s="278">
        <v>379.5</v>
      </c>
      <c r="M192" s="278">
        <v>26.356619999999999</v>
      </c>
    </row>
    <row r="193" spans="1:13">
      <c r="A193" s="302">
        <v>184</v>
      </c>
      <c r="B193" s="278" t="s">
        <v>185</v>
      </c>
      <c r="C193" s="278">
        <v>46.65</v>
      </c>
      <c r="D193" s="280">
        <v>47.300000000000004</v>
      </c>
      <c r="E193" s="280">
        <v>45.45000000000001</v>
      </c>
      <c r="F193" s="280">
        <v>44.250000000000007</v>
      </c>
      <c r="G193" s="280">
        <v>42.400000000000013</v>
      </c>
      <c r="H193" s="280">
        <v>48.500000000000007</v>
      </c>
      <c r="I193" s="280">
        <v>50.35</v>
      </c>
      <c r="J193" s="280">
        <v>51.550000000000004</v>
      </c>
      <c r="K193" s="278">
        <v>49.15</v>
      </c>
      <c r="L193" s="278">
        <v>46.1</v>
      </c>
      <c r="M193" s="278">
        <v>73.962320000000005</v>
      </c>
    </row>
    <row r="194" spans="1:13">
      <c r="A194" s="302">
        <v>185</v>
      </c>
      <c r="B194" s="278" t="s">
        <v>184</v>
      </c>
      <c r="C194" s="278">
        <v>111.45</v>
      </c>
      <c r="D194" s="280">
        <v>113.2</v>
      </c>
      <c r="E194" s="280">
        <v>108.5</v>
      </c>
      <c r="F194" s="280">
        <v>105.55</v>
      </c>
      <c r="G194" s="280">
        <v>100.85</v>
      </c>
      <c r="H194" s="280">
        <v>116.15</v>
      </c>
      <c r="I194" s="280">
        <v>120.85000000000002</v>
      </c>
      <c r="J194" s="280">
        <v>123.80000000000001</v>
      </c>
      <c r="K194" s="278">
        <v>117.9</v>
      </c>
      <c r="L194" s="278">
        <v>110.25</v>
      </c>
      <c r="M194" s="278">
        <v>794.74755000000005</v>
      </c>
    </row>
    <row r="195" spans="1:13">
      <c r="A195" s="302">
        <v>186</v>
      </c>
      <c r="B195" s="278" t="s">
        <v>186</v>
      </c>
      <c r="C195" s="278">
        <v>42.75</v>
      </c>
      <c r="D195" s="280">
        <v>42.883333333333333</v>
      </c>
      <c r="E195" s="280">
        <v>42.066666666666663</v>
      </c>
      <c r="F195" s="280">
        <v>41.383333333333333</v>
      </c>
      <c r="G195" s="280">
        <v>40.566666666666663</v>
      </c>
      <c r="H195" s="280">
        <v>43.566666666666663</v>
      </c>
      <c r="I195" s="280">
        <v>44.38333333333334</v>
      </c>
      <c r="J195" s="280">
        <v>45.066666666666663</v>
      </c>
      <c r="K195" s="278">
        <v>43.7</v>
      </c>
      <c r="L195" s="278">
        <v>42.2</v>
      </c>
      <c r="M195" s="278">
        <v>344.71526</v>
      </c>
    </row>
    <row r="196" spans="1:13">
      <c r="A196" s="302">
        <v>187</v>
      </c>
      <c r="B196" s="278" t="s">
        <v>187</v>
      </c>
      <c r="C196" s="278">
        <v>332.2</v>
      </c>
      <c r="D196" s="280">
        <v>335.01666666666671</v>
      </c>
      <c r="E196" s="280">
        <v>326.03333333333342</v>
      </c>
      <c r="F196" s="280">
        <v>319.86666666666673</v>
      </c>
      <c r="G196" s="280">
        <v>310.88333333333344</v>
      </c>
      <c r="H196" s="280">
        <v>341.18333333333339</v>
      </c>
      <c r="I196" s="280">
        <v>350.16666666666663</v>
      </c>
      <c r="J196" s="280">
        <v>356.33333333333337</v>
      </c>
      <c r="K196" s="278">
        <v>344</v>
      </c>
      <c r="L196" s="278">
        <v>328.85</v>
      </c>
      <c r="M196" s="278">
        <v>149.26862</v>
      </c>
    </row>
    <row r="197" spans="1:13">
      <c r="A197" s="302">
        <v>188</v>
      </c>
      <c r="B197" s="269" t="s">
        <v>189</v>
      </c>
      <c r="C197" s="269">
        <v>586.20000000000005</v>
      </c>
      <c r="D197" s="309">
        <v>592.18333333333339</v>
      </c>
      <c r="E197" s="309">
        <v>579.01666666666677</v>
      </c>
      <c r="F197" s="309">
        <v>571.83333333333337</v>
      </c>
      <c r="G197" s="309">
        <v>558.66666666666674</v>
      </c>
      <c r="H197" s="309">
        <v>599.36666666666679</v>
      </c>
      <c r="I197" s="309">
        <v>612.5333333333333</v>
      </c>
      <c r="J197" s="309">
        <v>619.71666666666681</v>
      </c>
      <c r="K197" s="269">
        <v>605.35</v>
      </c>
      <c r="L197" s="269">
        <v>585</v>
      </c>
      <c r="M197" s="269">
        <v>56.655929999999998</v>
      </c>
    </row>
    <row r="198" spans="1:13">
      <c r="A198" s="302">
        <v>189</v>
      </c>
      <c r="B198" s="269" t="s">
        <v>284</v>
      </c>
      <c r="C198" s="269">
        <v>131.69999999999999</v>
      </c>
      <c r="D198" s="309">
        <v>133.06666666666666</v>
      </c>
      <c r="E198" s="309">
        <v>128.13333333333333</v>
      </c>
      <c r="F198" s="309">
        <v>124.56666666666666</v>
      </c>
      <c r="G198" s="309">
        <v>119.63333333333333</v>
      </c>
      <c r="H198" s="309">
        <v>136.63333333333333</v>
      </c>
      <c r="I198" s="309">
        <v>141.56666666666666</v>
      </c>
      <c r="J198" s="309">
        <v>145.13333333333333</v>
      </c>
      <c r="K198" s="269">
        <v>138</v>
      </c>
      <c r="L198" s="269">
        <v>129.5</v>
      </c>
      <c r="M198" s="269">
        <v>14.557980000000001</v>
      </c>
    </row>
    <row r="199" spans="1:13">
      <c r="A199" s="302">
        <v>190</v>
      </c>
      <c r="B199" s="269" t="s">
        <v>168</v>
      </c>
      <c r="C199" s="269">
        <v>612.85</v>
      </c>
      <c r="D199" s="309">
        <v>615.7833333333333</v>
      </c>
      <c r="E199" s="309">
        <v>603.71666666666658</v>
      </c>
      <c r="F199" s="309">
        <v>594.58333333333326</v>
      </c>
      <c r="G199" s="309">
        <v>582.51666666666654</v>
      </c>
      <c r="H199" s="309">
        <v>624.91666666666663</v>
      </c>
      <c r="I199" s="309">
        <v>636.98333333333323</v>
      </c>
      <c r="J199" s="309">
        <v>646.11666666666667</v>
      </c>
      <c r="K199" s="269">
        <v>627.85</v>
      </c>
      <c r="L199" s="269">
        <v>606.65</v>
      </c>
      <c r="M199" s="269">
        <v>3.4213800000000001</v>
      </c>
    </row>
    <row r="200" spans="1:13">
      <c r="A200" s="302">
        <v>191</v>
      </c>
      <c r="B200" s="269" t="s">
        <v>190</v>
      </c>
      <c r="C200" s="269">
        <v>997.1</v>
      </c>
      <c r="D200" s="309">
        <v>1011.1166666666667</v>
      </c>
      <c r="E200" s="309">
        <v>975.23333333333335</v>
      </c>
      <c r="F200" s="309">
        <v>953.36666666666667</v>
      </c>
      <c r="G200" s="309">
        <v>917.48333333333335</v>
      </c>
      <c r="H200" s="309">
        <v>1032.9833333333333</v>
      </c>
      <c r="I200" s="309">
        <v>1068.8666666666668</v>
      </c>
      <c r="J200" s="309">
        <v>1090.7333333333333</v>
      </c>
      <c r="K200" s="269">
        <v>1047</v>
      </c>
      <c r="L200" s="269">
        <v>989.25</v>
      </c>
      <c r="M200" s="269">
        <v>172.84461999999999</v>
      </c>
    </row>
    <row r="201" spans="1:13">
      <c r="A201" s="302">
        <v>192</v>
      </c>
      <c r="B201" s="269" t="s">
        <v>191</v>
      </c>
      <c r="C201" s="269">
        <v>2376.9499999999998</v>
      </c>
      <c r="D201" s="309">
        <v>2396.0499999999997</v>
      </c>
      <c r="E201" s="309">
        <v>2347.1499999999996</v>
      </c>
      <c r="F201" s="309">
        <v>2317.35</v>
      </c>
      <c r="G201" s="309">
        <v>2268.4499999999998</v>
      </c>
      <c r="H201" s="309">
        <v>2425.8499999999995</v>
      </c>
      <c r="I201" s="309">
        <v>2474.75</v>
      </c>
      <c r="J201" s="309">
        <v>2504.5499999999993</v>
      </c>
      <c r="K201" s="269">
        <v>2444.9499999999998</v>
      </c>
      <c r="L201" s="269">
        <v>2366.25</v>
      </c>
      <c r="M201" s="269">
        <v>9.47363</v>
      </c>
    </row>
    <row r="202" spans="1:13">
      <c r="A202" s="302">
        <v>193</v>
      </c>
      <c r="B202" s="269" t="s">
        <v>192</v>
      </c>
      <c r="C202" s="269">
        <v>324.45</v>
      </c>
      <c r="D202" s="309">
        <v>328.1</v>
      </c>
      <c r="E202" s="309">
        <v>319.45000000000005</v>
      </c>
      <c r="F202" s="309">
        <v>314.45000000000005</v>
      </c>
      <c r="G202" s="309">
        <v>305.80000000000007</v>
      </c>
      <c r="H202" s="309">
        <v>333.1</v>
      </c>
      <c r="I202" s="309">
        <v>341.75</v>
      </c>
      <c r="J202" s="309">
        <v>346.75</v>
      </c>
      <c r="K202" s="269">
        <v>336.75</v>
      </c>
      <c r="L202" s="269">
        <v>323.10000000000002</v>
      </c>
      <c r="M202" s="269">
        <v>18.99239</v>
      </c>
    </row>
    <row r="203" spans="1:13">
      <c r="A203" s="302">
        <v>194</v>
      </c>
      <c r="B203" s="269" t="s">
        <v>198</v>
      </c>
      <c r="C203" s="269">
        <v>430.6</v>
      </c>
      <c r="D203" s="309">
        <v>434.58333333333331</v>
      </c>
      <c r="E203" s="309">
        <v>424.16666666666663</v>
      </c>
      <c r="F203" s="309">
        <v>417.73333333333329</v>
      </c>
      <c r="G203" s="309">
        <v>407.31666666666661</v>
      </c>
      <c r="H203" s="309">
        <v>441.01666666666665</v>
      </c>
      <c r="I203" s="309">
        <v>451.43333333333328</v>
      </c>
      <c r="J203" s="309">
        <v>457.86666666666667</v>
      </c>
      <c r="K203" s="269">
        <v>445</v>
      </c>
      <c r="L203" s="269">
        <v>428.15</v>
      </c>
      <c r="M203" s="269">
        <v>40.48019</v>
      </c>
    </row>
    <row r="204" spans="1:13">
      <c r="A204" s="302">
        <v>195</v>
      </c>
      <c r="B204" s="269" t="s">
        <v>196</v>
      </c>
      <c r="C204" s="269">
        <v>3791.35</v>
      </c>
      <c r="D204" s="309">
        <v>3793.6833333333329</v>
      </c>
      <c r="E204" s="309">
        <v>3752.4666666666658</v>
      </c>
      <c r="F204" s="309">
        <v>3713.583333333333</v>
      </c>
      <c r="G204" s="309">
        <v>3672.3666666666659</v>
      </c>
      <c r="H204" s="309">
        <v>3832.5666666666657</v>
      </c>
      <c r="I204" s="309">
        <v>3873.7833333333328</v>
      </c>
      <c r="J204" s="309">
        <v>3912.6666666666656</v>
      </c>
      <c r="K204" s="269">
        <v>3834.9</v>
      </c>
      <c r="L204" s="269">
        <v>3754.8</v>
      </c>
      <c r="M204" s="269">
        <v>4.7872000000000003</v>
      </c>
    </row>
    <row r="205" spans="1:13">
      <c r="A205" s="302">
        <v>196</v>
      </c>
      <c r="B205" s="269" t="s">
        <v>197</v>
      </c>
      <c r="C205" s="269">
        <v>28.4</v>
      </c>
      <c r="D205" s="309">
        <v>28.916666666666668</v>
      </c>
      <c r="E205" s="309">
        <v>27.533333333333335</v>
      </c>
      <c r="F205" s="309">
        <v>26.666666666666668</v>
      </c>
      <c r="G205" s="309">
        <v>25.283333333333335</v>
      </c>
      <c r="H205" s="309">
        <v>29.783333333333335</v>
      </c>
      <c r="I205" s="309">
        <v>31.166666666666668</v>
      </c>
      <c r="J205" s="309">
        <v>32.033333333333331</v>
      </c>
      <c r="K205" s="269">
        <v>30.3</v>
      </c>
      <c r="L205" s="269">
        <v>28.05</v>
      </c>
      <c r="M205" s="269">
        <v>81.426559999999995</v>
      </c>
    </row>
    <row r="206" spans="1:13">
      <c r="A206" s="302">
        <v>197</v>
      </c>
      <c r="B206" s="269" t="s">
        <v>194</v>
      </c>
      <c r="C206" s="269">
        <v>1010.2</v>
      </c>
      <c r="D206" s="309">
        <v>1018.4</v>
      </c>
      <c r="E206" s="309">
        <v>995.8</v>
      </c>
      <c r="F206" s="309">
        <v>981.4</v>
      </c>
      <c r="G206" s="309">
        <v>958.8</v>
      </c>
      <c r="H206" s="309">
        <v>1032.8</v>
      </c>
      <c r="I206" s="309">
        <v>1055.4000000000001</v>
      </c>
      <c r="J206" s="309">
        <v>1069.8</v>
      </c>
      <c r="K206" s="269">
        <v>1041</v>
      </c>
      <c r="L206" s="269">
        <v>1004</v>
      </c>
      <c r="M206" s="269">
        <v>6.5725899999999999</v>
      </c>
    </row>
    <row r="207" spans="1:13">
      <c r="A207" s="302">
        <v>198</v>
      </c>
      <c r="B207" s="269" t="s">
        <v>144</v>
      </c>
      <c r="C207" s="269">
        <v>608.20000000000005</v>
      </c>
      <c r="D207" s="309">
        <v>606.18333333333339</v>
      </c>
      <c r="E207" s="309">
        <v>594.01666666666677</v>
      </c>
      <c r="F207" s="309">
        <v>579.83333333333337</v>
      </c>
      <c r="G207" s="309">
        <v>567.66666666666674</v>
      </c>
      <c r="H207" s="309">
        <v>620.36666666666679</v>
      </c>
      <c r="I207" s="309">
        <v>632.5333333333333</v>
      </c>
      <c r="J207" s="309">
        <v>646.71666666666681</v>
      </c>
      <c r="K207" s="269">
        <v>618.35</v>
      </c>
      <c r="L207" s="269">
        <v>592</v>
      </c>
      <c r="M207" s="269">
        <v>62.438420000000001</v>
      </c>
    </row>
    <row r="208" spans="1:13">
      <c r="A208" s="302">
        <v>199</v>
      </c>
      <c r="B208" s="269" t="s">
        <v>285</v>
      </c>
      <c r="C208" s="269">
        <v>181.6</v>
      </c>
      <c r="D208" s="309">
        <v>182.95000000000002</v>
      </c>
      <c r="E208" s="309">
        <v>179.65000000000003</v>
      </c>
      <c r="F208" s="309">
        <v>177.70000000000002</v>
      </c>
      <c r="G208" s="309">
        <v>174.40000000000003</v>
      </c>
      <c r="H208" s="309">
        <v>184.90000000000003</v>
      </c>
      <c r="I208" s="309">
        <v>188.20000000000005</v>
      </c>
      <c r="J208" s="309">
        <v>190.15000000000003</v>
      </c>
      <c r="K208" s="269">
        <v>186.25</v>
      </c>
      <c r="L208" s="269">
        <v>181</v>
      </c>
      <c r="M208" s="269">
        <v>1.9264399999999999</v>
      </c>
    </row>
    <row r="209" spans="1:13">
      <c r="A209" s="302">
        <v>200</v>
      </c>
      <c r="B209" s="269" t="s">
        <v>286</v>
      </c>
      <c r="C209" s="269">
        <v>164.45</v>
      </c>
      <c r="D209" s="309">
        <v>169.21666666666667</v>
      </c>
      <c r="E209" s="309">
        <v>158.28333333333333</v>
      </c>
      <c r="F209" s="309">
        <v>152.11666666666667</v>
      </c>
      <c r="G209" s="309">
        <v>141.18333333333334</v>
      </c>
      <c r="H209" s="309">
        <v>175.38333333333333</v>
      </c>
      <c r="I209" s="309">
        <v>186.31666666666666</v>
      </c>
      <c r="J209" s="309">
        <v>192.48333333333332</v>
      </c>
      <c r="K209" s="269">
        <v>180.15</v>
      </c>
      <c r="L209" s="269">
        <v>163.05000000000001</v>
      </c>
      <c r="M209" s="269">
        <v>7.5758400000000004</v>
      </c>
    </row>
    <row r="210" spans="1:13">
      <c r="A210" s="302">
        <v>201</v>
      </c>
      <c r="B210" s="269" t="s">
        <v>564</v>
      </c>
      <c r="C210" s="269">
        <v>626.85</v>
      </c>
      <c r="D210" s="309">
        <v>624.94999999999993</v>
      </c>
      <c r="E210" s="309">
        <v>616.99999999999989</v>
      </c>
      <c r="F210" s="309">
        <v>607.15</v>
      </c>
      <c r="G210" s="309">
        <v>599.19999999999993</v>
      </c>
      <c r="H210" s="309">
        <v>634.79999999999984</v>
      </c>
      <c r="I210" s="309">
        <v>642.74999999999989</v>
      </c>
      <c r="J210" s="309">
        <v>652.5999999999998</v>
      </c>
      <c r="K210" s="269">
        <v>632.9</v>
      </c>
      <c r="L210" s="269">
        <v>615.1</v>
      </c>
      <c r="M210" s="269">
        <v>3.0228899999999999</v>
      </c>
    </row>
    <row r="211" spans="1:13">
      <c r="A211" s="302">
        <v>202</v>
      </c>
      <c r="B211" s="269" t="s">
        <v>199</v>
      </c>
      <c r="C211" s="269">
        <v>104.6</v>
      </c>
      <c r="D211" s="309">
        <v>105.51666666666667</v>
      </c>
      <c r="E211" s="309">
        <v>102.78333333333333</v>
      </c>
      <c r="F211" s="309">
        <v>100.96666666666667</v>
      </c>
      <c r="G211" s="309">
        <v>98.233333333333334</v>
      </c>
      <c r="H211" s="309">
        <v>107.33333333333333</v>
      </c>
      <c r="I211" s="309">
        <v>110.06666666666665</v>
      </c>
      <c r="J211" s="309">
        <v>111.88333333333333</v>
      </c>
      <c r="K211" s="269">
        <v>108.25</v>
      </c>
      <c r="L211" s="269">
        <v>103.7</v>
      </c>
      <c r="M211" s="269">
        <v>233.11112</v>
      </c>
    </row>
    <row r="212" spans="1:13">
      <c r="A212" s="302">
        <v>203</v>
      </c>
      <c r="B212" s="269" t="s">
        <v>121</v>
      </c>
      <c r="C212" s="269">
        <v>10.050000000000001</v>
      </c>
      <c r="D212" s="309">
        <v>10.466666666666667</v>
      </c>
      <c r="E212" s="309">
        <v>8.5833333333333339</v>
      </c>
      <c r="F212" s="309">
        <v>7.1166666666666671</v>
      </c>
      <c r="G212" s="309">
        <v>5.2333333333333343</v>
      </c>
      <c r="H212" s="309">
        <v>11.933333333333334</v>
      </c>
      <c r="I212" s="309">
        <v>13.816666666666666</v>
      </c>
      <c r="J212" s="309">
        <v>15.283333333333333</v>
      </c>
      <c r="K212" s="269">
        <v>12.35</v>
      </c>
      <c r="L212" s="269">
        <v>9</v>
      </c>
      <c r="M212" s="269">
        <v>15594.249030000001</v>
      </c>
    </row>
    <row r="213" spans="1:13">
      <c r="A213" s="302">
        <v>204</v>
      </c>
      <c r="B213" s="269" t="s">
        <v>200</v>
      </c>
      <c r="C213" s="269">
        <v>547.85</v>
      </c>
      <c r="D213" s="309">
        <v>554.69999999999993</v>
      </c>
      <c r="E213" s="309">
        <v>537.39999999999986</v>
      </c>
      <c r="F213" s="309">
        <v>526.94999999999993</v>
      </c>
      <c r="G213" s="309">
        <v>509.64999999999986</v>
      </c>
      <c r="H213" s="309">
        <v>565.14999999999986</v>
      </c>
      <c r="I213" s="309">
        <v>582.44999999999982</v>
      </c>
      <c r="J213" s="309">
        <v>592.89999999999986</v>
      </c>
      <c r="K213" s="269">
        <v>572</v>
      </c>
      <c r="L213" s="269">
        <v>544.25</v>
      </c>
      <c r="M213" s="269">
        <v>33.707520000000002</v>
      </c>
    </row>
    <row r="214" spans="1:13">
      <c r="A214" s="302">
        <v>205</v>
      </c>
      <c r="B214" s="269" t="s">
        <v>570</v>
      </c>
      <c r="C214" s="269">
        <v>2050.9</v>
      </c>
      <c r="D214" s="309">
        <v>2048.7000000000003</v>
      </c>
      <c r="E214" s="309">
        <v>2027.5000000000005</v>
      </c>
      <c r="F214" s="309">
        <v>2004.1000000000001</v>
      </c>
      <c r="G214" s="309">
        <v>1982.9000000000003</v>
      </c>
      <c r="H214" s="309">
        <v>2072.1000000000004</v>
      </c>
      <c r="I214" s="309">
        <v>2093.3000000000002</v>
      </c>
      <c r="J214" s="309">
        <v>2116.7000000000007</v>
      </c>
      <c r="K214" s="269">
        <v>2069.9</v>
      </c>
      <c r="L214" s="269">
        <v>2025.3</v>
      </c>
      <c r="M214" s="269">
        <v>0.34133999999999998</v>
      </c>
    </row>
    <row r="215" spans="1:13">
      <c r="A215" s="302">
        <v>206</v>
      </c>
      <c r="B215" s="269" t="s">
        <v>201</v>
      </c>
      <c r="C215" s="309">
        <v>218.35</v>
      </c>
      <c r="D215" s="309">
        <v>220.6</v>
      </c>
      <c r="E215" s="309">
        <v>214.89999999999998</v>
      </c>
      <c r="F215" s="309">
        <v>211.45</v>
      </c>
      <c r="G215" s="309">
        <v>205.74999999999997</v>
      </c>
      <c r="H215" s="309">
        <v>224.04999999999998</v>
      </c>
      <c r="I215" s="309">
        <v>229.74999999999997</v>
      </c>
      <c r="J215" s="309">
        <v>233.2</v>
      </c>
      <c r="K215" s="309">
        <v>226.3</v>
      </c>
      <c r="L215" s="309">
        <v>217.15</v>
      </c>
      <c r="M215" s="309">
        <v>78.453810000000004</v>
      </c>
    </row>
    <row r="216" spans="1:13">
      <c r="A216" s="302">
        <v>207</v>
      </c>
      <c r="B216" s="269" t="s">
        <v>202</v>
      </c>
      <c r="C216" s="309">
        <v>29.85</v>
      </c>
      <c r="D216" s="309">
        <v>30.383333333333336</v>
      </c>
      <c r="E216" s="309">
        <v>29.166666666666671</v>
      </c>
      <c r="F216" s="309">
        <v>28.483333333333334</v>
      </c>
      <c r="G216" s="309">
        <v>27.266666666666669</v>
      </c>
      <c r="H216" s="309">
        <v>31.066666666666674</v>
      </c>
      <c r="I216" s="309">
        <v>32.283333333333331</v>
      </c>
      <c r="J216" s="309">
        <v>32.966666666666676</v>
      </c>
      <c r="K216" s="309">
        <v>31.6</v>
      </c>
      <c r="L216" s="309">
        <v>29.7</v>
      </c>
      <c r="M216" s="309">
        <v>231.34390999999999</v>
      </c>
    </row>
    <row r="217" spans="1:13">
      <c r="A217" s="302">
        <v>208</v>
      </c>
      <c r="B217" s="269" t="s">
        <v>203</v>
      </c>
      <c r="C217" s="309">
        <v>192.4</v>
      </c>
      <c r="D217" s="309">
        <v>195.16666666666666</v>
      </c>
      <c r="E217" s="309">
        <v>188.0333333333333</v>
      </c>
      <c r="F217" s="309">
        <v>183.66666666666666</v>
      </c>
      <c r="G217" s="309">
        <v>176.5333333333333</v>
      </c>
      <c r="H217" s="309">
        <v>199.5333333333333</v>
      </c>
      <c r="I217" s="309">
        <v>206.66666666666669</v>
      </c>
      <c r="J217" s="309">
        <v>211.0333333333333</v>
      </c>
      <c r="K217" s="309">
        <v>202.3</v>
      </c>
      <c r="L217" s="309">
        <v>190.8</v>
      </c>
      <c r="M217" s="309">
        <v>270.72604000000001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 xr:uid="{00000000-0004-0000-0200-000000000000}"/>
    <hyperlink ref="M5" location="Main!A1" display="Back to Main Page" xr:uid="{00000000-0004-0000-0200-000001000000}"/>
    <hyperlink ref="A166:M166" location="Future Intra!R1C1" display="157" xr:uid="{00000000-0004-0000-0200-000002000000}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5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09375" defaultRowHeight="13.2"/>
  <cols>
    <col min="1" max="1" width="7.33203125" style="11" customWidth="1"/>
    <col min="2" max="2" width="14.33203125" style="11" customWidth="1"/>
    <col min="3" max="3" width="12.6640625" style="11" customWidth="1"/>
    <col min="4" max="4" width="12.33203125" style="11" customWidth="1"/>
    <col min="5" max="6" width="9.6640625" style="11" customWidth="1"/>
    <col min="7" max="10" width="11.44140625" style="11" customWidth="1"/>
    <col min="11" max="11" width="10" style="11" customWidth="1"/>
    <col min="12" max="12" width="10.5546875" style="11" customWidth="1"/>
    <col min="13" max="13" width="11.88671875" style="11" customWidth="1"/>
    <col min="14" max="16384" width="9.109375" style="11"/>
  </cols>
  <sheetData>
    <row r="1" spans="1:15">
      <c r="A1" s="527"/>
      <c r="B1" s="527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43992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24" t="s">
        <v>16</v>
      </c>
      <c r="B9" s="525" t="s">
        <v>18</v>
      </c>
      <c r="C9" s="523" t="s">
        <v>19</v>
      </c>
      <c r="D9" s="523" t="s">
        <v>20</v>
      </c>
      <c r="E9" s="523" t="s">
        <v>21</v>
      </c>
      <c r="F9" s="523"/>
      <c r="G9" s="523"/>
      <c r="H9" s="523" t="s">
        <v>22</v>
      </c>
      <c r="I9" s="523"/>
      <c r="J9" s="523"/>
      <c r="K9" s="275"/>
      <c r="L9" s="282"/>
      <c r="M9" s="283"/>
    </row>
    <row r="10" spans="1:15" ht="42.75" customHeight="1">
      <c r="A10" s="519"/>
      <c r="B10" s="521"/>
      <c r="C10" s="526" t="s">
        <v>23</v>
      </c>
      <c r="D10" s="526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18166.8</v>
      </c>
      <c r="D11" s="280">
        <v>18252.266666666666</v>
      </c>
      <c r="E11" s="280">
        <v>18014.533333333333</v>
      </c>
      <c r="F11" s="280">
        <v>17862.266666666666</v>
      </c>
      <c r="G11" s="280">
        <v>17624.533333333333</v>
      </c>
      <c r="H11" s="280">
        <v>18404.533333333333</v>
      </c>
      <c r="I11" s="280">
        <v>18642.266666666663</v>
      </c>
      <c r="J11" s="280">
        <v>18794.533333333333</v>
      </c>
      <c r="K11" s="278">
        <v>18490</v>
      </c>
      <c r="L11" s="278">
        <v>18100</v>
      </c>
      <c r="M11" s="278">
        <v>3.1309999999999998E-2</v>
      </c>
    </row>
    <row r="12" spans="1:15" ht="12" customHeight="1">
      <c r="A12" s="269">
        <v>2</v>
      </c>
      <c r="B12" s="278" t="s">
        <v>804</v>
      </c>
      <c r="C12" s="279">
        <v>930.2</v>
      </c>
      <c r="D12" s="280">
        <v>929.73333333333323</v>
      </c>
      <c r="E12" s="280">
        <v>922.46666666666647</v>
      </c>
      <c r="F12" s="280">
        <v>914.73333333333323</v>
      </c>
      <c r="G12" s="280">
        <v>907.46666666666647</v>
      </c>
      <c r="H12" s="280">
        <v>937.46666666666647</v>
      </c>
      <c r="I12" s="280">
        <v>944.73333333333312</v>
      </c>
      <c r="J12" s="280">
        <v>952.46666666666647</v>
      </c>
      <c r="K12" s="278">
        <v>937</v>
      </c>
      <c r="L12" s="278">
        <v>922</v>
      </c>
      <c r="M12" s="278">
        <v>3.5756899999999998</v>
      </c>
    </row>
    <row r="13" spans="1:15" ht="12" customHeight="1">
      <c r="A13" s="269">
        <v>3</v>
      </c>
      <c r="B13" s="278" t="s">
        <v>295</v>
      </c>
      <c r="C13" s="279">
        <v>1403.4</v>
      </c>
      <c r="D13" s="280">
        <v>1387.5</v>
      </c>
      <c r="E13" s="280">
        <v>1341</v>
      </c>
      <c r="F13" s="280">
        <v>1278.5999999999999</v>
      </c>
      <c r="G13" s="280">
        <v>1232.0999999999999</v>
      </c>
      <c r="H13" s="280">
        <v>1449.9</v>
      </c>
      <c r="I13" s="280">
        <v>1496.4</v>
      </c>
      <c r="J13" s="280">
        <v>1558.8000000000002</v>
      </c>
      <c r="K13" s="278">
        <v>1434</v>
      </c>
      <c r="L13" s="278">
        <v>1325.1</v>
      </c>
      <c r="M13" s="278">
        <v>1.22441</v>
      </c>
    </row>
    <row r="14" spans="1:15" ht="12" customHeight="1">
      <c r="A14" s="269">
        <v>4</v>
      </c>
      <c r="B14" s="278" t="s">
        <v>296</v>
      </c>
      <c r="C14" s="279">
        <v>16314.55</v>
      </c>
      <c r="D14" s="280">
        <v>16269.85</v>
      </c>
      <c r="E14" s="280">
        <v>16044.7</v>
      </c>
      <c r="F14" s="280">
        <v>15774.85</v>
      </c>
      <c r="G14" s="280">
        <v>15549.7</v>
      </c>
      <c r="H14" s="280">
        <v>16539.7</v>
      </c>
      <c r="I14" s="280">
        <v>16764.849999999999</v>
      </c>
      <c r="J14" s="280">
        <v>17034.7</v>
      </c>
      <c r="K14" s="278">
        <v>16495</v>
      </c>
      <c r="L14" s="278">
        <v>16000</v>
      </c>
      <c r="M14" s="278">
        <v>0.31498999999999999</v>
      </c>
    </row>
    <row r="15" spans="1:15" ht="12" customHeight="1">
      <c r="A15" s="269">
        <v>5</v>
      </c>
      <c r="B15" s="278" t="s">
        <v>228</v>
      </c>
      <c r="C15" s="279">
        <v>53.8</v>
      </c>
      <c r="D15" s="280">
        <v>54.800000000000004</v>
      </c>
      <c r="E15" s="280">
        <v>52.400000000000006</v>
      </c>
      <c r="F15" s="280">
        <v>51</v>
      </c>
      <c r="G15" s="280">
        <v>48.6</v>
      </c>
      <c r="H15" s="280">
        <v>56.20000000000001</v>
      </c>
      <c r="I15" s="280">
        <v>58.6</v>
      </c>
      <c r="J15" s="280">
        <v>60.000000000000014</v>
      </c>
      <c r="K15" s="278">
        <v>57.2</v>
      </c>
      <c r="L15" s="278">
        <v>53.4</v>
      </c>
      <c r="M15" s="278">
        <v>36.9405</v>
      </c>
    </row>
    <row r="16" spans="1:15" ht="12" customHeight="1">
      <c r="A16" s="269">
        <v>6</v>
      </c>
      <c r="B16" s="278" t="s">
        <v>229</v>
      </c>
      <c r="C16" s="279">
        <v>132.30000000000001</v>
      </c>
      <c r="D16" s="280">
        <v>134.85000000000002</v>
      </c>
      <c r="E16" s="280">
        <v>127.80000000000004</v>
      </c>
      <c r="F16" s="280">
        <v>123.30000000000001</v>
      </c>
      <c r="G16" s="280">
        <v>116.25000000000003</v>
      </c>
      <c r="H16" s="280">
        <v>139.35000000000005</v>
      </c>
      <c r="I16" s="280">
        <v>146.4</v>
      </c>
      <c r="J16" s="280">
        <v>150.90000000000006</v>
      </c>
      <c r="K16" s="278">
        <v>141.9</v>
      </c>
      <c r="L16" s="278">
        <v>130.35</v>
      </c>
      <c r="M16" s="278">
        <v>15.76202</v>
      </c>
    </row>
    <row r="17" spans="1:13" ht="12" customHeight="1">
      <c r="A17" s="269">
        <v>7</v>
      </c>
      <c r="B17" s="278" t="s">
        <v>39</v>
      </c>
      <c r="C17" s="279">
        <v>1250.45</v>
      </c>
      <c r="D17" s="280">
        <v>1262.4666666666667</v>
      </c>
      <c r="E17" s="280">
        <v>1231.3333333333335</v>
      </c>
      <c r="F17" s="280">
        <v>1212.2166666666667</v>
      </c>
      <c r="G17" s="280">
        <v>1181.0833333333335</v>
      </c>
      <c r="H17" s="280">
        <v>1281.5833333333335</v>
      </c>
      <c r="I17" s="280">
        <v>1312.7166666666667</v>
      </c>
      <c r="J17" s="280">
        <v>1331.8333333333335</v>
      </c>
      <c r="K17" s="278">
        <v>1293.5999999999999</v>
      </c>
      <c r="L17" s="278">
        <v>1243.3499999999999</v>
      </c>
      <c r="M17" s="278">
        <v>12.38823</v>
      </c>
    </row>
    <row r="18" spans="1:13" ht="12" customHeight="1">
      <c r="A18" s="269">
        <v>8</v>
      </c>
      <c r="B18" s="278" t="s">
        <v>297</v>
      </c>
      <c r="C18" s="279">
        <v>133</v>
      </c>
      <c r="D18" s="280">
        <v>133.85</v>
      </c>
      <c r="E18" s="280">
        <v>131.5</v>
      </c>
      <c r="F18" s="280">
        <v>130</v>
      </c>
      <c r="G18" s="280">
        <v>127.65</v>
      </c>
      <c r="H18" s="280">
        <v>135.35</v>
      </c>
      <c r="I18" s="280">
        <v>137.69999999999996</v>
      </c>
      <c r="J18" s="280">
        <v>139.19999999999999</v>
      </c>
      <c r="K18" s="278">
        <v>136.19999999999999</v>
      </c>
      <c r="L18" s="278">
        <v>132.35</v>
      </c>
      <c r="M18" s="278">
        <v>17.09937</v>
      </c>
    </row>
    <row r="19" spans="1:13" ht="12" customHeight="1">
      <c r="A19" s="269">
        <v>9</v>
      </c>
      <c r="B19" s="278" t="s">
        <v>298</v>
      </c>
      <c r="C19" s="279">
        <v>312.60000000000002</v>
      </c>
      <c r="D19" s="280">
        <v>311.36666666666667</v>
      </c>
      <c r="E19" s="280">
        <v>310.13333333333333</v>
      </c>
      <c r="F19" s="280">
        <v>307.66666666666663</v>
      </c>
      <c r="G19" s="280">
        <v>306.43333333333328</v>
      </c>
      <c r="H19" s="280">
        <v>313.83333333333337</v>
      </c>
      <c r="I19" s="280">
        <v>315.06666666666672</v>
      </c>
      <c r="J19" s="280">
        <v>317.53333333333342</v>
      </c>
      <c r="K19" s="278">
        <v>312.60000000000002</v>
      </c>
      <c r="L19" s="278">
        <v>308.89999999999998</v>
      </c>
      <c r="M19" s="278">
        <v>14.224360000000001</v>
      </c>
    </row>
    <row r="20" spans="1:13" ht="12" customHeight="1">
      <c r="A20" s="269">
        <v>10</v>
      </c>
      <c r="B20" s="278" t="s">
        <v>42</v>
      </c>
      <c r="C20" s="279">
        <v>346.05</v>
      </c>
      <c r="D20" s="280">
        <v>346.23333333333335</v>
      </c>
      <c r="E20" s="280">
        <v>341.11666666666667</v>
      </c>
      <c r="F20" s="280">
        <v>336.18333333333334</v>
      </c>
      <c r="G20" s="280">
        <v>331.06666666666666</v>
      </c>
      <c r="H20" s="280">
        <v>351.16666666666669</v>
      </c>
      <c r="I20" s="280">
        <v>356.28333333333336</v>
      </c>
      <c r="J20" s="280">
        <v>361.2166666666667</v>
      </c>
      <c r="K20" s="278">
        <v>351.35</v>
      </c>
      <c r="L20" s="278">
        <v>341.3</v>
      </c>
      <c r="M20" s="278">
        <v>33.882649999999998</v>
      </c>
    </row>
    <row r="21" spans="1:13" ht="12" customHeight="1">
      <c r="A21" s="269">
        <v>11</v>
      </c>
      <c r="B21" s="278" t="s">
        <v>44</v>
      </c>
      <c r="C21" s="279">
        <v>38.35</v>
      </c>
      <c r="D21" s="280">
        <v>38.549999999999997</v>
      </c>
      <c r="E21" s="280">
        <v>37.849999999999994</v>
      </c>
      <c r="F21" s="280">
        <v>37.349999999999994</v>
      </c>
      <c r="G21" s="280">
        <v>36.649999999999991</v>
      </c>
      <c r="H21" s="280">
        <v>39.049999999999997</v>
      </c>
      <c r="I21" s="280">
        <v>39.75</v>
      </c>
      <c r="J21" s="280">
        <v>40.25</v>
      </c>
      <c r="K21" s="278">
        <v>39.25</v>
      </c>
      <c r="L21" s="278">
        <v>38.049999999999997</v>
      </c>
      <c r="M21" s="278">
        <v>89.487830000000002</v>
      </c>
    </row>
    <row r="22" spans="1:13" ht="12" customHeight="1">
      <c r="A22" s="269">
        <v>12</v>
      </c>
      <c r="B22" s="278" t="s">
        <v>299</v>
      </c>
      <c r="C22" s="279">
        <v>188.45</v>
      </c>
      <c r="D22" s="280">
        <v>184.70000000000002</v>
      </c>
      <c r="E22" s="280">
        <v>180.75000000000003</v>
      </c>
      <c r="F22" s="280">
        <v>173.05</v>
      </c>
      <c r="G22" s="280">
        <v>169.10000000000002</v>
      </c>
      <c r="H22" s="280">
        <v>192.40000000000003</v>
      </c>
      <c r="I22" s="280">
        <v>196.35000000000002</v>
      </c>
      <c r="J22" s="280">
        <v>204.05000000000004</v>
      </c>
      <c r="K22" s="278">
        <v>188.65</v>
      </c>
      <c r="L22" s="278">
        <v>177</v>
      </c>
      <c r="M22" s="278">
        <v>27.70562</v>
      </c>
    </row>
    <row r="23" spans="1:13">
      <c r="A23" s="269">
        <v>13</v>
      </c>
      <c r="B23" s="278" t="s">
        <v>300</v>
      </c>
      <c r="C23" s="279">
        <v>175.3</v>
      </c>
      <c r="D23" s="280">
        <v>173.63333333333335</v>
      </c>
      <c r="E23" s="280">
        <v>160.3666666666667</v>
      </c>
      <c r="F23" s="280">
        <v>145.43333333333334</v>
      </c>
      <c r="G23" s="280">
        <v>132.16666666666669</v>
      </c>
      <c r="H23" s="280">
        <v>188.56666666666672</v>
      </c>
      <c r="I23" s="280">
        <v>201.83333333333337</v>
      </c>
      <c r="J23" s="280">
        <v>216.76666666666674</v>
      </c>
      <c r="K23" s="278">
        <v>186.9</v>
      </c>
      <c r="L23" s="278">
        <v>158.69999999999999</v>
      </c>
      <c r="M23" s="278">
        <v>21.42342</v>
      </c>
    </row>
    <row r="24" spans="1:13">
      <c r="A24" s="269">
        <v>14</v>
      </c>
      <c r="B24" s="278" t="s">
        <v>301</v>
      </c>
      <c r="C24" s="279">
        <v>189.05</v>
      </c>
      <c r="D24" s="280">
        <v>192.28333333333333</v>
      </c>
      <c r="E24" s="280">
        <v>184.81666666666666</v>
      </c>
      <c r="F24" s="280">
        <v>180.58333333333334</v>
      </c>
      <c r="G24" s="280">
        <v>173.11666666666667</v>
      </c>
      <c r="H24" s="280">
        <v>196.51666666666665</v>
      </c>
      <c r="I24" s="280">
        <v>203.98333333333329</v>
      </c>
      <c r="J24" s="280">
        <v>208.21666666666664</v>
      </c>
      <c r="K24" s="278">
        <v>199.75</v>
      </c>
      <c r="L24" s="278">
        <v>188.05</v>
      </c>
      <c r="M24" s="278">
        <v>1.7966</v>
      </c>
    </row>
    <row r="25" spans="1:13">
      <c r="A25" s="269">
        <v>15</v>
      </c>
      <c r="B25" s="278" t="s">
        <v>834</v>
      </c>
      <c r="C25" s="279">
        <v>1515.95</v>
      </c>
      <c r="D25" s="280">
        <v>1517.0666666666666</v>
      </c>
      <c r="E25" s="280">
        <v>1478.6333333333332</v>
      </c>
      <c r="F25" s="280">
        <v>1441.3166666666666</v>
      </c>
      <c r="G25" s="280">
        <v>1402.8833333333332</v>
      </c>
      <c r="H25" s="280">
        <v>1554.3833333333332</v>
      </c>
      <c r="I25" s="280">
        <v>1592.8166666666666</v>
      </c>
      <c r="J25" s="280">
        <v>1630.1333333333332</v>
      </c>
      <c r="K25" s="278">
        <v>1555.5</v>
      </c>
      <c r="L25" s="278">
        <v>1479.75</v>
      </c>
      <c r="M25" s="278">
        <v>1.55274</v>
      </c>
    </row>
    <row r="26" spans="1:13">
      <c r="A26" s="269">
        <v>16</v>
      </c>
      <c r="B26" s="278" t="s">
        <v>293</v>
      </c>
      <c r="C26" s="279">
        <v>1634.6</v>
      </c>
      <c r="D26" s="280">
        <v>1639.8666666666668</v>
      </c>
      <c r="E26" s="280">
        <v>1604.7333333333336</v>
      </c>
      <c r="F26" s="280">
        <v>1574.8666666666668</v>
      </c>
      <c r="G26" s="280">
        <v>1539.7333333333336</v>
      </c>
      <c r="H26" s="280">
        <v>1669.7333333333336</v>
      </c>
      <c r="I26" s="280">
        <v>1704.8666666666668</v>
      </c>
      <c r="J26" s="280">
        <v>1734.7333333333336</v>
      </c>
      <c r="K26" s="278">
        <v>1675</v>
      </c>
      <c r="L26" s="278">
        <v>1610</v>
      </c>
      <c r="M26" s="278">
        <v>0.16084000000000001</v>
      </c>
    </row>
    <row r="27" spans="1:13">
      <c r="A27" s="269">
        <v>17</v>
      </c>
      <c r="B27" s="278" t="s">
        <v>230</v>
      </c>
      <c r="C27" s="279">
        <v>1491.95</v>
      </c>
      <c r="D27" s="280">
        <v>1499.6666666666667</v>
      </c>
      <c r="E27" s="280">
        <v>1474.3333333333335</v>
      </c>
      <c r="F27" s="280">
        <v>1456.7166666666667</v>
      </c>
      <c r="G27" s="280">
        <v>1431.3833333333334</v>
      </c>
      <c r="H27" s="280">
        <v>1517.2833333333335</v>
      </c>
      <c r="I27" s="280">
        <v>1542.616666666667</v>
      </c>
      <c r="J27" s="280">
        <v>1560.2333333333336</v>
      </c>
      <c r="K27" s="278">
        <v>1525</v>
      </c>
      <c r="L27" s="278">
        <v>1482.05</v>
      </c>
      <c r="M27" s="278">
        <v>3.1128200000000001</v>
      </c>
    </row>
    <row r="28" spans="1:13">
      <c r="A28" s="269">
        <v>18</v>
      </c>
      <c r="B28" s="278" t="s">
        <v>302</v>
      </c>
      <c r="C28" s="279">
        <v>1895.55</v>
      </c>
      <c r="D28" s="280">
        <v>1893.1499999999999</v>
      </c>
      <c r="E28" s="280">
        <v>1854.3999999999996</v>
      </c>
      <c r="F28" s="280">
        <v>1813.2499999999998</v>
      </c>
      <c r="G28" s="280">
        <v>1774.4999999999995</v>
      </c>
      <c r="H28" s="280">
        <v>1934.2999999999997</v>
      </c>
      <c r="I28" s="280">
        <v>1973.0500000000002</v>
      </c>
      <c r="J28" s="280">
        <v>2014.1999999999998</v>
      </c>
      <c r="K28" s="278">
        <v>1931.9</v>
      </c>
      <c r="L28" s="278">
        <v>1852</v>
      </c>
      <c r="M28" s="278">
        <v>0.11391999999999999</v>
      </c>
    </row>
    <row r="29" spans="1:13">
      <c r="A29" s="269">
        <v>19</v>
      </c>
      <c r="B29" s="278" t="s">
        <v>231</v>
      </c>
      <c r="C29" s="279">
        <v>2399.1</v>
      </c>
      <c r="D29" s="280">
        <v>2394.0500000000002</v>
      </c>
      <c r="E29" s="280">
        <v>2373.1000000000004</v>
      </c>
      <c r="F29" s="280">
        <v>2347.1000000000004</v>
      </c>
      <c r="G29" s="280">
        <v>2326.1500000000005</v>
      </c>
      <c r="H29" s="280">
        <v>2420.0500000000002</v>
      </c>
      <c r="I29" s="280">
        <v>2441</v>
      </c>
      <c r="J29" s="280">
        <v>2467</v>
      </c>
      <c r="K29" s="278">
        <v>2415</v>
      </c>
      <c r="L29" s="278">
        <v>2368.0500000000002</v>
      </c>
      <c r="M29" s="278">
        <v>2.40768</v>
      </c>
    </row>
    <row r="30" spans="1:13">
      <c r="A30" s="269">
        <v>20</v>
      </c>
      <c r="B30" s="278" t="s">
        <v>304</v>
      </c>
      <c r="C30" s="279">
        <v>80.95</v>
      </c>
      <c r="D30" s="280">
        <v>82.399999999999991</v>
      </c>
      <c r="E30" s="280">
        <v>78.84999999999998</v>
      </c>
      <c r="F30" s="280">
        <v>76.749999999999986</v>
      </c>
      <c r="G30" s="280">
        <v>73.199999999999974</v>
      </c>
      <c r="H30" s="280">
        <v>84.499999999999986</v>
      </c>
      <c r="I30" s="280">
        <v>88.05</v>
      </c>
      <c r="J30" s="280">
        <v>90.149999999999991</v>
      </c>
      <c r="K30" s="278">
        <v>85.95</v>
      </c>
      <c r="L30" s="278">
        <v>80.3</v>
      </c>
      <c r="M30" s="278">
        <v>1.2635000000000001</v>
      </c>
    </row>
    <row r="31" spans="1:13">
      <c r="A31" s="269">
        <v>21</v>
      </c>
      <c r="B31" s="278" t="s">
        <v>46</v>
      </c>
      <c r="C31" s="279">
        <v>656.8</v>
      </c>
      <c r="D31" s="280">
        <v>658.9666666666667</v>
      </c>
      <c r="E31" s="280">
        <v>649.93333333333339</v>
      </c>
      <c r="F31" s="280">
        <v>643.06666666666672</v>
      </c>
      <c r="G31" s="280">
        <v>634.03333333333342</v>
      </c>
      <c r="H31" s="280">
        <v>665.83333333333337</v>
      </c>
      <c r="I31" s="280">
        <v>674.86666666666667</v>
      </c>
      <c r="J31" s="280">
        <v>681.73333333333335</v>
      </c>
      <c r="K31" s="278">
        <v>668</v>
      </c>
      <c r="L31" s="278">
        <v>652.1</v>
      </c>
      <c r="M31" s="278">
        <v>13.721869999999999</v>
      </c>
    </row>
    <row r="32" spans="1:13">
      <c r="A32" s="269">
        <v>22</v>
      </c>
      <c r="B32" s="278" t="s">
        <v>305</v>
      </c>
      <c r="C32" s="279">
        <v>1444.85</v>
      </c>
      <c r="D32" s="280">
        <v>1466.6166666666668</v>
      </c>
      <c r="E32" s="280">
        <v>1418.2333333333336</v>
      </c>
      <c r="F32" s="280">
        <v>1391.6166666666668</v>
      </c>
      <c r="G32" s="280">
        <v>1343.2333333333336</v>
      </c>
      <c r="H32" s="280">
        <v>1493.2333333333336</v>
      </c>
      <c r="I32" s="280">
        <v>1541.6166666666668</v>
      </c>
      <c r="J32" s="280">
        <v>1568.2333333333336</v>
      </c>
      <c r="K32" s="278">
        <v>1515</v>
      </c>
      <c r="L32" s="278">
        <v>1440</v>
      </c>
      <c r="M32" s="278">
        <v>0.29615000000000002</v>
      </c>
    </row>
    <row r="33" spans="1:13">
      <c r="A33" s="269">
        <v>23</v>
      </c>
      <c r="B33" s="278" t="s">
        <v>47</v>
      </c>
      <c r="C33" s="279">
        <v>187.8</v>
      </c>
      <c r="D33" s="280">
        <v>189.96666666666667</v>
      </c>
      <c r="E33" s="280">
        <v>184.68333333333334</v>
      </c>
      <c r="F33" s="280">
        <v>181.56666666666666</v>
      </c>
      <c r="G33" s="280">
        <v>176.28333333333333</v>
      </c>
      <c r="H33" s="280">
        <v>193.08333333333334</v>
      </c>
      <c r="I33" s="280">
        <v>198.3666666666667</v>
      </c>
      <c r="J33" s="280">
        <v>201.48333333333335</v>
      </c>
      <c r="K33" s="278">
        <v>195.25</v>
      </c>
      <c r="L33" s="278">
        <v>186.85</v>
      </c>
      <c r="M33" s="278">
        <v>42.520870000000002</v>
      </c>
    </row>
    <row r="34" spans="1:13">
      <c r="A34" s="269">
        <v>24</v>
      </c>
      <c r="B34" s="278" t="s">
        <v>294</v>
      </c>
      <c r="C34" s="279">
        <v>1685.15</v>
      </c>
      <c r="D34" s="280">
        <v>1685.3833333333334</v>
      </c>
      <c r="E34" s="280">
        <v>1665.8166666666668</v>
      </c>
      <c r="F34" s="280">
        <v>1646.4833333333333</v>
      </c>
      <c r="G34" s="280">
        <v>1626.9166666666667</v>
      </c>
      <c r="H34" s="280">
        <v>1704.7166666666669</v>
      </c>
      <c r="I34" s="280">
        <v>1724.2833333333335</v>
      </c>
      <c r="J34" s="280">
        <v>1743.616666666667</v>
      </c>
      <c r="K34" s="278">
        <v>1704.95</v>
      </c>
      <c r="L34" s="278">
        <v>1666.05</v>
      </c>
      <c r="M34" s="278">
        <v>0.89770000000000005</v>
      </c>
    </row>
    <row r="35" spans="1:13">
      <c r="A35" s="269">
        <v>25</v>
      </c>
      <c r="B35" s="278" t="s">
        <v>303</v>
      </c>
      <c r="C35" s="279">
        <v>800.6</v>
      </c>
      <c r="D35" s="280">
        <v>813.61666666666667</v>
      </c>
      <c r="E35" s="280">
        <v>778.23333333333335</v>
      </c>
      <c r="F35" s="280">
        <v>755.86666666666667</v>
      </c>
      <c r="G35" s="280">
        <v>720.48333333333335</v>
      </c>
      <c r="H35" s="280">
        <v>835.98333333333335</v>
      </c>
      <c r="I35" s="280">
        <v>871.36666666666679</v>
      </c>
      <c r="J35" s="280">
        <v>893.73333333333335</v>
      </c>
      <c r="K35" s="278">
        <v>849</v>
      </c>
      <c r="L35" s="278">
        <v>791.25</v>
      </c>
      <c r="M35" s="278">
        <v>5.7481900000000001</v>
      </c>
    </row>
    <row r="36" spans="1:13">
      <c r="A36" s="269">
        <v>26</v>
      </c>
      <c r="B36" s="278" t="s">
        <v>48</v>
      </c>
      <c r="C36" s="279">
        <v>1364.55</v>
      </c>
      <c r="D36" s="280">
        <v>1369.75</v>
      </c>
      <c r="E36" s="280">
        <v>1347.5</v>
      </c>
      <c r="F36" s="280">
        <v>1330.45</v>
      </c>
      <c r="G36" s="280">
        <v>1308.2</v>
      </c>
      <c r="H36" s="280">
        <v>1386.8</v>
      </c>
      <c r="I36" s="280">
        <v>1409.05</v>
      </c>
      <c r="J36" s="280">
        <v>1426.1</v>
      </c>
      <c r="K36" s="278">
        <v>1392</v>
      </c>
      <c r="L36" s="278">
        <v>1352.7</v>
      </c>
      <c r="M36" s="278">
        <v>5.1724500000000004</v>
      </c>
    </row>
    <row r="37" spans="1:13">
      <c r="A37" s="269">
        <v>27</v>
      </c>
      <c r="B37" s="278" t="s">
        <v>49</v>
      </c>
      <c r="C37" s="279">
        <v>104.75</v>
      </c>
      <c r="D37" s="280">
        <v>105.73333333333335</v>
      </c>
      <c r="E37" s="280">
        <v>103.1666666666667</v>
      </c>
      <c r="F37" s="280">
        <v>101.58333333333336</v>
      </c>
      <c r="G37" s="280">
        <v>99.016666666666708</v>
      </c>
      <c r="H37" s="280">
        <v>107.31666666666669</v>
      </c>
      <c r="I37" s="280">
        <v>109.88333333333335</v>
      </c>
      <c r="J37" s="280">
        <v>111.46666666666668</v>
      </c>
      <c r="K37" s="278">
        <v>108.3</v>
      </c>
      <c r="L37" s="278">
        <v>104.15</v>
      </c>
      <c r="M37" s="278">
        <v>99.416939999999997</v>
      </c>
    </row>
    <row r="38" spans="1:13">
      <c r="A38" s="269">
        <v>28</v>
      </c>
      <c r="B38" s="278" t="s">
        <v>306</v>
      </c>
      <c r="C38" s="279">
        <v>172</v>
      </c>
      <c r="D38" s="280">
        <v>175.2833333333333</v>
      </c>
      <c r="E38" s="280">
        <v>168.6666666666666</v>
      </c>
      <c r="F38" s="280">
        <v>165.33333333333329</v>
      </c>
      <c r="G38" s="280">
        <v>158.71666666666658</v>
      </c>
      <c r="H38" s="280">
        <v>178.61666666666662</v>
      </c>
      <c r="I38" s="280">
        <v>185.23333333333329</v>
      </c>
      <c r="J38" s="280">
        <v>188.56666666666663</v>
      </c>
      <c r="K38" s="278">
        <v>181.9</v>
      </c>
      <c r="L38" s="278">
        <v>171.95</v>
      </c>
      <c r="M38" s="278">
        <v>1.3017399999999999</v>
      </c>
    </row>
    <row r="39" spans="1:13">
      <c r="A39" s="269">
        <v>29</v>
      </c>
      <c r="B39" s="278" t="s">
        <v>939</v>
      </c>
      <c r="C39" s="279">
        <v>171.05</v>
      </c>
      <c r="D39" s="280">
        <v>173.20000000000002</v>
      </c>
      <c r="E39" s="280">
        <v>163.45000000000005</v>
      </c>
      <c r="F39" s="280">
        <v>155.85000000000002</v>
      </c>
      <c r="G39" s="280">
        <v>146.10000000000005</v>
      </c>
      <c r="H39" s="280">
        <v>180.80000000000004</v>
      </c>
      <c r="I39" s="280">
        <v>190.54999999999998</v>
      </c>
      <c r="J39" s="280">
        <v>198.15000000000003</v>
      </c>
      <c r="K39" s="278">
        <v>182.95</v>
      </c>
      <c r="L39" s="278">
        <v>165.6</v>
      </c>
      <c r="M39" s="278">
        <v>0.22963</v>
      </c>
    </row>
    <row r="40" spans="1:13">
      <c r="A40" s="269">
        <v>30</v>
      </c>
      <c r="B40" s="278" t="s">
        <v>307</v>
      </c>
      <c r="C40" s="279">
        <v>53.35</v>
      </c>
      <c r="D40" s="280">
        <v>53.85</v>
      </c>
      <c r="E40" s="280">
        <v>52.300000000000004</v>
      </c>
      <c r="F40" s="280">
        <v>51.25</v>
      </c>
      <c r="G40" s="280">
        <v>49.7</v>
      </c>
      <c r="H40" s="280">
        <v>54.900000000000006</v>
      </c>
      <c r="I40" s="280">
        <v>56.45</v>
      </c>
      <c r="J40" s="280">
        <v>57.500000000000007</v>
      </c>
      <c r="K40" s="278">
        <v>55.4</v>
      </c>
      <c r="L40" s="278">
        <v>52.8</v>
      </c>
      <c r="M40" s="278">
        <v>10.31589</v>
      </c>
    </row>
    <row r="41" spans="1:13">
      <c r="A41" s="269">
        <v>31</v>
      </c>
      <c r="B41" s="278" t="s">
        <v>50</v>
      </c>
      <c r="C41" s="279">
        <v>50.75</v>
      </c>
      <c r="D41" s="280">
        <v>52.066666666666663</v>
      </c>
      <c r="E41" s="280">
        <v>48.783333333333324</v>
      </c>
      <c r="F41" s="280">
        <v>46.816666666666663</v>
      </c>
      <c r="G41" s="280">
        <v>43.533333333333324</v>
      </c>
      <c r="H41" s="280">
        <v>54.033333333333324</v>
      </c>
      <c r="I41" s="280">
        <v>57.316666666666656</v>
      </c>
      <c r="J41" s="280">
        <v>59.283333333333324</v>
      </c>
      <c r="K41" s="278">
        <v>55.35</v>
      </c>
      <c r="L41" s="278">
        <v>50.1</v>
      </c>
      <c r="M41" s="278">
        <v>744.69893000000002</v>
      </c>
    </row>
    <row r="42" spans="1:13">
      <c r="A42" s="269">
        <v>32</v>
      </c>
      <c r="B42" s="278" t="s">
        <v>52</v>
      </c>
      <c r="C42" s="279">
        <v>1642.05</v>
      </c>
      <c r="D42" s="280">
        <v>1657.9333333333334</v>
      </c>
      <c r="E42" s="280">
        <v>1620.8666666666668</v>
      </c>
      <c r="F42" s="280">
        <v>1599.6833333333334</v>
      </c>
      <c r="G42" s="280">
        <v>1562.6166666666668</v>
      </c>
      <c r="H42" s="280">
        <v>1679.1166666666668</v>
      </c>
      <c r="I42" s="280">
        <v>1716.1833333333334</v>
      </c>
      <c r="J42" s="280">
        <v>1737.3666666666668</v>
      </c>
      <c r="K42" s="278">
        <v>1695</v>
      </c>
      <c r="L42" s="278">
        <v>1636.75</v>
      </c>
      <c r="M42" s="278">
        <v>36.719650000000001</v>
      </c>
    </row>
    <row r="43" spans="1:13">
      <c r="A43" s="269">
        <v>33</v>
      </c>
      <c r="B43" s="278" t="s">
        <v>308</v>
      </c>
      <c r="C43" s="279">
        <v>101.05</v>
      </c>
      <c r="D43" s="280">
        <v>101.31666666666666</v>
      </c>
      <c r="E43" s="280">
        <v>98.933333333333323</v>
      </c>
      <c r="F43" s="280">
        <v>96.816666666666663</v>
      </c>
      <c r="G43" s="280">
        <v>94.433333333333323</v>
      </c>
      <c r="H43" s="280">
        <v>103.43333333333332</v>
      </c>
      <c r="I43" s="280">
        <v>105.81666666666665</v>
      </c>
      <c r="J43" s="280">
        <v>107.93333333333332</v>
      </c>
      <c r="K43" s="278">
        <v>103.7</v>
      </c>
      <c r="L43" s="278">
        <v>99.2</v>
      </c>
      <c r="M43" s="278">
        <v>2.65029</v>
      </c>
    </row>
    <row r="44" spans="1:13">
      <c r="A44" s="269">
        <v>34</v>
      </c>
      <c r="B44" s="278" t="s">
        <v>310</v>
      </c>
      <c r="C44" s="279">
        <v>885.15</v>
      </c>
      <c r="D44" s="280">
        <v>893</v>
      </c>
      <c r="E44" s="280">
        <v>872.15</v>
      </c>
      <c r="F44" s="280">
        <v>859.15</v>
      </c>
      <c r="G44" s="280">
        <v>838.3</v>
      </c>
      <c r="H44" s="280">
        <v>906</v>
      </c>
      <c r="I44" s="280">
        <v>926.84999999999991</v>
      </c>
      <c r="J44" s="280">
        <v>939.85</v>
      </c>
      <c r="K44" s="278">
        <v>913.85</v>
      </c>
      <c r="L44" s="278">
        <v>880</v>
      </c>
      <c r="M44" s="278">
        <v>0.82003000000000004</v>
      </c>
    </row>
    <row r="45" spans="1:13">
      <c r="A45" s="269">
        <v>35</v>
      </c>
      <c r="B45" s="278" t="s">
        <v>309</v>
      </c>
      <c r="C45" s="279">
        <v>3411.6</v>
      </c>
      <c r="D45" s="280">
        <v>3407.2166666666667</v>
      </c>
      <c r="E45" s="280">
        <v>3368.0833333333335</v>
      </c>
      <c r="F45" s="280">
        <v>3324.5666666666666</v>
      </c>
      <c r="G45" s="280">
        <v>3285.4333333333334</v>
      </c>
      <c r="H45" s="280">
        <v>3450.7333333333336</v>
      </c>
      <c r="I45" s="280">
        <v>3489.8666666666668</v>
      </c>
      <c r="J45" s="280">
        <v>3533.3833333333337</v>
      </c>
      <c r="K45" s="278">
        <v>3446.35</v>
      </c>
      <c r="L45" s="278">
        <v>3363.7</v>
      </c>
      <c r="M45" s="278">
        <v>0.89312000000000002</v>
      </c>
    </row>
    <row r="46" spans="1:13">
      <c r="A46" s="269">
        <v>36</v>
      </c>
      <c r="B46" s="278" t="s">
        <v>311</v>
      </c>
      <c r="C46" s="279">
        <v>4656.55</v>
      </c>
      <c r="D46" s="280">
        <v>4658.8499999999995</v>
      </c>
      <c r="E46" s="280">
        <v>4607.6999999999989</v>
      </c>
      <c r="F46" s="280">
        <v>4558.8499999999995</v>
      </c>
      <c r="G46" s="280">
        <v>4507.6999999999989</v>
      </c>
      <c r="H46" s="280">
        <v>4707.6999999999989</v>
      </c>
      <c r="I46" s="280">
        <v>4758.8499999999985</v>
      </c>
      <c r="J46" s="280">
        <v>4807.6999999999989</v>
      </c>
      <c r="K46" s="278">
        <v>4710</v>
      </c>
      <c r="L46" s="278">
        <v>4610</v>
      </c>
      <c r="M46" s="278">
        <v>0.17199</v>
      </c>
    </row>
    <row r="47" spans="1:13">
      <c r="A47" s="269">
        <v>37</v>
      </c>
      <c r="B47" s="278" t="s">
        <v>227</v>
      </c>
      <c r="C47" s="279">
        <v>485.2</v>
      </c>
      <c r="D47" s="280">
        <v>496.9666666666667</v>
      </c>
      <c r="E47" s="280">
        <v>468.23333333333335</v>
      </c>
      <c r="F47" s="280">
        <v>451.26666666666665</v>
      </c>
      <c r="G47" s="280">
        <v>422.5333333333333</v>
      </c>
      <c r="H47" s="280">
        <v>513.93333333333339</v>
      </c>
      <c r="I47" s="280">
        <v>542.66666666666674</v>
      </c>
      <c r="J47" s="280">
        <v>559.63333333333344</v>
      </c>
      <c r="K47" s="278">
        <v>525.70000000000005</v>
      </c>
      <c r="L47" s="278">
        <v>480</v>
      </c>
      <c r="M47" s="278">
        <v>8.8161799999999992</v>
      </c>
    </row>
    <row r="48" spans="1:13">
      <c r="A48" s="269">
        <v>38</v>
      </c>
      <c r="B48" s="278" t="s">
        <v>54</v>
      </c>
      <c r="C48" s="279">
        <v>774.95</v>
      </c>
      <c r="D48" s="280">
        <v>770.98333333333323</v>
      </c>
      <c r="E48" s="280">
        <v>757.96666666666647</v>
      </c>
      <c r="F48" s="280">
        <v>740.98333333333323</v>
      </c>
      <c r="G48" s="280">
        <v>727.96666666666647</v>
      </c>
      <c r="H48" s="280">
        <v>787.96666666666647</v>
      </c>
      <c r="I48" s="280">
        <v>800.98333333333312</v>
      </c>
      <c r="J48" s="280">
        <v>817.96666666666647</v>
      </c>
      <c r="K48" s="278">
        <v>784</v>
      </c>
      <c r="L48" s="278">
        <v>754</v>
      </c>
      <c r="M48" s="278">
        <v>86.182310000000001</v>
      </c>
    </row>
    <row r="49" spans="1:13">
      <c r="A49" s="269">
        <v>39</v>
      </c>
      <c r="B49" s="278" t="s">
        <v>312</v>
      </c>
      <c r="C49" s="279">
        <v>470.95</v>
      </c>
      <c r="D49" s="280">
        <v>478.16666666666669</v>
      </c>
      <c r="E49" s="280">
        <v>458.43333333333339</v>
      </c>
      <c r="F49" s="280">
        <v>445.91666666666669</v>
      </c>
      <c r="G49" s="280">
        <v>426.18333333333339</v>
      </c>
      <c r="H49" s="280">
        <v>490.68333333333339</v>
      </c>
      <c r="I49" s="280">
        <v>510.41666666666663</v>
      </c>
      <c r="J49" s="280">
        <v>522.93333333333339</v>
      </c>
      <c r="K49" s="278">
        <v>497.9</v>
      </c>
      <c r="L49" s="278">
        <v>465.65</v>
      </c>
      <c r="M49" s="278">
        <v>11.052110000000001</v>
      </c>
    </row>
    <row r="50" spans="1:13">
      <c r="A50" s="269">
        <v>40</v>
      </c>
      <c r="B50" s="278" t="s">
        <v>56</v>
      </c>
      <c r="C50" s="279">
        <v>420.05</v>
      </c>
      <c r="D50" s="280">
        <v>426.34999999999997</v>
      </c>
      <c r="E50" s="280">
        <v>410.19999999999993</v>
      </c>
      <c r="F50" s="280">
        <v>400.34999999999997</v>
      </c>
      <c r="G50" s="280">
        <v>384.19999999999993</v>
      </c>
      <c r="H50" s="280">
        <v>436.19999999999993</v>
      </c>
      <c r="I50" s="280">
        <v>452.34999999999991</v>
      </c>
      <c r="J50" s="280">
        <v>462.19999999999993</v>
      </c>
      <c r="K50" s="278">
        <v>442.5</v>
      </c>
      <c r="L50" s="278">
        <v>416.5</v>
      </c>
      <c r="M50" s="278">
        <v>462.74196000000001</v>
      </c>
    </row>
    <row r="51" spans="1:13">
      <c r="A51" s="269">
        <v>41</v>
      </c>
      <c r="B51" s="278" t="s">
        <v>57</v>
      </c>
      <c r="C51" s="279">
        <v>2791.15</v>
      </c>
      <c r="D51" s="280">
        <v>2790.5833333333335</v>
      </c>
      <c r="E51" s="280">
        <v>2766.5666666666671</v>
      </c>
      <c r="F51" s="280">
        <v>2741.9833333333336</v>
      </c>
      <c r="G51" s="280">
        <v>2717.9666666666672</v>
      </c>
      <c r="H51" s="280">
        <v>2815.166666666667</v>
      </c>
      <c r="I51" s="280">
        <v>2839.1833333333334</v>
      </c>
      <c r="J51" s="280">
        <v>2863.7666666666669</v>
      </c>
      <c r="K51" s="278">
        <v>2814.6</v>
      </c>
      <c r="L51" s="278">
        <v>2766</v>
      </c>
      <c r="M51" s="278">
        <v>6.1951700000000001</v>
      </c>
    </row>
    <row r="52" spans="1:13">
      <c r="A52" s="269">
        <v>42</v>
      </c>
      <c r="B52" s="278" t="s">
        <v>316</v>
      </c>
      <c r="C52" s="279">
        <v>157.80000000000001</v>
      </c>
      <c r="D52" s="280">
        <v>158.25000000000003</v>
      </c>
      <c r="E52" s="280">
        <v>151.10000000000005</v>
      </c>
      <c r="F52" s="280">
        <v>144.40000000000003</v>
      </c>
      <c r="G52" s="280">
        <v>137.25000000000006</v>
      </c>
      <c r="H52" s="280">
        <v>164.95000000000005</v>
      </c>
      <c r="I52" s="280">
        <v>172.10000000000002</v>
      </c>
      <c r="J52" s="280">
        <v>178.80000000000004</v>
      </c>
      <c r="K52" s="278">
        <v>165.4</v>
      </c>
      <c r="L52" s="278">
        <v>151.55000000000001</v>
      </c>
      <c r="M52" s="278">
        <v>10.7377</v>
      </c>
    </row>
    <row r="53" spans="1:13">
      <c r="A53" s="269">
        <v>43</v>
      </c>
      <c r="B53" s="278" t="s">
        <v>317</v>
      </c>
      <c r="C53" s="279">
        <v>432.85</v>
      </c>
      <c r="D53" s="280">
        <v>436.09999999999997</v>
      </c>
      <c r="E53" s="280">
        <v>425.29999999999995</v>
      </c>
      <c r="F53" s="280">
        <v>417.75</v>
      </c>
      <c r="G53" s="280">
        <v>406.95</v>
      </c>
      <c r="H53" s="280">
        <v>443.64999999999992</v>
      </c>
      <c r="I53" s="280">
        <v>454.45</v>
      </c>
      <c r="J53" s="280">
        <v>461.99999999999989</v>
      </c>
      <c r="K53" s="278">
        <v>446.9</v>
      </c>
      <c r="L53" s="278">
        <v>428.55</v>
      </c>
      <c r="M53" s="278">
        <v>0.88356999999999997</v>
      </c>
    </row>
    <row r="54" spans="1:13">
      <c r="A54" s="269">
        <v>44</v>
      </c>
      <c r="B54" s="278" t="s">
        <v>59</v>
      </c>
      <c r="C54" s="279">
        <v>5310.8</v>
      </c>
      <c r="D54" s="280">
        <v>5361.5999999999995</v>
      </c>
      <c r="E54" s="280">
        <v>5199.2499999999991</v>
      </c>
      <c r="F54" s="280">
        <v>5087.7</v>
      </c>
      <c r="G54" s="280">
        <v>4925.3499999999995</v>
      </c>
      <c r="H54" s="280">
        <v>5473.1499999999987</v>
      </c>
      <c r="I54" s="280">
        <v>5635.4999999999991</v>
      </c>
      <c r="J54" s="280">
        <v>5747.0499999999984</v>
      </c>
      <c r="K54" s="278">
        <v>5523.95</v>
      </c>
      <c r="L54" s="278">
        <v>5250.05</v>
      </c>
      <c r="M54" s="278">
        <v>11.63434</v>
      </c>
    </row>
    <row r="55" spans="1:13">
      <c r="A55" s="269">
        <v>45</v>
      </c>
      <c r="B55" s="278" t="s">
        <v>233</v>
      </c>
      <c r="C55" s="279">
        <v>2503.4</v>
      </c>
      <c r="D55" s="280">
        <v>2517.7833333333333</v>
      </c>
      <c r="E55" s="280">
        <v>2486.6166666666668</v>
      </c>
      <c r="F55" s="280">
        <v>2469.8333333333335</v>
      </c>
      <c r="G55" s="280">
        <v>2438.666666666667</v>
      </c>
      <c r="H55" s="280">
        <v>2534.5666666666666</v>
      </c>
      <c r="I55" s="280">
        <v>2565.7333333333336</v>
      </c>
      <c r="J55" s="280">
        <v>2582.5166666666664</v>
      </c>
      <c r="K55" s="278">
        <v>2548.9499999999998</v>
      </c>
      <c r="L55" s="278">
        <v>2501</v>
      </c>
      <c r="M55" s="278">
        <v>1.0583100000000001</v>
      </c>
    </row>
    <row r="56" spans="1:13">
      <c r="A56" s="269">
        <v>46</v>
      </c>
      <c r="B56" s="278" t="s">
        <v>60</v>
      </c>
      <c r="C56" s="279">
        <v>2443.6</v>
      </c>
      <c r="D56" s="280">
        <v>2464.6333333333337</v>
      </c>
      <c r="E56" s="280">
        <v>2394.2666666666673</v>
      </c>
      <c r="F56" s="280">
        <v>2344.9333333333338</v>
      </c>
      <c r="G56" s="280">
        <v>2274.5666666666675</v>
      </c>
      <c r="H56" s="280">
        <v>2513.9666666666672</v>
      </c>
      <c r="I56" s="280">
        <v>2584.333333333333</v>
      </c>
      <c r="J56" s="280">
        <v>2633.666666666667</v>
      </c>
      <c r="K56" s="278">
        <v>2535</v>
      </c>
      <c r="L56" s="278">
        <v>2415.3000000000002</v>
      </c>
      <c r="M56" s="278">
        <v>123.73211999999999</v>
      </c>
    </row>
    <row r="57" spans="1:13">
      <c r="A57" s="269">
        <v>47</v>
      </c>
      <c r="B57" s="278" t="s">
        <v>61</v>
      </c>
      <c r="C57" s="279">
        <v>1124.9000000000001</v>
      </c>
      <c r="D57" s="280">
        <v>1135.2</v>
      </c>
      <c r="E57" s="280">
        <v>1101.7</v>
      </c>
      <c r="F57" s="280">
        <v>1078.5</v>
      </c>
      <c r="G57" s="280">
        <v>1045</v>
      </c>
      <c r="H57" s="280">
        <v>1158.4000000000001</v>
      </c>
      <c r="I57" s="280">
        <v>1191.9000000000001</v>
      </c>
      <c r="J57" s="280">
        <v>1215.1000000000001</v>
      </c>
      <c r="K57" s="278">
        <v>1168.7</v>
      </c>
      <c r="L57" s="278">
        <v>1112</v>
      </c>
      <c r="M57" s="278">
        <v>6.7252000000000001</v>
      </c>
    </row>
    <row r="58" spans="1:13">
      <c r="A58" s="269">
        <v>48</v>
      </c>
      <c r="B58" s="278" t="s">
        <v>318</v>
      </c>
      <c r="C58" s="279">
        <v>107.55</v>
      </c>
      <c r="D58" s="280">
        <v>108.58333333333333</v>
      </c>
      <c r="E58" s="280">
        <v>105.26666666666665</v>
      </c>
      <c r="F58" s="280">
        <v>102.98333333333332</v>
      </c>
      <c r="G58" s="280">
        <v>99.666666666666643</v>
      </c>
      <c r="H58" s="280">
        <v>110.86666666666666</v>
      </c>
      <c r="I58" s="280">
        <v>114.18333333333335</v>
      </c>
      <c r="J58" s="280">
        <v>116.46666666666667</v>
      </c>
      <c r="K58" s="278">
        <v>111.9</v>
      </c>
      <c r="L58" s="278">
        <v>106.3</v>
      </c>
      <c r="M58" s="278">
        <v>3.3794599999999999</v>
      </c>
    </row>
    <row r="59" spans="1:13">
      <c r="A59" s="269">
        <v>49</v>
      </c>
      <c r="B59" s="278" t="s">
        <v>319</v>
      </c>
      <c r="C59" s="279">
        <v>124.5</v>
      </c>
      <c r="D59" s="280">
        <v>125.78333333333335</v>
      </c>
      <c r="E59" s="280">
        <v>121.1166666666667</v>
      </c>
      <c r="F59" s="280">
        <v>117.73333333333336</v>
      </c>
      <c r="G59" s="280">
        <v>113.06666666666672</v>
      </c>
      <c r="H59" s="280">
        <v>129.16666666666669</v>
      </c>
      <c r="I59" s="280">
        <v>133.83333333333334</v>
      </c>
      <c r="J59" s="280">
        <v>137.21666666666667</v>
      </c>
      <c r="K59" s="278">
        <v>130.44999999999999</v>
      </c>
      <c r="L59" s="278">
        <v>122.4</v>
      </c>
      <c r="M59" s="278">
        <v>30.173200000000001</v>
      </c>
    </row>
    <row r="60" spans="1:13" ht="12" customHeight="1">
      <c r="A60" s="269">
        <v>50</v>
      </c>
      <c r="B60" s="278" t="s">
        <v>234</v>
      </c>
      <c r="C60" s="279">
        <v>259.85000000000002</v>
      </c>
      <c r="D60" s="280">
        <v>265.28333333333336</v>
      </c>
      <c r="E60" s="280">
        <v>251.66666666666674</v>
      </c>
      <c r="F60" s="280">
        <v>243.48333333333341</v>
      </c>
      <c r="G60" s="280">
        <v>229.86666666666679</v>
      </c>
      <c r="H60" s="280">
        <v>273.4666666666667</v>
      </c>
      <c r="I60" s="280">
        <v>287.08333333333337</v>
      </c>
      <c r="J60" s="280">
        <v>295.26666666666665</v>
      </c>
      <c r="K60" s="278">
        <v>278.89999999999998</v>
      </c>
      <c r="L60" s="278">
        <v>257.10000000000002</v>
      </c>
      <c r="M60" s="278">
        <v>253.95437999999999</v>
      </c>
    </row>
    <row r="61" spans="1:13">
      <c r="A61" s="269">
        <v>51</v>
      </c>
      <c r="B61" s="278" t="s">
        <v>62</v>
      </c>
      <c r="C61" s="279">
        <v>45.8</v>
      </c>
      <c r="D61" s="280">
        <v>45.916666666666664</v>
      </c>
      <c r="E61" s="280">
        <v>44.283333333333331</v>
      </c>
      <c r="F61" s="280">
        <v>42.766666666666666</v>
      </c>
      <c r="G61" s="280">
        <v>41.133333333333333</v>
      </c>
      <c r="H61" s="280">
        <v>47.43333333333333</v>
      </c>
      <c r="I61" s="280">
        <v>49.06666666666667</v>
      </c>
      <c r="J61" s="280">
        <v>50.583333333333329</v>
      </c>
      <c r="K61" s="278">
        <v>47.55</v>
      </c>
      <c r="L61" s="278">
        <v>44.4</v>
      </c>
      <c r="M61" s="278">
        <v>711.25810000000001</v>
      </c>
    </row>
    <row r="62" spans="1:13">
      <c r="A62" s="269">
        <v>52</v>
      </c>
      <c r="B62" s="278" t="s">
        <v>63</v>
      </c>
      <c r="C62" s="279">
        <v>41.05</v>
      </c>
      <c r="D62" s="280">
        <v>41.466666666666661</v>
      </c>
      <c r="E62" s="280">
        <v>40.133333333333326</v>
      </c>
      <c r="F62" s="280">
        <v>39.216666666666661</v>
      </c>
      <c r="G62" s="280">
        <v>37.883333333333326</v>
      </c>
      <c r="H62" s="280">
        <v>42.383333333333326</v>
      </c>
      <c r="I62" s="280">
        <v>43.716666666666654</v>
      </c>
      <c r="J62" s="280">
        <v>44.633333333333326</v>
      </c>
      <c r="K62" s="278">
        <v>42.8</v>
      </c>
      <c r="L62" s="278">
        <v>40.549999999999997</v>
      </c>
      <c r="M62" s="278">
        <v>46.577460000000002</v>
      </c>
    </row>
    <row r="63" spans="1:13">
      <c r="A63" s="269">
        <v>53</v>
      </c>
      <c r="B63" s="278" t="s">
        <v>313</v>
      </c>
      <c r="C63" s="279">
        <v>1091.8</v>
      </c>
      <c r="D63" s="280">
        <v>1103.8666666666666</v>
      </c>
      <c r="E63" s="280">
        <v>1069.0333333333331</v>
      </c>
      <c r="F63" s="280">
        <v>1046.2666666666664</v>
      </c>
      <c r="G63" s="280">
        <v>1011.4333333333329</v>
      </c>
      <c r="H63" s="280">
        <v>1126.6333333333332</v>
      </c>
      <c r="I63" s="280">
        <v>1161.4666666666667</v>
      </c>
      <c r="J63" s="280">
        <v>1184.2333333333333</v>
      </c>
      <c r="K63" s="278">
        <v>1138.7</v>
      </c>
      <c r="L63" s="278">
        <v>1081.0999999999999</v>
      </c>
      <c r="M63" s="278">
        <v>0.24088000000000001</v>
      </c>
    </row>
    <row r="64" spans="1:13">
      <c r="A64" s="269">
        <v>54</v>
      </c>
      <c r="B64" s="278" t="s">
        <v>64</v>
      </c>
      <c r="C64" s="279">
        <v>1394.85</v>
      </c>
      <c r="D64" s="280">
        <v>1402.6166666666668</v>
      </c>
      <c r="E64" s="280">
        <v>1377.2333333333336</v>
      </c>
      <c r="F64" s="280">
        <v>1359.6166666666668</v>
      </c>
      <c r="G64" s="280">
        <v>1334.2333333333336</v>
      </c>
      <c r="H64" s="280">
        <v>1420.2333333333336</v>
      </c>
      <c r="I64" s="280">
        <v>1445.6166666666668</v>
      </c>
      <c r="J64" s="280">
        <v>1463.2333333333336</v>
      </c>
      <c r="K64" s="278">
        <v>1428</v>
      </c>
      <c r="L64" s="278">
        <v>1385</v>
      </c>
      <c r="M64" s="278">
        <v>9.2944600000000008</v>
      </c>
    </row>
    <row r="65" spans="1:13">
      <c r="A65" s="269">
        <v>55</v>
      </c>
      <c r="B65" s="278" t="s">
        <v>321</v>
      </c>
      <c r="C65" s="279">
        <v>5344.1</v>
      </c>
      <c r="D65" s="280">
        <v>5403.2666666666664</v>
      </c>
      <c r="E65" s="280">
        <v>5206.5333333333328</v>
      </c>
      <c r="F65" s="280">
        <v>5068.9666666666662</v>
      </c>
      <c r="G65" s="280">
        <v>4872.2333333333327</v>
      </c>
      <c r="H65" s="280">
        <v>5540.833333333333</v>
      </c>
      <c r="I65" s="280">
        <v>5737.5666666666666</v>
      </c>
      <c r="J65" s="280">
        <v>5875.1333333333332</v>
      </c>
      <c r="K65" s="278">
        <v>5600</v>
      </c>
      <c r="L65" s="278">
        <v>5265.7</v>
      </c>
      <c r="M65" s="278">
        <v>0.31624000000000002</v>
      </c>
    </row>
    <row r="66" spans="1:13">
      <c r="A66" s="269">
        <v>56</v>
      </c>
      <c r="B66" s="278" t="s">
        <v>235</v>
      </c>
      <c r="C66" s="279">
        <v>1066.4000000000001</v>
      </c>
      <c r="D66" s="280">
        <v>1074.9166666666667</v>
      </c>
      <c r="E66" s="280">
        <v>1048.8333333333335</v>
      </c>
      <c r="F66" s="280">
        <v>1031.2666666666667</v>
      </c>
      <c r="G66" s="280">
        <v>1005.1833333333334</v>
      </c>
      <c r="H66" s="280">
        <v>1092.4833333333336</v>
      </c>
      <c r="I66" s="280">
        <v>1118.5666666666671</v>
      </c>
      <c r="J66" s="280">
        <v>1136.1333333333337</v>
      </c>
      <c r="K66" s="278">
        <v>1101</v>
      </c>
      <c r="L66" s="278">
        <v>1057.3499999999999</v>
      </c>
      <c r="M66" s="278">
        <v>0.71565999999999996</v>
      </c>
    </row>
    <row r="67" spans="1:13">
      <c r="A67" s="269">
        <v>57</v>
      </c>
      <c r="B67" s="278" t="s">
        <v>322</v>
      </c>
      <c r="C67" s="279">
        <v>241.55</v>
      </c>
      <c r="D67" s="280">
        <v>242.03333333333333</v>
      </c>
      <c r="E67" s="280">
        <v>237.61666666666667</v>
      </c>
      <c r="F67" s="280">
        <v>233.68333333333334</v>
      </c>
      <c r="G67" s="280">
        <v>229.26666666666668</v>
      </c>
      <c r="H67" s="280">
        <v>245.96666666666667</v>
      </c>
      <c r="I67" s="280">
        <v>250.38333333333335</v>
      </c>
      <c r="J67" s="280">
        <v>254.31666666666666</v>
      </c>
      <c r="K67" s="278">
        <v>246.45</v>
      </c>
      <c r="L67" s="278">
        <v>238.1</v>
      </c>
      <c r="M67" s="278">
        <v>0.68984000000000001</v>
      </c>
    </row>
    <row r="68" spans="1:13">
      <c r="A68" s="269">
        <v>58</v>
      </c>
      <c r="B68" s="278" t="s">
        <v>66</v>
      </c>
      <c r="C68" s="279">
        <v>73.05</v>
      </c>
      <c r="D68" s="280">
        <v>73.916666666666671</v>
      </c>
      <c r="E68" s="280">
        <v>71.683333333333337</v>
      </c>
      <c r="F68" s="280">
        <v>70.316666666666663</v>
      </c>
      <c r="G68" s="280">
        <v>68.083333333333329</v>
      </c>
      <c r="H68" s="280">
        <v>75.283333333333346</v>
      </c>
      <c r="I68" s="280">
        <v>77.516666666666666</v>
      </c>
      <c r="J68" s="280">
        <v>78.883333333333354</v>
      </c>
      <c r="K68" s="278">
        <v>76.150000000000006</v>
      </c>
      <c r="L68" s="278">
        <v>72.55</v>
      </c>
      <c r="M68" s="278">
        <v>117.8579</v>
      </c>
    </row>
    <row r="69" spans="1:13">
      <c r="A69" s="269">
        <v>59</v>
      </c>
      <c r="B69" s="278" t="s">
        <v>314</v>
      </c>
      <c r="C69" s="279">
        <v>616.9</v>
      </c>
      <c r="D69" s="280">
        <v>622</v>
      </c>
      <c r="E69" s="280">
        <v>606</v>
      </c>
      <c r="F69" s="280">
        <v>595.1</v>
      </c>
      <c r="G69" s="280">
        <v>579.1</v>
      </c>
      <c r="H69" s="280">
        <v>632.9</v>
      </c>
      <c r="I69" s="280">
        <v>648.9</v>
      </c>
      <c r="J69" s="280">
        <v>659.8</v>
      </c>
      <c r="K69" s="278">
        <v>638</v>
      </c>
      <c r="L69" s="278">
        <v>611.1</v>
      </c>
      <c r="M69" s="278">
        <v>6.7464300000000001</v>
      </c>
    </row>
    <row r="70" spans="1:13">
      <c r="A70" s="269">
        <v>60</v>
      </c>
      <c r="B70" s="278" t="s">
        <v>67</v>
      </c>
      <c r="C70" s="279">
        <v>490.45</v>
      </c>
      <c r="D70" s="280">
        <v>495.4666666666667</v>
      </c>
      <c r="E70" s="280">
        <v>482.58333333333337</v>
      </c>
      <c r="F70" s="280">
        <v>474.7166666666667</v>
      </c>
      <c r="G70" s="280">
        <v>461.83333333333337</v>
      </c>
      <c r="H70" s="280">
        <v>503.33333333333337</v>
      </c>
      <c r="I70" s="280">
        <v>516.2166666666667</v>
      </c>
      <c r="J70" s="280">
        <v>524.08333333333337</v>
      </c>
      <c r="K70" s="278">
        <v>508.35</v>
      </c>
      <c r="L70" s="278">
        <v>487.6</v>
      </c>
      <c r="M70" s="278">
        <v>20.165759999999999</v>
      </c>
    </row>
    <row r="71" spans="1:13">
      <c r="A71" s="269">
        <v>61</v>
      </c>
      <c r="B71" s="278" t="s">
        <v>68</v>
      </c>
      <c r="C71" s="279">
        <v>362.15</v>
      </c>
      <c r="D71" s="280">
        <v>365.73333333333329</v>
      </c>
      <c r="E71" s="280">
        <v>352.56666666666661</v>
      </c>
      <c r="F71" s="280">
        <v>342.98333333333329</v>
      </c>
      <c r="G71" s="280">
        <v>329.81666666666661</v>
      </c>
      <c r="H71" s="280">
        <v>375.31666666666661</v>
      </c>
      <c r="I71" s="280">
        <v>388.48333333333323</v>
      </c>
      <c r="J71" s="280">
        <v>398.06666666666661</v>
      </c>
      <c r="K71" s="278">
        <v>378.9</v>
      </c>
      <c r="L71" s="278">
        <v>356.15</v>
      </c>
      <c r="M71" s="278">
        <v>58.818910000000002</v>
      </c>
    </row>
    <row r="72" spans="1:13">
      <c r="A72" s="269">
        <v>62</v>
      </c>
      <c r="B72" s="278" t="s">
        <v>70</v>
      </c>
      <c r="C72" s="279">
        <v>567.79999999999995</v>
      </c>
      <c r="D72" s="280">
        <v>575.04999999999995</v>
      </c>
      <c r="E72" s="280">
        <v>558.44999999999993</v>
      </c>
      <c r="F72" s="280">
        <v>549.1</v>
      </c>
      <c r="G72" s="280">
        <v>532.5</v>
      </c>
      <c r="H72" s="280">
        <v>584.39999999999986</v>
      </c>
      <c r="I72" s="280">
        <v>600.99999999999977</v>
      </c>
      <c r="J72" s="280">
        <v>610.3499999999998</v>
      </c>
      <c r="K72" s="278">
        <v>591.65</v>
      </c>
      <c r="L72" s="278">
        <v>565.70000000000005</v>
      </c>
      <c r="M72" s="278">
        <v>149.39278999999999</v>
      </c>
    </row>
    <row r="73" spans="1:13">
      <c r="A73" s="269">
        <v>63</v>
      </c>
      <c r="B73" s="278" t="s">
        <v>71</v>
      </c>
      <c r="C73" s="279">
        <v>30.65</v>
      </c>
      <c r="D73" s="280">
        <v>29.966666666666665</v>
      </c>
      <c r="E73" s="280">
        <v>28.483333333333331</v>
      </c>
      <c r="F73" s="280">
        <v>26.316666666666666</v>
      </c>
      <c r="G73" s="280">
        <v>24.833333333333332</v>
      </c>
      <c r="H73" s="280">
        <v>32.133333333333326</v>
      </c>
      <c r="I73" s="280">
        <v>33.61666666666666</v>
      </c>
      <c r="J73" s="280">
        <v>35.783333333333331</v>
      </c>
      <c r="K73" s="278">
        <v>31.45</v>
      </c>
      <c r="L73" s="278">
        <v>27.8</v>
      </c>
      <c r="M73" s="278">
        <v>1583.6500799999999</v>
      </c>
    </row>
    <row r="74" spans="1:13">
      <c r="A74" s="269">
        <v>64</v>
      </c>
      <c r="B74" s="278" t="s">
        <v>72</v>
      </c>
      <c r="C74" s="279">
        <v>381.65</v>
      </c>
      <c r="D74" s="280">
        <v>383.2166666666667</v>
      </c>
      <c r="E74" s="280">
        <v>376.43333333333339</v>
      </c>
      <c r="F74" s="280">
        <v>371.2166666666667</v>
      </c>
      <c r="G74" s="280">
        <v>364.43333333333339</v>
      </c>
      <c r="H74" s="280">
        <v>388.43333333333339</v>
      </c>
      <c r="I74" s="280">
        <v>395.2166666666667</v>
      </c>
      <c r="J74" s="280">
        <v>400.43333333333339</v>
      </c>
      <c r="K74" s="278">
        <v>390</v>
      </c>
      <c r="L74" s="278">
        <v>378</v>
      </c>
      <c r="M74" s="278">
        <v>54.276690000000002</v>
      </c>
    </row>
    <row r="75" spans="1:13">
      <c r="A75" s="269">
        <v>65</v>
      </c>
      <c r="B75" s="278" t="s">
        <v>323</v>
      </c>
      <c r="C75" s="279">
        <v>537.45000000000005</v>
      </c>
      <c r="D75" s="280">
        <v>538.31666666666672</v>
      </c>
      <c r="E75" s="280">
        <v>529.13333333333344</v>
      </c>
      <c r="F75" s="280">
        <v>520.81666666666672</v>
      </c>
      <c r="G75" s="280">
        <v>511.63333333333344</v>
      </c>
      <c r="H75" s="280">
        <v>546.63333333333344</v>
      </c>
      <c r="I75" s="280">
        <v>555.81666666666661</v>
      </c>
      <c r="J75" s="280">
        <v>564.13333333333344</v>
      </c>
      <c r="K75" s="278">
        <v>547.5</v>
      </c>
      <c r="L75" s="278">
        <v>530</v>
      </c>
      <c r="M75" s="278">
        <v>2.4707300000000001</v>
      </c>
    </row>
    <row r="76" spans="1:13" s="16" customFormat="1">
      <c r="A76" s="269">
        <v>66</v>
      </c>
      <c r="B76" s="278" t="s">
        <v>325</v>
      </c>
      <c r="C76" s="279">
        <v>104.65</v>
      </c>
      <c r="D76" s="280">
        <v>105.55</v>
      </c>
      <c r="E76" s="280">
        <v>102.1</v>
      </c>
      <c r="F76" s="280">
        <v>99.55</v>
      </c>
      <c r="G76" s="280">
        <v>96.1</v>
      </c>
      <c r="H76" s="280">
        <v>108.1</v>
      </c>
      <c r="I76" s="280">
        <v>111.55000000000001</v>
      </c>
      <c r="J76" s="280">
        <v>114.1</v>
      </c>
      <c r="K76" s="278">
        <v>109</v>
      </c>
      <c r="L76" s="278">
        <v>103</v>
      </c>
      <c r="M76" s="278">
        <v>6.8887200000000002</v>
      </c>
    </row>
    <row r="77" spans="1:13" s="16" customFormat="1">
      <c r="A77" s="269">
        <v>67</v>
      </c>
      <c r="B77" s="278" t="s">
        <v>326</v>
      </c>
      <c r="C77" s="279">
        <v>2062.15</v>
      </c>
      <c r="D77" s="280">
        <v>2077.4</v>
      </c>
      <c r="E77" s="280">
        <v>2030.8000000000002</v>
      </c>
      <c r="F77" s="280">
        <v>1999.45</v>
      </c>
      <c r="G77" s="280">
        <v>1952.8500000000001</v>
      </c>
      <c r="H77" s="280">
        <v>2108.75</v>
      </c>
      <c r="I77" s="280">
        <v>2155.3499999999995</v>
      </c>
      <c r="J77" s="280">
        <v>2186.7000000000003</v>
      </c>
      <c r="K77" s="278">
        <v>2124</v>
      </c>
      <c r="L77" s="278">
        <v>2046.05</v>
      </c>
      <c r="M77" s="278">
        <v>0.15082999999999999</v>
      </c>
    </row>
    <row r="78" spans="1:13" s="16" customFormat="1">
      <c r="A78" s="269">
        <v>68</v>
      </c>
      <c r="B78" s="278" t="s">
        <v>327</v>
      </c>
      <c r="C78" s="279">
        <v>516.5</v>
      </c>
      <c r="D78" s="280">
        <v>520.6</v>
      </c>
      <c r="E78" s="280">
        <v>507.90000000000009</v>
      </c>
      <c r="F78" s="280">
        <v>499.30000000000007</v>
      </c>
      <c r="G78" s="280">
        <v>486.60000000000014</v>
      </c>
      <c r="H78" s="280">
        <v>529.20000000000005</v>
      </c>
      <c r="I78" s="280">
        <v>541.90000000000009</v>
      </c>
      <c r="J78" s="280">
        <v>550.5</v>
      </c>
      <c r="K78" s="278">
        <v>533.29999999999995</v>
      </c>
      <c r="L78" s="278">
        <v>512</v>
      </c>
      <c r="M78" s="278">
        <v>1.5084500000000001</v>
      </c>
    </row>
    <row r="79" spans="1:13" s="16" customFormat="1">
      <c r="A79" s="269">
        <v>69</v>
      </c>
      <c r="B79" s="278" t="s">
        <v>328</v>
      </c>
      <c r="C79" s="279">
        <v>68.55</v>
      </c>
      <c r="D79" s="280">
        <v>69.733333333333334</v>
      </c>
      <c r="E79" s="280">
        <v>66.466666666666669</v>
      </c>
      <c r="F79" s="280">
        <v>64.38333333333334</v>
      </c>
      <c r="G79" s="280">
        <v>61.116666666666674</v>
      </c>
      <c r="H79" s="280">
        <v>71.816666666666663</v>
      </c>
      <c r="I79" s="280">
        <v>75.083333333333343</v>
      </c>
      <c r="J79" s="280">
        <v>77.166666666666657</v>
      </c>
      <c r="K79" s="278">
        <v>73</v>
      </c>
      <c r="L79" s="278">
        <v>67.650000000000006</v>
      </c>
      <c r="M79" s="278">
        <v>30.42446</v>
      </c>
    </row>
    <row r="80" spans="1:13" s="16" customFormat="1">
      <c r="A80" s="269">
        <v>70</v>
      </c>
      <c r="B80" s="278" t="s">
        <v>73</v>
      </c>
      <c r="C80" s="279">
        <v>11189.35</v>
      </c>
      <c r="D80" s="280">
        <v>11279.583333333334</v>
      </c>
      <c r="E80" s="280">
        <v>11030.966666666667</v>
      </c>
      <c r="F80" s="280">
        <v>10872.583333333334</v>
      </c>
      <c r="G80" s="280">
        <v>10623.966666666667</v>
      </c>
      <c r="H80" s="280">
        <v>11437.966666666667</v>
      </c>
      <c r="I80" s="280">
        <v>11686.583333333332</v>
      </c>
      <c r="J80" s="280">
        <v>11844.966666666667</v>
      </c>
      <c r="K80" s="278">
        <v>11528.2</v>
      </c>
      <c r="L80" s="278">
        <v>11121.2</v>
      </c>
      <c r="M80" s="278">
        <v>0.52190999999999999</v>
      </c>
    </row>
    <row r="81" spans="1:13" s="16" customFormat="1">
      <c r="A81" s="269">
        <v>71</v>
      </c>
      <c r="B81" s="278" t="s">
        <v>75</v>
      </c>
      <c r="C81" s="279">
        <v>381.5</v>
      </c>
      <c r="D81" s="280">
        <v>387.66666666666669</v>
      </c>
      <c r="E81" s="280">
        <v>373.28333333333336</v>
      </c>
      <c r="F81" s="280">
        <v>365.06666666666666</v>
      </c>
      <c r="G81" s="280">
        <v>350.68333333333334</v>
      </c>
      <c r="H81" s="280">
        <v>395.88333333333338</v>
      </c>
      <c r="I81" s="280">
        <v>410.26666666666671</v>
      </c>
      <c r="J81" s="280">
        <v>418.48333333333341</v>
      </c>
      <c r="K81" s="278">
        <v>402.05</v>
      </c>
      <c r="L81" s="278">
        <v>379.45</v>
      </c>
      <c r="M81" s="278">
        <v>98.220590000000001</v>
      </c>
    </row>
    <row r="82" spans="1:13" s="16" customFormat="1">
      <c r="A82" s="269">
        <v>72</v>
      </c>
      <c r="B82" s="278" t="s">
        <v>329</v>
      </c>
      <c r="C82" s="279">
        <v>127.95</v>
      </c>
      <c r="D82" s="280">
        <v>130.41666666666666</v>
      </c>
      <c r="E82" s="280">
        <v>123.98333333333332</v>
      </c>
      <c r="F82" s="280">
        <v>120.01666666666667</v>
      </c>
      <c r="G82" s="280">
        <v>113.58333333333333</v>
      </c>
      <c r="H82" s="280">
        <v>134.38333333333333</v>
      </c>
      <c r="I82" s="280">
        <v>140.81666666666666</v>
      </c>
      <c r="J82" s="280">
        <v>144.7833333333333</v>
      </c>
      <c r="K82" s="278">
        <v>136.85</v>
      </c>
      <c r="L82" s="278">
        <v>126.45</v>
      </c>
      <c r="M82" s="278">
        <v>2.1015100000000002</v>
      </c>
    </row>
    <row r="83" spans="1:13" s="16" customFormat="1">
      <c r="A83" s="269">
        <v>73</v>
      </c>
      <c r="B83" s="278" t="s">
        <v>76</v>
      </c>
      <c r="C83" s="279">
        <v>3415.7</v>
      </c>
      <c r="D83" s="280">
        <v>3431.5333333333333</v>
      </c>
      <c r="E83" s="280">
        <v>3393.1666666666665</v>
      </c>
      <c r="F83" s="280">
        <v>3370.6333333333332</v>
      </c>
      <c r="G83" s="280">
        <v>3332.2666666666664</v>
      </c>
      <c r="H83" s="280">
        <v>3454.0666666666666</v>
      </c>
      <c r="I83" s="280">
        <v>3492.4333333333334</v>
      </c>
      <c r="J83" s="280">
        <v>3514.9666666666667</v>
      </c>
      <c r="K83" s="278">
        <v>3469.9</v>
      </c>
      <c r="L83" s="278">
        <v>3409</v>
      </c>
      <c r="M83" s="278">
        <v>5.6761100000000004</v>
      </c>
    </row>
    <row r="84" spans="1:13" s="16" customFormat="1">
      <c r="A84" s="269">
        <v>74</v>
      </c>
      <c r="B84" s="278" t="s">
        <v>315</v>
      </c>
      <c r="C84" s="279">
        <v>396.15</v>
      </c>
      <c r="D84" s="280">
        <v>399.51666666666665</v>
      </c>
      <c r="E84" s="280">
        <v>389.0333333333333</v>
      </c>
      <c r="F84" s="280">
        <v>381.91666666666663</v>
      </c>
      <c r="G84" s="280">
        <v>371.43333333333328</v>
      </c>
      <c r="H84" s="280">
        <v>406.63333333333333</v>
      </c>
      <c r="I84" s="280">
        <v>417.11666666666667</v>
      </c>
      <c r="J84" s="280">
        <v>424.23333333333335</v>
      </c>
      <c r="K84" s="278">
        <v>410</v>
      </c>
      <c r="L84" s="278">
        <v>392.4</v>
      </c>
      <c r="M84" s="278">
        <v>1.2379800000000001</v>
      </c>
    </row>
    <row r="85" spans="1:13" s="16" customFormat="1">
      <c r="A85" s="269">
        <v>75</v>
      </c>
      <c r="B85" s="278" t="s">
        <v>324</v>
      </c>
      <c r="C85" s="279">
        <v>82.25</v>
      </c>
      <c r="D85" s="280">
        <v>82.95</v>
      </c>
      <c r="E85" s="280">
        <v>80.5</v>
      </c>
      <c r="F85" s="280">
        <v>78.75</v>
      </c>
      <c r="G85" s="280">
        <v>76.3</v>
      </c>
      <c r="H85" s="280">
        <v>84.7</v>
      </c>
      <c r="I85" s="280">
        <v>87.15000000000002</v>
      </c>
      <c r="J85" s="280">
        <v>88.9</v>
      </c>
      <c r="K85" s="278">
        <v>85.4</v>
      </c>
      <c r="L85" s="278">
        <v>81.2</v>
      </c>
      <c r="M85" s="278">
        <v>8.1459499999999991</v>
      </c>
    </row>
    <row r="86" spans="1:13" s="16" customFormat="1">
      <c r="A86" s="269">
        <v>76</v>
      </c>
      <c r="B86" s="278" t="s">
        <v>77</v>
      </c>
      <c r="C86" s="279">
        <v>360.2</v>
      </c>
      <c r="D86" s="280">
        <v>360.40000000000003</v>
      </c>
      <c r="E86" s="280">
        <v>351.80000000000007</v>
      </c>
      <c r="F86" s="280">
        <v>343.40000000000003</v>
      </c>
      <c r="G86" s="280">
        <v>334.80000000000007</v>
      </c>
      <c r="H86" s="280">
        <v>368.80000000000007</v>
      </c>
      <c r="I86" s="280">
        <v>377.40000000000009</v>
      </c>
      <c r="J86" s="280">
        <v>385.80000000000007</v>
      </c>
      <c r="K86" s="278">
        <v>369</v>
      </c>
      <c r="L86" s="278">
        <v>352</v>
      </c>
      <c r="M86" s="278">
        <v>55.30198</v>
      </c>
    </row>
    <row r="87" spans="1:13" s="16" customFormat="1">
      <c r="A87" s="269">
        <v>77</v>
      </c>
      <c r="B87" s="278" t="s">
        <v>78</v>
      </c>
      <c r="C87" s="279">
        <v>100.55</v>
      </c>
      <c r="D87" s="280">
        <v>101.73333333333333</v>
      </c>
      <c r="E87" s="280">
        <v>98.016666666666666</v>
      </c>
      <c r="F87" s="280">
        <v>95.483333333333334</v>
      </c>
      <c r="G87" s="280">
        <v>91.766666666666666</v>
      </c>
      <c r="H87" s="280">
        <v>104.26666666666667</v>
      </c>
      <c r="I87" s="280">
        <v>107.98333333333333</v>
      </c>
      <c r="J87" s="280">
        <v>110.51666666666667</v>
      </c>
      <c r="K87" s="278">
        <v>105.45</v>
      </c>
      <c r="L87" s="278">
        <v>99.2</v>
      </c>
      <c r="M87" s="278">
        <v>217.1104</v>
      </c>
    </row>
    <row r="88" spans="1:13" s="16" customFormat="1">
      <c r="A88" s="269">
        <v>78</v>
      </c>
      <c r="B88" s="278" t="s">
        <v>333</v>
      </c>
      <c r="C88" s="279">
        <v>310.5</v>
      </c>
      <c r="D88" s="280">
        <v>313.08333333333331</v>
      </c>
      <c r="E88" s="280">
        <v>305.41666666666663</v>
      </c>
      <c r="F88" s="280">
        <v>300.33333333333331</v>
      </c>
      <c r="G88" s="280">
        <v>292.66666666666663</v>
      </c>
      <c r="H88" s="280">
        <v>318.16666666666663</v>
      </c>
      <c r="I88" s="280">
        <v>325.83333333333326</v>
      </c>
      <c r="J88" s="280">
        <v>330.91666666666663</v>
      </c>
      <c r="K88" s="278">
        <v>320.75</v>
      </c>
      <c r="L88" s="278">
        <v>308</v>
      </c>
      <c r="M88" s="278">
        <v>3.0969600000000002</v>
      </c>
    </row>
    <row r="89" spans="1:13" s="16" customFormat="1">
      <c r="A89" s="269">
        <v>79</v>
      </c>
      <c r="B89" s="278" t="s">
        <v>334</v>
      </c>
      <c r="C89" s="279">
        <v>327.2</v>
      </c>
      <c r="D89" s="280">
        <v>329.90000000000003</v>
      </c>
      <c r="E89" s="280">
        <v>322.30000000000007</v>
      </c>
      <c r="F89" s="280">
        <v>317.40000000000003</v>
      </c>
      <c r="G89" s="280">
        <v>309.80000000000007</v>
      </c>
      <c r="H89" s="280">
        <v>334.80000000000007</v>
      </c>
      <c r="I89" s="280">
        <v>342.40000000000009</v>
      </c>
      <c r="J89" s="280">
        <v>347.30000000000007</v>
      </c>
      <c r="K89" s="278">
        <v>337.5</v>
      </c>
      <c r="L89" s="278">
        <v>325</v>
      </c>
      <c r="M89" s="278">
        <v>0.88958000000000004</v>
      </c>
    </row>
    <row r="90" spans="1:13" s="16" customFormat="1">
      <c r="A90" s="269">
        <v>80</v>
      </c>
      <c r="B90" s="278" t="s">
        <v>336</v>
      </c>
      <c r="C90" s="279">
        <v>244.35</v>
      </c>
      <c r="D90" s="280">
        <v>246.65</v>
      </c>
      <c r="E90" s="280">
        <v>239.3</v>
      </c>
      <c r="F90" s="280">
        <v>234.25</v>
      </c>
      <c r="G90" s="280">
        <v>226.9</v>
      </c>
      <c r="H90" s="280">
        <v>251.70000000000002</v>
      </c>
      <c r="I90" s="280">
        <v>259.04999999999995</v>
      </c>
      <c r="J90" s="280">
        <v>264.10000000000002</v>
      </c>
      <c r="K90" s="278">
        <v>254</v>
      </c>
      <c r="L90" s="278">
        <v>241.6</v>
      </c>
      <c r="M90" s="278">
        <v>3.02041</v>
      </c>
    </row>
    <row r="91" spans="1:13" s="16" customFormat="1">
      <c r="A91" s="269">
        <v>81</v>
      </c>
      <c r="B91" s="278" t="s">
        <v>330</v>
      </c>
      <c r="C91" s="279">
        <v>417.95</v>
      </c>
      <c r="D91" s="280">
        <v>418.65000000000003</v>
      </c>
      <c r="E91" s="280">
        <v>409.30000000000007</v>
      </c>
      <c r="F91" s="280">
        <v>400.65000000000003</v>
      </c>
      <c r="G91" s="280">
        <v>391.30000000000007</v>
      </c>
      <c r="H91" s="280">
        <v>427.30000000000007</v>
      </c>
      <c r="I91" s="280">
        <v>436.65000000000009</v>
      </c>
      <c r="J91" s="280">
        <v>445.30000000000007</v>
      </c>
      <c r="K91" s="278">
        <v>428</v>
      </c>
      <c r="L91" s="278">
        <v>410</v>
      </c>
      <c r="M91" s="278">
        <v>0.77168000000000003</v>
      </c>
    </row>
    <row r="92" spans="1:13" s="16" customFormat="1">
      <c r="A92" s="269">
        <v>82</v>
      </c>
      <c r="B92" s="278" t="s">
        <v>79</v>
      </c>
      <c r="C92" s="279">
        <v>126</v>
      </c>
      <c r="D92" s="280">
        <v>126.16666666666667</v>
      </c>
      <c r="E92" s="280">
        <v>124.33333333333334</v>
      </c>
      <c r="F92" s="280">
        <v>122.66666666666667</v>
      </c>
      <c r="G92" s="280">
        <v>120.83333333333334</v>
      </c>
      <c r="H92" s="280">
        <v>127.83333333333334</v>
      </c>
      <c r="I92" s="280">
        <v>129.66666666666669</v>
      </c>
      <c r="J92" s="280">
        <v>131.33333333333334</v>
      </c>
      <c r="K92" s="278">
        <v>128</v>
      </c>
      <c r="L92" s="278">
        <v>124.5</v>
      </c>
      <c r="M92" s="278">
        <v>12.7529</v>
      </c>
    </row>
    <row r="93" spans="1:13" s="16" customFormat="1">
      <c r="A93" s="269">
        <v>83</v>
      </c>
      <c r="B93" s="278" t="s">
        <v>331</v>
      </c>
      <c r="C93" s="279">
        <v>227.35</v>
      </c>
      <c r="D93" s="280">
        <v>226.28333333333333</v>
      </c>
      <c r="E93" s="280">
        <v>221.66666666666666</v>
      </c>
      <c r="F93" s="280">
        <v>215.98333333333332</v>
      </c>
      <c r="G93" s="280">
        <v>211.36666666666665</v>
      </c>
      <c r="H93" s="280">
        <v>231.96666666666667</v>
      </c>
      <c r="I93" s="280">
        <v>236.58333333333334</v>
      </c>
      <c r="J93" s="280">
        <v>242.26666666666668</v>
      </c>
      <c r="K93" s="278">
        <v>230.9</v>
      </c>
      <c r="L93" s="278">
        <v>220.6</v>
      </c>
      <c r="M93" s="278">
        <v>6.0572600000000003</v>
      </c>
    </row>
    <row r="94" spans="1:13" s="16" customFormat="1">
      <c r="A94" s="269">
        <v>84</v>
      </c>
      <c r="B94" s="278" t="s">
        <v>339</v>
      </c>
      <c r="C94" s="279">
        <v>262.14999999999998</v>
      </c>
      <c r="D94" s="280">
        <v>263.36666666666662</v>
      </c>
      <c r="E94" s="280">
        <v>258.78333333333325</v>
      </c>
      <c r="F94" s="280">
        <v>255.41666666666663</v>
      </c>
      <c r="G94" s="280">
        <v>250.83333333333326</v>
      </c>
      <c r="H94" s="280">
        <v>266.73333333333323</v>
      </c>
      <c r="I94" s="280">
        <v>271.31666666666661</v>
      </c>
      <c r="J94" s="280">
        <v>274.68333333333322</v>
      </c>
      <c r="K94" s="278">
        <v>267.95</v>
      </c>
      <c r="L94" s="278">
        <v>260</v>
      </c>
      <c r="M94" s="278">
        <v>2.7955700000000001</v>
      </c>
    </row>
    <row r="95" spans="1:13" s="16" customFormat="1">
      <c r="A95" s="269">
        <v>85</v>
      </c>
      <c r="B95" s="278" t="s">
        <v>337</v>
      </c>
      <c r="C95" s="279">
        <v>911.2</v>
      </c>
      <c r="D95" s="280">
        <v>913.5333333333333</v>
      </c>
      <c r="E95" s="280">
        <v>900.66666666666663</v>
      </c>
      <c r="F95" s="280">
        <v>890.13333333333333</v>
      </c>
      <c r="G95" s="280">
        <v>877.26666666666665</v>
      </c>
      <c r="H95" s="280">
        <v>924.06666666666661</v>
      </c>
      <c r="I95" s="280">
        <v>936.93333333333339</v>
      </c>
      <c r="J95" s="280">
        <v>947.46666666666658</v>
      </c>
      <c r="K95" s="278">
        <v>926.4</v>
      </c>
      <c r="L95" s="278">
        <v>903</v>
      </c>
      <c r="M95" s="278">
        <v>0.85172999999999999</v>
      </c>
    </row>
    <row r="96" spans="1:13" s="16" customFormat="1">
      <c r="A96" s="269">
        <v>86</v>
      </c>
      <c r="B96" s="278" t="s">
        <v>338</v>
      </c>
      <c r="C96" s="279">
        <v>15.95</v>
      </c>
      <c r="D96" s="280">
        <v>16.150000000000002</v>
      </c>
      <c r="E96" s="280">
        <v>15.300000000000004</v>
      </c>
      <c r="F96" s="280">
        <v>14.650000000000002</v>
      </c>
      <c r="G96" s="280">
        <v>13.800000000000004</v>
      </c>
      <c r="H96" s="280">
        <v>16.800000000000004</v>
      </c>
      <c r="I96" s="280">
        <v>17.650000000000006</v>
      </c>
      <c r="J96" s="280">
        <v>18.300000000000004</v>
      </c>
      <c r="K96" s="278">
        <v>17</v>
      </c>
      <c r="L96" s="278">
        <v>15.5</v>
      </c>
      <c r="M96" s="278">
        <v>18.162839999999999</v>
      </c>
    </row>
    <row r="97" spans="1:13" s="16" customFormat="1">
      <c r="A97" s="269">
        <v>87</v>
      </c>
      <c r="B97" s="278" t="s">
        <v>340</v>
      </c>
      <c r="C97" s="279">
        <v>110.2</v>
      </c>
      <c r="D97" s="280">
        <v>111.8</v>
      </c>
      <c r="E97" s="280">
        <v>107.6</v>
      </c>
      <c r="F97" s="280">
        <v>105</v>
      </c>
      <c r="G97" s="280">
        <v>100.8</v>
      </c>
      <c r="H97" s="280">
        <v>114.39999999999999</v>
      </c>
      <c r="I97" s="280">
        <v>118.60000000000001</v>
      </c>
      <c r="J97" s="280">
        <v>121.19999999999999</v>
      </c>
      <c r="K97" s="278">
        <v>116</v>
      </c>
      <c r="L97" s="278">
        <v>109.2</v>
      </c>
      <c r="M97" s="278">
        <v>6.5544700000000002</v>
      </c>
    </row>
    <row r="98" spans="1:13" s="16" customFormat="1">
      <c r="A98" s="269">
        <v>88</v>
      </c>
      <c r="B98" s="278" t="s">
        <v>341</v>
      </c>
      <c r="C98" s="279">
        <v>2281.8000000000002</v>
      </c>
      <c r="D98" s="280">
        <v>2278.9</v>
      </c>
      <c r="E98" s="280">
        <v>2257.9500000000003</v>
      </c>
      <c r="F98" s="280">
        <v>2234.1000000000004</v>
      </c>
      <c r="G98" s="280">
        <v>2213.1500000000005</v>
      </c>
      <c r="H98" s="280">
        <v>2302.75</v>
      </c>
      <c r="I98" s="280">
        <v>2323.6999999999998</v>
      </c>
      <c r="J98" s="280">
        <v>2347.5499999999997</v>
      </c>
      <c r="K98" s="278">
        <v>2299.85</v>
      </c>
      <c r="L98" s="278">
        <v>2255.0500000000002</v>
      </c>
      <c r="M98" s="278">
        <v>1.806E-2</v>
      </c>
    </row>
    <row r="99" spans="1:13" s="16" customFormat="1">
      <c r="A99" s="269">
        <v>89</v>
      </c>
      <c r="B99" s="278" t="s">
        <v>82</v>
      </c>
      <c r="C99" s="279">
        <v>623.65</v>
      </c>
      <c r="D99" s="280">
        <v>635.88333333333333</v>
      </c>
      <c r="E99" s="280">
        <v>603.76666666666665</v>
      </c>
      <c r="F99" s="280">
        <v>583.88333333333333</v>
      </c>
      <c r="G99" s="280">
        <v>551.76666666666665</v>
      </c>
      <c r="H99" s="280">
        <v>655.76666666666665</v>
      </c>
      <c r="I99" s="280">
        <v>687.88333333333321</v>
      </c>
      <c r="J99" s="280">
        <v>707.76666666666665</v>
      </c>
      <c r="K99" s="278">
        <v>668</v>
      </c>
      <c r="L99" s="278">
        <v>616</v>
      </c>
      <c r="M99" s="278">
        <v>7.9204800000000004</v>
      </c>
    </row>
    <row r="100" spans="1:13" s="16" customFormat="1">
      <c r="A100" s="269">
        <v>90</v>
      </c>
      <c r="B100" s="278" t="s">
        <v>335</v>
      </c>
      <c r="C100" s="279">
        <v>133.94999999999999</v>
      </c>
      <c r="D100" s="280">
        <v>134.54999999999998</v>
      </c>
      <c r="E100" s="280">
        <v>132.04999999999995</v>
      </c>
      <c r="F100" s="280">
        <v>130.14999999999998</v>
      </c>
      <c r="G100" s="280">
        <v>127.64999999999995</v>
      </c>
      <c r="H100" s="280">
        <v>136.44999999999996</v>
      </c>
      <c r="I100" s="280">
        <v>138.95000000000002</v>
      </c>
      <c r="J100" s="280">
        <v>140.84999999999997</v>
      </c>
      <c r="K100" s="278">
        <v>137.05000000000001</v>
      </c>
      <c r="L100" s="278">
        <v>132.65</v>
      </c>
      <c r="M100" s="278">
        <v>0.97080999999999995</v>
      </c>
    </row>
    <row r="101" spans="1:13">
      <c r="A101" s="269">
        <v>91</v>
      </c>
      <c r="B101" s="278" t="s">
        <v>342</v>
      </c>
      <c r="C101" s="279">
        <v>154.65</v>
      </c>
      <c r="D101" s="280">
        <v>158.63333333333333</v>
      </c>
      <c r="E101" s="280">
        <v>147.26666666666665</v>
      </c>
      <c r="F101" s="280">
        <v>139.88333333333333</v>
      </c>
      <c r="G101" s="280">
        <v>128.51666666666665</v>
      </c>
      <c r="H101" s="280">
        <v>166.01666666666665</v>
      </c>
      <c r="I101" s="280">
        <v>177.38333333333333</v>
      </c>
      <c r="J101" s="280">
        <v>184.76666666666665</v>
      </c>
      <c r="K101" s="278">
        <v>170</v>
      </c>
      <c r="L101" s="278">
        <v>151.25</v>
      </c>
      <c r="M101" s="278">
        <v>9.4589800000000004</v>
      </c>
    </row>
    <row r="102" spans="1:13">
      <c r="A102" s="269">
        <v>92</v>
      </c>
      <c r="B102" s="278" t="s">
        <v>343</v>
      </c>
      <c r="C102" s="279">
        <v>137.65</v>
      </c>
      <c r="D102" s="280">
        <v>137.51666666666668</v>
      </c>
      <c r="E102" s="280">
        <v>136.13333333333335</v>
      </c>
      <c r="F102" s="280">
        <v>134.61666666666667</v>
      </c>
      <c r="G102" s="280">
        <v>133.23333333333335</v>
      </c>
      <c r="H102" s="280">
        <v>139.03333333333336</v>
      </c>
      <c r="I102" s="280">
        <v>140.41666666666669</v>
      </c>
      <c r="J102" s="280">
        <v>141.93333333333337</v>
      </c>
      <c r="K102" s="278">
        <v>138.9</v>
      </c>
      <c r="L102" s="278">
        <v>136</v>
      </c>
      <c r="M102" s="278">
        <v>10.817769999999999</v>
      </c>
    </row>
    <row r="103" spans="1:13">
      <c r="A103" s="269">
        <v>93</v>
      </c>
      <c r="B103" s="278" t="s">
        <v>344</v>
      </c>
      <c r="C103" s="279">
        <v>70.650000000000006</v>
      </c>
      <c r="D103" s="280">
        <v>71.13333333333334</v>
      </c>
      <c r="E103" s="280">
        <v>68.51666666666668</v>
      </c>
      <c r="F103" s="280">
        <v>66.38333333333334</v>
      </c>
      <c r="G103" s="280">
        <v>63.76666666666668</v>
      </c>
      <c r="H103" s="280">
        <v>73.26666666666668</v>
      </c>
      <c r="I103" s="280">
        <v>75.883333333333326</v>
      </c>
      <c r="J103" s="280">
        <v>78.01666666666668</v>
      </c>
      <c r="K103" s="278">
        <v>73.75</v>
      </c>
      <c r="L103" s="278">
        <v>69</v>
      </c>
      <c r="M103" s="278">
        <v>20.687719999999999</v>
      </c>
    </row>
    <row r="104" spans="1:13">
      <c r="A104" s="269">
        <v>94</v>
      </c>
      <c r="B104" s="278" t="s">
        <v>83</v>
      </c>
      <c r="C104" s="279">
        <v>150.4</v>
      </c>
      <c r="D104" s="280">
        <v>151.36666666666665</v>
      </c>
      <c r="E104" s="280">
        <v>145.23333333333329</v>
      </c>
      <c r="F104" s="280">
        <v>140.06666666666663</v>
      </c>
      <c r="G104" s="280">
        <v>133.93333333333328</v>
      </c>
      <c r="H104" s="280">
        <v>156.5333333333333</v>
      </c>
      <c r="I104" s="280">
        <v>162.66666666666669</v>
      </c>
      <c r="J104" s="280">
        <v>167.83333333333331</v>
      </c>
      <c r="K104" s="278">
        <v>157.5</v>
      </c>
      <c r="L104" s="278">
        <v>146.19999999999999</v>
      </c>
      <c r="M104" s="278">
        <v>232.73951</v>
      </c>
    </row>
    <row r="105" spans="1:13">
      <c r="A105" s="269">
        <v>95</v>
      </c>
      <c r="B105" s="278" t="s">
        <v>345</v>
      </c>
      <c r="C105" s="279">
        <v>281.5</v>
      </c>
      <c r="D105" s="280">
        <v>284.83333333333331</v>
      </c>
      <c r="E105" s="280">
        <v>276.66666666666663</v>
      </c>
      <c r="F105" s="280">
        <v>271.83333333333331</v>
      </c>
      <c r="G105" s="280">
        <v>263.66666666666663</v>
      </c>
      <c r="H105" s="280">
        <v>289.66666666666663</v>
      </c>
      <c r="I105" s="280">
        <v>297.83333333333326</v>
      </c>
      <c r="J105" s="280">
        <v>302.66666666666663</v>
      </c>
      <c r="K105" s="278">
        <v>293</v>
      </c>
      <c r="L105" s="278">
        <v>280</v>
      </c>
      <c r="M105" s="278">
        <v>0.47178999999999999</v>
      </c>
    </row>
    <row r="106" spans="1:13">
      <c r="A106" s="269">
        <v>96</v>
      </c>
      <c r="B106" s="278" t="s">
        <v>84</v>
      </c>
      <c r="C106" s="279">
        <v>640.04999999999995</v>
      </c>
      <c r="D106" s="280">
        <v>643.79999999999995</v>
      </c>
      <c r="E106" s="280">
        <v>633.29999999999995</v>
      </c>
      <c r="F106" s="280">
        <v>626.54999999999995</v>
      </c>
      <c r="G106" s="280">
        <v>616.04999999999995</v>
      </c>
      <c r="H106" s="280">
        <v>650.54999999999995</v>
      </c>
      <c r="I106" s="280">
        <v>661.05</v>
      </c>
      <c r="J106" s="280">
        <v>667.8</v>
      </c>
      <c r="K106" s="278">
        <v>654.29999999999995</v>
      </c>
      <c r="L106" s="278">
        <v>637.04999999999995</v>
      </c>
      <c r="M106" s="278">
        <v>89.684730000000002</v>
      </c>
    </row>
    <row r="107" spans="1:13">
      <c r="A107" s="269">
        <v>97</v>
      </c>
      <c r="B107" s="278" t="s">
        <v>85</v>
      </c>
      <c r="C107" s="279">
        <v>144.30000000000001</v>
      </c>
      <c r="D107" s="280">
        <v>145.29999999999998</v>
      </c>
      <c r="E107" s="280">
        <v>142.64999999999998</v>
      </c>
      <c r="F107" s="280">
        <v>141</v>
      </c>
      <c r="G107" s="280">
        <v>138.35</v>
      </c>
      <c r="H107" s="280">
        <v>146.94999999999996</v>
      </c>
      <c r="I107" s="280">
        <v>149.6</v>
      </c>
      <c r="J107" s="280">
        <v>151.24999999999994</v>
      </c>
      <c r="K107" s="278">
        <v>147.94999999999999</v>
      </c>
      <c r="L107" s="278">
        <v>143.65</v>
      </c>
      <c r="M107" s="278">
        <v>69.570970000000003</v>
      </c>
    </row>
    <row r="108" spans="1:13">
      <c r="A108" s="269">
        <v>98</v>
      </c>
      <c r="B108" s="286" t="s">
        <v>346</v>
      </c>
      <c r="C108" s="279">
        <v>265.75</v>
      </c>
      <c r="D108" s="280">
        <v>268.25</v>
      </c>
      <c r="E108" s="280">
        <v>259.60000000000002</v>
      </c>
      <c r="F108" s="280">
        <v>253.45000000000005</v>
      </c>
      <c r="G108" s="280">
        <v>244.80000000000007</v>
      </c>
      <c r="H108" s="280">
        <v>274.39999999999998</v>
      </c>
      <c r="I108" s="280">
        <v>283.04999999999995</v>
      </c>
      <c r="J108" s="280">
        <v>289.19999999999993</v>
      </c>
      <c r="K108" s="278">
        <v>276.89999999999998</v>
      </c>
      <c r="L108" s="278">
        <v>262.10000000000002</v>
      </c>
      <c r="M108" s="278">
        <v>10.281639999999999</v>
      </c>
    </row>
    <row r="109" spans="1:13">
      <c r="A109" s="269">
        <v>99</v>
      </c>
      <c r="B109" s="278" t="s">
        <v>86</v>
      </c>
      <c r="C109" s="279">
        <v>1375.1</v>
      </c>
      <c r="D109" s="280">
        <v>1375.4666666666665</v>
      </c>
      <c r="E109" s="280">
        <v>1354.9333333333329</v>
      </c>
      <c r="F109" s="280">
        <v>1334.7666666666664</v>
      </c>
      <c r="G109" s="280">
        <v>1314.2333333333329</v>
      </c>
      <c r="H109" s="280">
        <v>1395.633333333333</v>
      </c>
      <c r="I109" s="280">
        <v>1416.1666666666663</v>
      </c>
      <c r="J109" s="280">
        <v>1436.333333333333</v>
      </c>
      <c r="K109" s="278">
        <v>1396</v>
      </c>
      <c r="L109" s="278">
        <v>1355.3</v>
      </c>
      <c r="M109" s="278">
        <v>17.215599999999998</v>
      </c>
    </row>
    <row r="110" spans="1:13">
      <c r="A110" s="269">
        <v>100</v>
      </c>
      <c r="B110" s="278" t="s">
        <v>87</v>
      </c>
      <c r="C110" s="279">
        <v>419.6</v>
      </c>
      <c r="D110" s="280">
        <v>422.0333333333333</v>
      </c>
      <c r="E110" s="280">
        <v>409.11666666666662</v>
      </c>
      <c r="F110" s="280">
        <v>398.63333333333333</v>
      </c>
      <c r="G110" s="280">
        <v>385.71666666666664</v>
      </c>
      <c r="H110" s="280">
        <v>432.51666666666659</v>
      </c>
      <c r="I110" s="280">
        <v>445.43333333333334</v>
      </c>
      <c r="J110" s="280">
        <v>455.91666666666657</v>
      </c>
      <c r="K110" s="278">
        <v>434.95</v>
      </c>
      <c r="L110" s="278">
        <v>411.55</v>
      </c>
      <c r="M110" s="278">
        <v>87.612009999999998</v>
      </c>
    </row>
    <row r="111" spans="1:13">
      <c r="A111" s="269">
        <v>101</v>
      </c>
      <c r="B111" s="278" t="s">
        <v>237</v>
      </c>
      <c r="C111" s="279">
        <v>657.75</v>
      </c>
      <c r="D111" s="280">
        <v>654.03333333333342</v>
      </c>
      <c r="E111" s="280">
        <v>647.66666666666686</v>
      </c>
      <c r="F111" s="280">
        <v>637.58333333333348</v>
      </c>
      <c r="G111" s="280">
        <v>631.21666666666692</v>
      </c>
      <c r="H111" s="280">
        <v>664.11666666666679</v>
      </c>
      <c r="I111" s="280">
        <v>670.48333333333335</v>
      </c>
      <c r="J111" s="280">
        <v>680.56666666666672</v>
      </c>
      <c r="K111" s="278">
        <v>660.4</v>
      </c>
      <c r="L111" s="278">
        <v>643.95000000000005</v>
      </c>
      <c r="M111" s="278">
        <v>2.6471900000000002</v>
      </c>
    </row>
    <row r="112" spans="1:13">
      <c r="A112" s="269">
        <v>102</v>
      </c>
      <c r="B112" s="278" t="s">
        <v>347</v>
      </c>
      <c r="C112" s="279">
        <v>514.15</v>
      </c>
      <c r="D112" s="280">
        <v>511.45</v>
      </c>
      <c r="E112" s="280">
        <v>503.69999999999993</v>
      </c>
      <c r="F112" s="280">
        <v>493.24999999999994</v>
      </c>
      <c r="G112" s="280">
        <v>485.49999999999989</v>
      </c>
      <c r="H112" s="280">
        <v>521.9</v>
      </c>
      <c r="I112" s="280">
        <v>529.65000000000009</v>
      </c>
      <c r="J112" s="280">
        <v>540.1</v>
      </c>
      <c r="K112" s="278">
        <v>519.20000000000005</v>
      </c>
      <c r="L112" s="278">
        <v>501</v>
      </c>
      <c r="M112" s="278">
        <v>2.0343900000000001</v>
      </c>
    </row>
    <row r="113" spans="1:13">
      <c r="A113" s="269">
        <v>103</v>
      </c>
      <c r="B113" s="278" t="s">
        <v>332</v>
      </c>
      <c r="C113" s="279">
        <v>1446.15</v>
      </c>
      <c r="D113" s="280">
        <v>1459.1499999999999</v>
      </c>
      <c r="E113" s="280">
        <v>1420.2999999999997</v>
      </c>
      <c r="F113" s="280">
        <v>1394.4499999999998</v>
      </c>
      <c r="G113" s="280">
        <v>1355.5999999999997</v>
      </c>
      <c r="H113" s="280">
        <v>1484.9999999999998</v>
      </c>
      <c r="I113" s="280">
        <v>1523.8499999999997</v>
      </c>
      <c r="J113" s="280">
        <v>1549.6999999999998</v>
      </c>
      <c r="K113" s="278">
        <v>1498</v>
      </c>
      <c r="L113" s="278">
        <v>1433.3</v>
      </c>
      <c r="M113" s="278">
        <v>0.22585</v>
      </c>
    </row>
    <row r="114" spans="1:13">
      <c r="A114" s="269">
        <v>104</v>
      </c>
      <c r="B114" s="278" t="s">
        <v>238</v>
      </c>
      <c r="C114" s="279">
        <v>223.4</v>
      </c>
      <c r="D114" s="280">
        <v>224.51666666666665</v>
      </c>
      <c r="E114" s="280">
        <v>219.5333333333333</v>
      </c>
      <c r="F114" s="280">
        <v>215.66666666666666</v>
      </c>
      <c r="G114" s="280">
        <v>210.68333333333331</v>
      </c>
      <c r="H114" s="280">
        <v>228.3833333333333</v>
      </c>
      <c r="I114" s="280">
        <v>233.36666666666665</v>
      </c>
      <c r="J114" s="280">
        <v>237.23333333333329</v>
      </c>
      <c r="K114" s="278">
        <v>229.5</v>
      </c>
      <c r="L114" s="278">
        <v>220.65</v>
      </c>
      <c r="M114" s="278">
        <v>5.2880099999999999</v>
      </c>
    </row>
    <row r="115" spans="1:13">
      <c r="A115" s="269">
        <v>105</v>
      </c>
      <c r="B115" s="278" t="s">
        <v>236</v>
      </c>
      <c r="C115" s="279">
        <v>135.5</v>
      </c>
      <c r="D115" s="280">
        <v>136.73333333333332</v>
      </c>
      <c r="E115" s="280">
        <v>133.76666666666665</v>
      </c>
      <c r="F115" s="280">
        <v>132.03333333333333</v>
      </c>
      <c r="G115" s="280">
        <v>129.06666666666666</v>
      </c>
      <c r="H115" s="280">
        <v>138.46666666666664</v>
      </c>
      <c r="I115" s="280">
        <v>141.43333333333328</v>
      </c>
      <c r="J115" s="280">
        <v>143.16666666666663</v>
      </c>
      <c r="K115" s="278">
        <v>139.69999999999999</v>
      </c>
      <c r="L115" s="278">
        <v>135</v>
      </c>
      <c r="M115" s="278">
        <v>8.6913599999999995</v>
      </c>
    </row>
    <row r="116" spans="1:13">
      <c r="A116" s="269">
        <v>106</v>
      </c>
      <c r="B116" s="278" t="s">
        <v>88</v>
      </c>
      <c r="C116" s="279">
        <v>390.4</v>
      </c>
      <c r="D116" s="280">
        <v>394.81666666666666</v>
      </c>
      <c r="E116" s="280">
        <v>382.63333333333333</v>
      </c>
      <c r="F116" s="280">
        <v>374.86666666666667</v>
      </c>
      <c r="G116" s="280">
        <v>362.68333333333334</v>
      </c>
      <c r="H116" s="280">
        <v>402.58333333333331</v>
      </c>
      <c r="I116" s="280">
        <v>414.76666666666659</v>
      </c>
      <c r="J116" s="280">
        <v>422.5333333333333</v>
      </c>
      <c r="K116" s="278">
        <v>407</v>
      </c>
      <c r="L116" s="278">
        <v>387.05</v>
      </c>
      <c r="M116" s="278">
        <v>12.26112</v>
      </c>
    </row>
    <row r="117" spans="1:13">
      <c r="A117" s="269">
        <v>107</v>
      </c>
      <c r="B117" s="278" t="s">
        <v>348</v>
      </c>
      <c r="C117" s="279">
        <v>220</v>
      </c>
      <c r="D117" s="280">
        <v>221.43333333333331</v>
      </c>
      <c r="E117" s="280">
        <v>216.61666666666662</v>
      </c>
      <c r="F117" s="280">
        <v>213.23333333333332</v>
      </c>
      <c r="G117" s="280">
        <v>208.41666666666663</v>
      </c>
      <c r="H117" s="280">
        <v>224.81666666666661</v>
      </c>
      <c r="I117" s="280">
        <v>229.63333333333327</v>
      </c>
      <c r="J117" s="280">
        <v>233.01666666666659</v>
      </c>
      <c r="K117" s="278">
        <v>226.25</v>
      </c>
      <c r="L117" s="278">
        <v>218.05</v>
      </c>
      <c r="M117" s="278">
        <v>9.9175699999999996</v>
      </c>
    </row>
    <row r="118" spans="1:13">
      <c r="A118" s="269">
        <v>108</v>
      </c>
      <c r="B118" s="278" t="s">
        <v>89</v>
      </c>
      <c r="C118" s="279">
        <v>466.55</v>
      </c>
      <c r="D118" s="280">
        <v>467.03333333333336</v>
      </c>
      <c r="E118" s="280">
        <v>458.2166666666667</v>
      </c>
      <c r="F118" s="280">
        <v>449.88333333333333</v>
      </c>
      <c r="G118" s="280">
        <v>441.06666666666666</v>
      </c>
      <c r="H118" s="280">
        <v>475.36666666666673</v>
      </c>
      <c r="I118" s="280">
        <v>484.18333333333345</v>
      </c>
      <c r="J118" s="280">
        <v>492.51666666666677</v>
      </c>
      <c r="K118" s="278">
        <v>475.85</v>
      </c>
      <c r="L118" s="278">
        <v>458.7</v>
      </c>
      <c r="M118" s="278">
        <v>50.283630000000002</v>
      </c>
    </row>
    <row r="119" spans="1:13">
      <c r="A119" s="269">
        <v>109</v>
      </c>
      <c r="B119" s="278" t="s">
        <v>239</v>
      </c>
      <c r="C119" s="279">
        <v>564.79999999999995</v>
      </c>
      <c r="D119" s="280">
        <v>565.6</v>
      </c>
      <c r="E119" s="280">
        <v>559.20000000000005</v>
      </c>
      <c r="F119" s="280">
        <v>553.6</v>
      </c>
      <c r="G119" s="280">
        <v>547.20000000000005</v>
      </c>
      <c r="H119" s="280">
        <v>571.20000000000005</v>
      </c>
      <c r="I119" s="280">
        <v>577.59999999999991</v>
      </c>
      <c r="J119" s="280">
        <v>583.20000000000005</v>
      </c>
      <c r="K119" s="278">
        <v>572</v>
      </c>
      <c r="L119" s="278">
        <v>560</v>
      </c>
      <c r="M119" s="278">
        <v>0.89263999999999999</v>
      </c>
    </row>
    <row r="120" spans="1:13">
      <c r="A120" s="269">
        <v>110</v>
      </c>
      <c r="B120" s="278" t="s">
        <v>349</v>
      </c>
      <c r="C120" s="279">
        <v>73.5</v>
      </c>
      <c r="D120" s="280">
        <v>74.266666666666666</v>
      </c>
      <c r="E120" s="280">
        <v>72.233333333333334</v>
      </c>
      <c r="F120" s="280">
        <v>70.966666666666669</v>
      </c>
      <c r="G120" s="280">
        <v>68.933333333333337</v>
      </c>
      <c r="H120" s="280">
        <v>75.533333333333331</v>
      </c>
      <c r="I120" s="280">
        <v>77.566666666666663</v>
      </c>
      <c r="J120" s="280">
        <v>78.833333333333329</v>
      </c>
      <c r="K120" s="278">
        <v>76.3</v>
      </c>
      <c r="L120" s="278">
        <v>73</v>
      </c>
      <c r="M120" s="278">
        <v>2.0747300000000002</v>
      </c>
    </row>
    <row r="121" spans="1:13">
      <c r="A121" s="269">
        <v>111</v>
      </c>
      <c r="B121" s="278" t="s">
        <v>356</v>
      </c>
      <c r="C121" s="279">
        <v>276.55</v>
      </c>
      <c r="D121" s="280">
        <v>279.41666666666669</v>
      </c>
      <c r="E121" s="280">
        <v>272.13333333333338</v>
      </c>
      <c r="F121" s="280">
        <v>267.7166666666667</v>
      </c>
      <c r="G121" s="280">
        <v>260.43333333333339</v>
      </c>
      <c r="H121" s="280">
        <v>283.83333333333337</v>
      </c>
      <c r="I121" s="280">
        <v>291.11666666666667</v>
      </c>
      <c r="J121" s="280">
        <v>295.53333333333336</v>
      </c>
      <c r="K121" s="278">
        <v>286.7</v>
      </c>
      <c r="L121" s="278">
        <v>275</v>
      </c>
      <c r="M121" s="278">
        <v>2.4609299999999998</v>
      </c>
    </row>
    <row r="122" spans="1:13">
      <c r="A122" s="269">
        <v>112</v>
      </c>
      <c r="B122" s="278" t="s">
        <v>357</v>
      </c>
      <c r="C122" s="279">
        <v>102.15</v>
      </c>
      <c r="D122" s="280">
        <v>95.45</v>
      </c>
      <c r="E122" s="280">
        <v>87.4</v>
      </c>
      <c r="F122" s="280">
        <v>72.650000000000006</v>
      </c>
      <c r="G122" s="280">
        <v>64.600000000000009</v>
      </c>
      <c r="H122" s="280">
        <v>110.2</v>
      </c>
      <c r="I122" s="280">
        <v>118.24999999999999</v>
      </c>
      <c r="J122" s="280">
        <v>133</v>
      </c>
      <c r="K122" s="278">
        <v>103.5</v>
      </c>
      <c r="L122" s="278">
        <v>80.7</v>
      </c>
      <c r="M122" s="278">
        <v>53.350279999999998</v>
      </c>
    </row>
    <row r="123" spans="1:13">
      <c r="A123" s="269">
        <v>113</v>
      </c>
      <c r="B123" s="278" t="s">
        <v>350</v>
      </c>
      <c r="C123" s="279">
        <v>72</v>
      </c>
      <c r="D123" s="280">
        <v>71.966666666666669</v>
      </c>
      <c r="E123" s="280">
        <v>70.033333333333331</v>
      </c>
      <c r="F123" s="280">
        <v>68.066666666666663</v>
      </c>
      <c r="G123" s="280">
        <v>66.133333333333326</v>
      </c>
      <c r="H123" s="280">
        <v>73.933333333333337</v>
      </c>
      <c r="I123" s="280">
        <v>75.866666666666674</v>
      </c>
      <c r="J123" s="280">
        <v>77.833333333333343</v>
      </c>
      <c r="K123" s="278">
        <v>73.900000000000006</v>
      </c>
      <c r="L123" s="278">
        <v>70</v>
      </c>
      <c r="M123" s="278">
        <v>42.2151</v>
      </c>
    </row>
    <row r="124" spans="1:13">
      <c r="A124" s="269">
        <v>114</v>
      </c>
      <c r="B124" s="278" t="s">
        <v>351</v>
      </c>
      <c r="C124" s="279">
        <v>297.05</v>
      </c>
      <c r="D124" s="280">
        <v>300.36666666666673</v>
      </c>
      <c r="E124" s="280">
        <v>291.88333333333344</v>
      </c>
      <c r="F124" s="280">
        <v>286.7166666666667</v>
      </c>
      <c r="G124" s="280">
        <v>278.23333333333341</v>
      </c>
      <c r="H124" s="280">
        <v>305.53333333333347</v>
      </c>
      <c r="I124" s="280">
        <v>314.01666666666671</v>
      </c>
      <c r="J124" s="280">
        <v>319.18333333333351</v>
      </c>
      <c r="K124" s="278">
        <v>308.85000000000002</v>
      </c>
      <c r="L124" s="278">
        <v>295.2</v>
      </c>
      <c r="M124" s="278">
        <v>1.13218</v>
      </c>
    </row>
    <row r="125" spans="1:13">
      <c r="A125" s="269">
        <v>115</v>
      </c>
      <c r="B125" s="278" t="s">
        <v>352</v>
      </c>
      <c r="C125" s="279">
        <v>482.6</v>
      </c>
      <c r="D125" s="280">
        <v>486.05</v>
      </c>
      <c r="E125" s="280">
        <v>477.1</v>
      </c>
      <c r="F125" s="280">
        <v>471.6</v>
      </c>
      <c r="G125" s="280">
        <v>462.65000000000003</v>
      </c>
      <c r="H125" s="280">
        <v>491.55</v>
      </c>
      <c r="I125" s="280">
        <v>500.49999999999994</v>
      </c>
      <c r="J125" s="280">
        <v>506</v>
      </c>
      <c r="K125" s="278">
        <v>495</v>
      </c>
      <c r="L125" s="278">
        <v>480.55</v>
      </c>
      <c r="M125" s="278">
        <v>5.0023900000000001</v>
      </c>
    </row>
    <row r="126" spans="1:13">
      <c r="A126" s="269">
        <v>116</v>
      </c>
      <c r="B126" s="278" t="s">
        <v>353</v>
      </c>
      <c r="C126" s="279">
        <v>95.5</v>
      </c>
      <c r="D126" s="280">
        <v>97.8</v>
      </c>
      <c r="E126" s="280">
        <v>93.199999999999989</v>
      </c>
      <c r="F126" s="280">
        <v>90.899999999999991</v>
      </c>
      <c r="G126" s="280">
        <v>86.299999999999983</v>
      </c>
      <c r="H126" s="280">
        <v>100.1</v>
      </c>
      <c r="I126" s="280">
        <v>104.69999999999999</v>
      </c>
      <c r="J126" s="280">
        <v>107</v>
      </c>
      <c r="K126" s="278">
        <v>102.4</v>
      </c>
      <c r="L126" s="278">
        <v>95.5</v>
      </c>
      <c r="M126" s="278">
        <v>23.632249999999999</v>
      </c>
    </row>
    <row r="127" spans="1:13">
      <c r="A127" s="269">
        <v>117</v>
      </c>
      <c r="B127" s="278" t="s">
        <v>355</v>
      </c>
      <c r="C127" s="279">
        <v>17</v>
      </c>
      <c r="D127" s="280">
        <v>16.616666666666667</v>
      </c>
      <c r="E127" s="280">
        <v>15.633333333333333</v>
      </c>
      <c r="F127" s="280">
        <v>14.266666666666666</v>
      </c>
      <c r="G127" s="280">
        <v>13.283333333333331</v>
      </c>
      <c r="H127" s="280">
        <v>17.983333333333334</v>
      </c>
      <c r="I127" s="280">
        <v>18.966666666666669</v>
      </c>
      <c r="J127" s="280">
        <v>20.333333333333336</v>
      </c>
      <c r="K127" s="278">
        <v>17.600000000000001</v>
      </c>
      <c r="L127" s="278">
        <v>15.25</v>
      </c>
      <c r="M127" s="278">
        <v>96.645409999999998</v>
      </c>
    </row>
    <row r="128" spans="1:13">
      <c r="A128" s="269">
        <v>118</v>
      </c>
      <c r="B128" s="278" t="s">
        <v>91</v>
      </c>
      <c r="C128" s="279">
        <v>5.8</v>
      </c>
      <c r="D128" s="280">
        <v>5.8</v>
      </c>
      <c r="E128" s="280">
        <v>5.8</v>
      </c>
      <c r="F128" s="280">
        <v>5.8</v>
      </c>
      <c r="G128" s="280">
        <v>5.8</v>
      </c>
      <c r="H128" s="280">
        <v>5.8</v>
      </c>
      <c r="I128" s="280">
        <v>5.8</v>
      </c>
      <c r="J128" s="280">
        <v>5.8</v>
      </c>
      <c r="K128" s="278">
        <v>5.8</v>
      </c>
      <c r="L128" s="278">
        <v>5.8</v>
      </c>
      <c r="M128" s="278">
        <v>8.9831099999999999</v>
      </c>
    </row>
    <row r="129" spans="1:13">
      <c r="A129" s="269">
        <v>119</v>
      </c>
      <c r="B129" s="278" t="s">
        <v>92</v>
      </c>
      <c r="C129" s="279">
        <v>2421.8000000000002</v>
      </c>
      <c r="D129" s="280">
        <v>2426.2333333333336</v>
      </c>
      <c r="E129" s="280">
        <v>2395.5666666666671</v>
      </c>
      <c r="F129" s="280">
        <v>2369.3333333333335</v>
      </c>
      <c r="G129" s="280">
        <v>2338.666666666667</v>
      </c>
      <c r="H129" s="280">
        <v>2452.4666666666672</v>
      </c>
      <c r="I129" s="280">
        <v>2483.1333333333332</v>
      </c>
      <c r="J129" s="280">
        <v>2509.3666666666672</v>
      </c>
      <c r="K129" s="278">
        <v>2456.9</v>
      </c>
      <c r="L129" s="278">
        <v>2400</v>
      </c>
      <c r="M129" s="278">
        <v>12.153930000000001</v>
      </c>
    </row>
    <row r="130" spans="1:13">
      <c r="A130" s="269">
        <v>120</v>
      </c>
      <c r="B130" s="278" t="s">
        <v>358</v>
      </c>
      <c r="C130" s="279">
        <v>5040.7</v>
      </c>
      <c r="D130" s="280">
        <v>5017.95</v>
      </c>
      <c r="E130" s="280">
        <v>4976</v>
      </c>
      <c r="F130" s="280">
        <v>4911.3</v>
      </c>
      <c r="G130" s="280">
        <v>4869.3500000000004</v>
      </c>
      <c r="H130" s="280">
        <v>5082.6499999999996</v>
      </c>
      <c r="I130" s="280">
        <v>5124.5999999999985</v>
      </c>
      <c r="J130" s="280">
        <v>5189.2999999999993</v>
      </c>
      <c r="K130" s="278">
        <v>5059.8999999999996</v>
      </c>
      <c r="L130" s="278">
        <v>4953.25</v>
      </c>
      <c r="M130" s="278">
        <v>0.40853</v>
      </c>
    </row>
    <row r="131" spans="1:13">
      <c r="A131" s="269">
        <v>121</v>
      </c>
      <c r="B131" s="278" t="s">
        <v>94</v>
      </c>
      <c r="C131" s="279">
        <v>153.35</v>
      </c>
      <c r="D131" s="280">
        <v>154.53333333333333</v>
      </c>
      <c r="E131" s="280">
        <v>150.76666666666665</v>
      </c>
      <c r="F131" s="280">
        <v>148.18333333333331</v>
      </c>
      <c r="G131" s="280">
        <v>144.41666666666663</v>
      </c>
      <c r="H131" s="280">
        <v>157.11666666666667</v>
      </c>
      <c r="I131" s="280">
        <v>160.88333333333338</v>
      </c>
      <c r="J131" s="280">
        <v>163.4666666666667</v>
      </c>
      <c r="K131" s="278">
        <v>158.30000000000001</v>
      </c>
      <c r="L131" s="278">
        <v>151.94999999999999</v>
      </c>
      <c r="M131" s="278">
        <v>106.49535</v>
      </c>
    </row>
    <row r="132" spans="1:13">
      <c r="A132" s="269">
        <v>122</v>
      </c>
      <c r="B132" s="278" t="s">
        <v>232</v>
      </c>
      <c r="C132" s="279">
        <v>2390.1</v>
      </c>
      <c r="D132" s="280">
        <v>2409.6333333333332</v>
      </c>
      <c r="E132" s="280">
        <v>2350.4666666666662</v>
      </c>
      <c r="F132" s="280">
        <v>2310.833333333333</v>
      </c>
      <c r="G132" s="280">
        <v>2251.6666666666661</v>
      </c>
      <c r="H132" s="280">
        <v>2449.2666666666664</v>
      </c>
      <c r="I132" s="280">
        <v>2508.4333333333334</v>
      </c>
      <c r="J132" s="280">
        <v>2548.0666666666666</v>
      </c>
      <c r="K132" s="278">
        <v>2468.8000000000002</v>
      </c>
      <c r="L132" s="278">
        <v>2370</v>
      </c>
      <c r="M132" s="278">
        <v>3.7633299999999998</v>
      </c>
    </row>
    <row r="133" spans="1:13">
      <c r="A133" s="269">
        <v>123</v>
      </c>
      <c r="B133" s="278" t="s">
        <v>95</v>
      </c>
      <c r="C133" s="279">
        <v>4123.8</v>
      </c>
      <c r="D133" s="280">
        <v>4065.2666666666664</v>
      </c>
      <c r="E133" s="280">
        <v>3988.5333333333328</v>
      </c>
      <c r="F133" s="280">
        <v>3853.2666666666664</v>
      </c>
      <c r="G133" s="280">
        <v>3776.5333333333328</v>
      </c>
      <c r="H133" s="280">
        <v>4200.5333333333328</v>
      </c>
      <c r="I133" s="280">
        <v>4277.2666666666664</v>
      </c>
      <c r="J133" s="280">
        <v>4412.5333333333328</v>
      </c>
      <c r="K133" s="278">
        <v>4142</v>
      </c>
      <c r="L133" s="278">
        <v>3930</v>
      </c>
      <c r="M133" s="278">
        <v>22.751799999999999</v>
      </c>
    </row>
    <row r="134" spans="1:13">
      <c r="A134" s="269">
        <v>124</v>
      </c>
      <c r="B134" s="278" t="s">
        <v>1265</v>
      </c>
      <c r="C134" s="279">
        <v>429</v>
      </c>
      <c r="D134" s="280">
        <v>433.48333333333335</v>
      </c>
      <c r="E134" s="280">
        <v>422.51666666666671</v>
      </c>
      <c r="F134" s="280">
        <v>416.03333333333336</v>
      </c>
      <c r="G134" s="280">
        <v>405.06666666666672</v>
      </c>
      <c r="H134" s="280">
        <v>439.9666666666667</v>
      </c>
      <c r="I134" s="280">
        <v>450.93333333333339</v>
      </c>
      <c r="J134" s="280">
        <v>457.41666666666669</v>
      </c>
      <c r="K134" s="278">
        <v>444.45</v>
      </c>
      <c r="L134" s="278">
        <v>427</v>
      </c>
      <c r="M134" s="278">
        <v>1.80538</v>
      </c>
    </row>
    <row r="135" spans="1:13">
      <c r="A135" s="269">
        <v>125</v>
      </c>
      <c r="B135" s="278" t="s">
        <v>240</v>
      </c>
      <c r="C135" s="279">
        <v>45.4</v>
      </c>
      <c r="D135" s="280">
        <v>46.15</v>
      </c>
      <c r="E135" s="280">
        <v>44.449999999999996</v>
      </c>
      <c r="F135" s="280">
        <v>43.5</v>
      </c>
      <c r="G135" s="280">
        <v>41.8</v>
      </c>
      <c r="H135" s="280">
        <v>47.099999999999994</v>
      </c>
      <c r="I135" s="280">
        <v>48.8</v>
      </c>
      <c r="J135" s="280">
        <v>49.749999999999993</v>
      </c>
      <c r="K135" s="278">
        <v>47.85</v>
      </c>
      <c r="L135" s="278">
        <v>45.2</v>
      </c>
      <c r="M135" s="278">
        <v>9.5836799999999993</v>
      </c>
    </row>
    <row r="136" spans="1:13">
      <c r="A136" s="269">
        <v>126</v>
      </c>
      <c r="B136" s="278" t="s">
        <v>96</v>
      </c>
      <c r="C136" s="279">
        <v>17026.849999999999</v>
      </c>
      <c r="D136" s="280">
        <v>17009.25</v>
      </c>
      <c r="E136" s="280">
        <v>16670.400000000001</v>
      </c>
      <c r="F136" s="280">
        <v>16313.95</v>
      </c>
      <c r="G136" s="280">
        <v>15975.100000000002</v>
      </c>
      <c r="H136" s="280">
        <v>17365.7</v>
      </c>
      <c r="I136" s="280">
        <v>17704.55</v>
      </c>
      <c r="J136" s="280">
        <v>18061</v>
      </c>
      <c r="K136" s="278">
        <v>17348.099999999999</v>
      </c>
      <c r="L136" s="278">
        <v>16652.8</v>
      </c>
      <c r="M136" s="278">
        <v>3.2527499999999998</v>
      </c>
    </row>
    <row r="137" spans="1:13">
      <c r="A137" s="269">
        <v>127</v>
      </c>
      <c r="B137" s="278" t="s">
        <v>360</v>
      </c>
      <c r="C137" s="279">
        <v>211.95</v>
      </c>
      <c r="D137" s="280">
        <v>213.54999999999998</v>
      </c>
      <c r="E137" s="280">
        <v>208.39999999999998</v>
      </c>
      <c r="F137" s="280">
        <v>204.85</v>
      </c>
      <c r="G137" s="280">
        <v>199.7</v>
      </c>
      <c r="H137" s="280">
        <v>217.09999999999997</v>
      </c>
      <c r="I137" s="280">
        <v>222.25</v>
      </c>
      <c r="J137" s="280">
        <v>225.79999999999995</v>
      </c>
      <c r="K137" s="278">
        <v>218.7</v>
      </c>
      <c r="L137" s="278">
        <v>210</v>
      </c>
      <c r="M137" s="278">
        <v>6.4731300000000003</v>
      </c>
    </row>
    <row r="138" spans="1:13">
      <c r="A138" s="269">
        <v>128</v>
      </c>
      <c r="B138" s="278" t="s">
        <v>361</v>
      </c>
      <c r="C138" s="279">
        <v>71.95</v>
      </c>
      <c r="D138" s="280">
        <v>74.683333333333323</v>
      </c>
      <c r="E138" s="280">
        <v>68.866666666666646</v>
      </c>
      <c r="F138" s="280">
        <v>65.783333333333317</v>
      </c>
      <c r="G138" s="280">
        <v>59.96666666666664</v>
      </c>
      <c r="H138" s="280">
        <v>77.766666666666652</v>
      </c>
      <c r="I138" s="280">
        <v>83.583333333333343</v>
      </c>
      <c r="J138" s="280">
        <v>86.666666666666657</v>
      </c>
      <c r="K138" s="278">
        <v>80.5</v>
      </c>
      <c r="L138" s="278">
        <v>71.599999999999994</v>
      </c>
      <c r="M138" s="278">
        <v>12.09928</v>
      </c>
    </row>
    <row r="139" spans="1:13">
      <c r="A139" s="269">
        <v>129</v>
      </c>
      <c r="B139" s="278" t="s">
        <v>362</v>
      </c>
      <c r="C139" s="279">
        <v>153.55000000000001</v>
      </c>
      <c r="D139" s="280">
        <v>155.85</v>
      </c>
      <c r="E139" s="280">
        <v>147.69999999999999</v>
      </c>
      <c r="F139" s="280">
        <v>141.85</v>
      </c>
      <c r="G139" s="280">
        <v>133.69999999999999</v>
      </c>
      <c r="H139" s="280">
        <v>161.69999999999999</v>
      </c>
      <c r="I139" s="280">
        <v>169.85000000000002</v>
      </c>
      <c r="J139" s="280">
        <v>175.7</v>
      </c>
      <c r="K139" s="278">
        <v>164</v>
      </c>
      <c r="L139" s="278">
        <v>150</v>
      </c>
      <c r="M139" s="278">
        <v>0.55703000000000003</v>
      </c>
    </row>
    <row r="140" spans="1:13">
      <c r="A140" s="269">
        <v>130</v>
      </c>
      <c r="B140" s="278" t="s">
        <v>241</v>
      </c>
      <c r="C140" s="279">
        <v>202.3</v>
      </c>
      <c r="D140" s="280">
        <v>203.76666666666665</v>
      </c>
      <c r="E140" s="280">
        <v>199.58333333333331</v>
      </c>
      <c r="F140" s="280">
        <v>196.86666666666667</v>
      </c>
      <c r="G140" s="280">
        <v>192.68333333333334</v>
      </c>
      <c r="H140" s="280">
        <v>206.48333333333329</v>
      </c>
      <c r="I140" s="280">
        <v>210.66666666666663</v>
      </c>
      <c r="J140" s="280">
        <v>213.38333333333327</v>
      </c>
      <c r="K140" s="278">
        <v>207.95</v>
      </c>
      <c r="L140" s="278">
        <v>201.05</v>
      </c>
      <c r="M140" s="278">
        <v>5.9760900000000001</v>
      </c>
    </row>
    <row r="141" spans="1:13">
      <c r="A141" s="269">
        <v>131</v>
      </c>
      <c r="B141" s="278" t="s">
        <v>242</v>
      </c>
      <c r="C141" s="279">
        <v>824.45</v>
      </c>
      <c r="D141" s="280">
        <v>826.25</v>
      </c>
      <c r="E141" s="280">
        <v>808.2</v>
      </c>
      <c r="F141" s="280">
        <v>791.95</v>
      </c>
      <c r="G141" s="280">
        <v>773.90000000000009</v>
      </c>
      <c r="H141" s="280">
        <v>842.5</v>
      </c>
      <c r="I141" s="280">
        <v>860.55</v>
      </c>
      <c r="J141" s="280">
        <v>876.8</v>
      </c>
      <c r="K141" s="278">
        <v>844.3</v>
      </c>
      <c r="L141" s="278">
        <v>810</v>
      </c>
      <c r="M141" s="278">
        <v>1.0037799999999999</v>
      </c>
    </row>
    <row r="142" spans="1:13">
      <c r="A142" s="269">
        <v>132</v>
      </c>
      <c r="B142" s="278" t="s">
        <v>243</v>
      </c>
      <c r="C142" s="279">
        <v>72</v>
      </c>
      <c r="D142" s="280">
        <v>72.116666666666674</v>
      </c>
      <c r="E142" s="280">
        <v>71.333333333333343</v>
      </c>
      <c r="F142" s="280">
        <v>70.666666666666671</v>
      </c>
      <c r="G142" s="280">
        <v>69.88333333333334</v>
      </c>
      <c r="H142" s="280">
        <v>72.783333333333346</v>
      </c>
      <c r="I142" s="280">
        <v>73.566666666666677</v>
      </c>
      <c r="J142" s="280">
        <v>74.233333333333348</v>
      </c>
      <c r="K142" s="278">
        <v>72.900000000000006</v>
      </c>
      <c r="L142" s="278">
        <v>71.45</v>
      </c>
      <c r="M142" s="278">
        <v>8.0376899999999996</v>
      </c>
    </row>
    <row r="143" spans="1:13">
      <c r="A143" s="269">
        <v>133</v>
      </c>
      <c r="B143" s="278" t="s">
        <v>97</v>
      </c>
      <c r="C143" s="279">
        <v>48.95</v>
      </c>
      <c r="D143" s="280">
        <v>49.416666666666664</v>
      </c>
      <c r="E143" s="280">
        <v>47.233333333333327</v>
      </c>
      <c r="F143" s="280">
        <v>45.516666666666666</v>
      </c>
      <c r="G143" s="280">
        <v>43.333333333333329</v>
      </c>
      <c r="H143" s="280">
        <v>51.133333333333326</v>
      </c>
      <c r="I143" s="280">
        <v>53.316666666666663</v>
      </c>
      <c r="J143" s="280">
        <v>55.033333333333324</v>
      </c>
      <c r="K143" s="278">
        <v>51.6</v>
      </c>
      <c r="L143" s="278">
        <v>47.7</v>
      </c>
      <c r="M143" s="278">
        <v>226.22459000000001</v>
      </c>
    </row>
    <row r="144" spans="1:13">
      <c r="A144" s="269">
        <v>134</v>
      </c>
      <c r="B144" s="278" t="s">
        <v>363</v>
      </c>
      <c r="C144" s="279">
        <v>487.85</v>
      </c>
      <c r="D144" s="280">
        <v>492.83333333333331</v>
      </c>
      <c r="E144" s="280">
        <v>477.41666666666663</v>
      </c>
      <c r="F144" s="280">
        <v>466.98333333333329</v>
      </c>
      <c r="G144" s="280">
        <v>451.56666666666661</v>
      </c>
      <c r="H144" s="280">
        <v>503.26666666666665</v>
      </c>
      <c r="I144" s="280">
        <v>518.68333333333328</v>
      </c>
      <c r="J144" s="280">
        <v>529.11666666666667</v>
      </c>
      <c r="K144" s="278">
        <v>508.25</v>
      </c>
      <c r="L144" s="278">
        <v>482.4</v>
      </c>
      <c r="M144" s="278">
        <v>0.37808000000000003</v>
      </c>
    </row>
    <row r="145" spans="1:13">
      <c r="A145" s="269">
        <v>135</v>
      </c>
      <c r="B145" s="278" t="s">
        <v>98</v>
      </c>
      <c r="C145" s="279">
        <v>944.45</v>
      </c>
      <c r="D145" s="280">
        <v>955.93333333333339</v>
      </c>
      <c r="E145" s="280">
        <v>927.16666666666674</v>
      </c>
      <c r="F145" s="280">
        <v>909.88333333333333</v>
      </c>
      <c r="G145" s="280">
        <v>881.11666666666667</v>
      </c>
      <c r="H145" s="280">
        <v>973.21666666666681</v>
      </c>
      <c r="I145" s="280">
        <v>1001.9833333333335</v>
      </c>
      <c r="J145" s="280">
        <v>1019.2666666666669</v>
      </c>
      <c r="K145" s="278">
        <v>984.7</v>
      </c>
      <c r="L145" s="278">
        <v>938.65</v>
      </c>
      <c r="M145" s="278">
        <v>22.019480000000001</v>
      </c>
    </row>
    <row r="146" spans="1:13">
      <c r="A146" s="269">
        <v>136</v>
      </c>
      <c r="B146" s="278" t="s">
        <v>364</v>
      </c>
      <c r="C146" s="279">
        <v>179.2</v>
      </c>
      <c r="D146" s="280">
        <v>179.01666666666665</v>
      </c>
      <c r="E146" s="280">
        <v>176.23333333333329</v>
      </c>
      <c r="F146" s="280">
        <v>173.26666666666665</v>
      </c>
      <c r="G146" s="280">
        <v>170.48333333333329</v>
      </c>
      <c r="H146" s="280">
        <v>181.98333333333329</v>
      </c>
      <c r="I146" s="280">
        <v>184.76666666666665</v>
      </c>
      <c r="J146" s="280">
        <v>187.73333333333329</v>
      </c>
      <c r="K146" s="278">
        <v>181.8</v>
      </c>
      <c r="L146" s="278">
        <v>176.05</v>
      </c>
      <c r="M146" s="278">
        <v>0.26932</v>
      </c>
    </row>
    <row r="147" spans="1:13">
      <c r="A147" s="269">
        <v>137</v>
      </c>
      <c r="B147" s="278" t="s">
        <v>99</v>
      </c>
      <c r="C147" s="279">
        <v>158.69999999999999</v>
      </c>
      <c r="D147" s="280">
        <v>158.80000000000001</v>
      </c>
      <c r="E147" s="280">
        <v>155.95000000000002</v>
      </c>
      <c r="F147" s="280">
        <v>153.20000000000002</v>
      </c>
      <c r="G147" s="280">
        <v>150.35000000000002</v>
      </c>
      <c r="H147" s="280">
        <v>161.55000000000001</v>
      </c>
      <c r="I147" s="280">
        <v>164.40000000000003</v>
      </c>
      <c r="J147" s="280">
        <v>167.15</v>
      </c>
      <c r="K147" s="278">
        <v>161.65</v>
      </c>
      <c r="L147" s="278">
        <v>156.05000000000001</v>
      </c>
      <c r="M147" s="278">
        <v>63.090020000000003</v>
      </c>
    </row>
    <row r="148" spans="1:13">
      <c r="A148" s="269">
        <v>138</v>
      </c>
      <c r="B148" s="278" t="s">
        <v>244</v>
      </c>
      <c r="C148" s="279">
        <v>10.050000000000001</v>
      </c>
      <c r="D148" s="280">
        <v>9.8333333333333339</v>
      </c>
      <c r="E148" s="280">
        <v>9.5166666666666675</v>
      </c>
      <c r="F148" s="280">
        <v>8.9833333333333343</v>
      </c>
      <c r="G148" s="280">
        <v>8.6666666666666679</v>
      </c>
      <c r="H148" s="280">
        <v>10.366666666666667</v>
      </c>
      <c r="I148" s="280">
        <v>10.683333333333334</v>
      </c>
      <c r="J148" s="280">
        <v>11.216666666666667</v>
      </c>
      <c r="K148" s="278">
        <v>10.15</v>
      </c>
      <c r="L148" s="278">
        <v>9.3000000000000007</v>
      </c>
      <c r="M148" s="278">
        <v>124.52879</v>
      </c>
    </row>
    <row r="149" spans="1:13">
      <c r="A149" s="269">
        <v>139</v>
      </c>
      <c r="B149" s="278" t="s">
        <v>365</v>
      </c>
      <c r="C149" s="279">
        <v>249.8</v>
      </c>
      <c r="D149" s="280">
        <v>251.78333333333333</v>
      </c>
      <c r="E149" s="280">
        <v>246.71666666666664</v>
      </c>
      <c r="F149" s="280">
        <v>243.6333333333333</v>
      </c>
      <c r="G149" s="280">
        <v>238.56666666666661</v>
      </c>
      <c r="H149" s="280">
        <v>254.86666666666667</v>
      </c>
      <c r="I149" s="280">
        <v>259.93333333333334</v>
      </c>
      <c r="J149" s="280">
        <v>263.01666666666671</v>
      </c>
      <c r="K149" s="278">
        <v>256.85000000000002</v>
      </c>
      <c r="L149" s="278">
        <v>248.7</v>
      </c>
      <c r="M149" s="278">
        <v>2.6258900000000001</v>
      </c>
    </row>
    <row r="150" spans="1:13">
      <c r="A150" s="269">
        <v>140</v>
      </c>
      <c r="B150" s="278" t="s">
        <v>100</v>
      </c>
      <c r="C150" s="279">
        <v>48.45</v>
      </c>
      <c r="D150" s="280">
        <v>48.416666666666664</v>
      </c>
      <c r="E150" s="280">
        <v>46.833333333333329</v>
      </c>
      <c r="F150" s="280">
        <v>45.216666666666661</v>
      </c>
      <c r="G150" s="280">
        <v>43.633333333333326</v>
      </c>
      <c r="H150" s="280">
        <v>50.033333333333331</v>
      </c>
      <c r="I150" s="280">
        <v>51.61666666666666</v>
      </c>
      <c r="J150" s="280">
        <v>53.233333333333334</v>
      </c>
      <c r="K150" s="278">
        <v>50</v>
      </c>
      <c r="L150" s="278">
        <v>46.8</v>
      </c>
      <c r="M150" s="278">
        <v>525.20554000000004</v>
      </c>
    </row>
    <row r="151" spans="1:13">
      <c r="A151" s="269">
        <v>141</v>
      </c>
      <c r="B151" s="278" t="s">
        <v>368</v>
      </c>
      <c r="C151" s="279">
        <v>265.05</v>
      </c>
      <c r="D151" s="280">
        <v>266.09999999999997</v>
      </c>
      <c r="E151" s="280">
        <v>260.99999999999994</v>
      </c>
      <c r="F151" s="280">
        <v>256.95</v>
      </c>
      <c r="G151" s="280">
        <v>251.84999999999997</v>
      </c>
      <c r="H151" s="280">
        <v>270.14999999999992</v>
      </c>
      <c r="I151" s="280">
        <v>275.24999999999994</v>
      </c>
      <c r="J151" s="280">
        <v>279.2999999999999</v>
      </c>
      <c r="K151" s="278">
        <v>271.2</v>
      </c>
      <c r="L151" s="278">
        <v>262.05</v>
      </c>
      <c r="M151" s="278">
        <v>2.29542</v>
      </c>
    </row>
    <row r="152" spans="1:13">
      <c r="A152" s="269">
        <v>142</v>
      </c>
      <c r="B152" s="278" t="s">
        <v>367</v>
      </c>
      <c r="C152" s="279">
        <v>1968.6</v>
      </c>
      <c r="D152" s="280">
        <v>1992.8666666666668</v>
      </c>
      <c r="E152" s="280">
        <v>1935.7333333333336</v>
      </c>
      <c r="F152" s="280">
        <v>1902.8666666666668</v>
      </c>
      <c r="G152" s="280">
        <v>1845.7333333333336</v>
      </c>
      <c r="H152" s="280">
        <v>2025.7333333333336</v>
      </c>
      <c r="I152" s="280">
        <v>2082.8666666666668</v>
      </c>
      <c r="J152" s="280">
        <v>2115.7333333333336</v>
      </c>
      <c r="K152" s="278">
        <v>2050</v>
      </c>
      <c r="L152" s="278">
        <v>1960</v>
      </c>
      <c r="M152" s="278">
        <v>8.8440000000000005E-2</v>
      </c>
    </row>
    <row r="153" spans="1:13">
      <c r="A153" s="269">
        <v>143</v>
      </c>
      <c r="B153" s="278" t="s">
        <v>369</v>
      </c>
      <c r="C153" s="279">
        <v>475.15</v>
      </c>
      <c r="D153" s="280">
        <v>475.08333333333331</v>
      </c>
      <c r="E153" s="280">
        <v>470.16666666666663</v>
      </c>
      <c r="F153" s="280">
        <v>465.18333333333334</v>
      </c>
      <c r="G153" s="280">
        <v>460.26666666666665</v>
      </c>
      <c r="H153" s="280">
        <v>480.06666666666661</v>
      </c>
      <c r="I153" s="280">
        <v>484.98333333333323</v>
      </c>
      <c r="J153" s="280">
        <v>489.96666666666658</v>
      </c>
      <c r="K153" s="278">
        <v>480</v>
      </c>
      <c r="L153" s="278">
        <v>470.1</v>
      </c>
      <c r="M153" s="278">
        <v>0.65264</v>
      </c>
    </row>
    <row r="154" spans="1:13">
      <c r="A154" s="269">
        <v>144</v>
      </c>
      <c r="B154" s="278" t="s">
        <v>372</v>
      </c>
      <c r="C154" s="279">
        <v>143.9</v>
      </c>
      <c r="D154" s="280">
        <v>146.46666666666667</v>
      </c>
      <c r="E154" s="280">
        <v>140.43333333333334</v>
      </c>
      <c r="F154" s="280">
        <v>136.96666666666667</v>
      </c>
      <c r="G154" s="280">
        <v>130.93333333333334</v>
      </c>
      <c r="H154" s="280">
        <v>149.93333333333334</v>
      </c>
      <c r="I154" s="280">
        <v>155.9666666666667</v>
      </c>
      <c r="J154" s="280">
        <v>159.43333333333334</v>
      </c>
      <c r="K154" s="278">
        <v>152.5</v>
      </c>
      <c r="L154" s="278">
        <v>143</v>
      </c>
      <c r="M154" s="278">
        <v>0.98463999999999996</v>
      </c>
    </row>
    <row r="155" spans="1:13">
      <c r="A155" s="269">
        <v>145</v>
      </c>
      <c r="B155" s="278" t="s">
        <v>366</v>
      </c>
      <c r="C155" s="279">
        <v>442.35</v>
      </c>
      <c r="D155" s="280">
        <v>438.58333333333331</v>
      </c>
      <c r="E155" s="280">
        <v>432.16666666666663</v>
      </c>
      <c r="F155" s="280">
        <v>421.98333333333329</v>
      </c>
      <c r="G155" s="280">
        <v>415.56666666666661</v>
      </c>
      <c r="H155" s="280">
        <v>448.76666666666665</v>
      </c>
      <c r="I155" s="280">
        <v>455.18333333333328</v>
      </c>
      <c r="J155" s="280">
        <v>465.36666666666667</v>
      </c>
      <c r="K155" s="278">
        <v>445</v>
      </c>
      <c r="L155" s="278">
        <v>428.4</v>
      </c>
      <c r="M155" s="278">
        <v>1.1270000000000001E-2</v>
      </c>
    </row>
    <row r="156" spans="1:13">
      <c r="A156" s="269">
        <v>146</v>
      </c>
      <c r="B156" s="278" t="s">
        <v>371</v>
      </c>
      <c r="C156" s="279">
        <v>118.15</v>
      </c>
      <c r="D156" s="280">
        <v>118.61666666666667</v>
      </c>
      <c r="E156" s="280">
        <v>117.23333333333335</v>
      </c>
      <c r="F156" s="280">
        <v>116.31666666666668</v>
      </c>
      <c r="G156" s="280">
        <v>114.93333333333335</v>
      </c>
      <c r="H156" s="280">
        <v>119.53333333333335</v>
      </c>
      <c r="I156" s="280">
        <v>120.91666666666667</v>
      </c>
      <c r="J156" s="280">
        <v>121.83333333333334</v>
      </c>
      <c r="K156" s="278">
        <v>120</v>
      </c>
      <c r="L156" s="278">
        <v>117.7</v>
      </c>
      <c r="M156" s="278">
        <v>10.2316</v>
      </c>
    </row>
    <row r="157" spans="1:13">
      <c r="A157" s="269">
        <v>147</v>
      </c>
      <c r="B157" s="278" t="s">
        <v>245</v>
      </c>
      <c r="C157" s="279">
        <v>99.55</v>
      </c>
      <c r="D157" s="280">
        <v>100.48333333333335</v>
      </c>
      <c r="E157" s="280">
        <v>96.966666666666697</v>
      </c>
      <c r="F157" s="280">
        <v>94.383333333333354</v>
      </c>
      <c r="G157" s="280">
        <v>90.866666666666703</v>
      </c>
      <c r="H157" s="280">
        <v>103.06666666666669</v>
      </c>
      <c r="I157" s="280">
        <v>106.58333333333334</v>
      </c>
      <c r="J157" s="280">
        <v>109.16666666666669</v>
      </c>
      <c r="K157" s="278">
        <v>104</v>
      </c>
      <c r="L157" s="278">
        <v>97.9</v>
      </c>
      <c r="M157" s="278">
        <v>36.430549999999997</v>
      </c>
    </row>
    <row r="158" spans="1:13">
      <c r="A158" s="269">
        <v>148</v>
      </c>
      <c r="B158" s="278" t="s">
        <v>370</v>
      </c>
      <c r="C158" s="279">
        <v>37.6</v>
      </c>
      <c r="D158" s="280">
        <v>38.1</v>
      </c>
      <c r="E158" s="280">
        <v>36.550000000000004</v>
      </c>
      <c r="F158" s="280">
        <v>35.5</v>
      </c>
      <c r="G158" s="280">
        <v>33.950000000000003</v>
      </c>
      <c r="H158" s="280">
        <v>39.150000000000006</v>
      </c>
      <c r="I158" s="280">
        <v>40.700000000000003</v>
      </c>
      <c r="J158" s="280">
        <v>41.750000000000007</v>
      </c>
      <c r="K158" s="278">
        <v>39.65</v>
      </c>
      <c r="L158" s="278">
        <v>37.049999999999997</v>
      </c>
      <c r="M158" s="278">
        <v>17.77158</v>
      </c>
    </row>
    <row r="159" spans="1:13">
      <c r="A159" s="269">
        <v>149</v>
      </c>
      <c r="B159" s="278" t="s">
        <v>101</v>
      </c>
      <c r="C159" s="279">
        <v>101.1</v>
      </c>
      <c r="D159" s="280">
        <v>102.3</v>
      </c>
      <c r="E159" s="280">
        <v>99.1</v>
      </c>
      <c r="F159" s="280">
        <v>97.1</v>
      </c>
      <c r="G159" s="280">
        <v>93.899999999999991</v>
      </c>
      <c r="H159" s="280">
        <v>104.3</v>
      </c>
      <c r="I159" s="280">
        <v>107.50000000000001</v>
      </c>
      <c r="J159" s="280">
        <v>109.5</v>
      </c>
      <c r="K159" s="278">
        <v>105.5</v>
      </c>
      <c r="L159" s="278">
        <v>100.3</v>
      </c>
      <c r="M159" s="278">
        <v>263.22448000000003</v>
      </c>
    </row>
    <row r="160" spans="1:13">
      <c r="A160" s="269">
        <v>150</v>
      </c>
      <c r="B160" s="278" t="s">
        <v>376</v>
      </c>
      <c r="C160" s="279">
        <v>1355.05</v>
      </c>
      <c r="D160" s="280">
        <v>1370.1166666666668</v>
      </c>
      <c r="E160" s="280">
        <v>1326.7333333333336</v>
      </c>
      <c r="F160" s="280">
        <v>1298.4166666666667</v>
      </c>
      <c r="G160" s="280">
        <v>1255.0333333333335</v>
      </c>
      <c r="H160" s="280">
        <v>1398.4333333333336</v>
      </c>
      <c r="I160" s="280">
        <v>1441.8166666666668</v>
      </c>
      <c r="J160" s="280">
        <v>1470.1333333333337</v>
      </c>
      <c r="K160" s="278">
        <v>1413.5</v>
      </c>
      <c r="L160" s="278">
        <v>1341.8</v>
      </c>
      <c r="M160" s="278">
        <v>0.13725999999999999</v>
      </c>
    </row>
    <row r="161" spans="1:13">
      <c r="A161" s="269">
        <v>151</v>
      </c>
      <c r="B161" s="278" t="s">
        <v>377</v>
      </c>
      <c r="C161" s="279">
        <v>1355.4</v>
      </c>
      <c r="D161" s="280">
        <v>1347.8</v>
      </c>
      <c r="E161" s="280">
        <v>1320.6</v>
      </c>
      <c r="F161" s="280">
        <v>1285.8</v>
      </c>
      <c r="G161" s="280">
        <v>1258.5999999999999</v>
      </c>
      <c r="H161" s="280">
        <v>1382.6</v>
      </c>
      <c r="I161" s="280">
        <v>1409.8000000000002</v>
      </c>
      <c r="J161" s="280">
        <v>1444.6</v>
      </c>
      <c r="K161" s="278">
        <v>1375</v>
      </c>
      <c r="L161" s="278">
        <v>1313</v>
      </c>
      <c r="M161" s="278">
        <v>0.10656</v>
      </c>
    </row>
    <row r="162" spans="1:13">
      <c r="A162" s="269">
        <v>152</v>
      </c>
      <c r="B162" s="278" t="s">
        <v>378</v>
      </c>
      <c r="C162" s="279">
        <v>16.95</v>
      </c>
      <c r="D162" s="280">
        <v>16.933333333333334</v>
      </c>
      <c r="E162" s="280">
        <v>16.916666666666668</v>
      </c>
      <c r="F162" s="280">
        <v>16.883333333333333</v>
      </c>
      <c r="G162" s="280">
        <v>16.866666666666667</v>
      </c>
      <c r="H162" s="280">
        <v>16.966666666666669</v>
      </c>
      <c r="I162" s="280">
        <v>16.983333333333334</v>
      </c>
      <c r="J162" s="280">
        <v>17.016666666666669</v>
      </c>
      <c r="K162" s="278">
        <v>16.95</v>
      </c>
      <c r="L162" s="278">
        <v>16.899999999999999</v>
      </c>
      <c r="M162" s="278">
        <v>6.4084899999999996</v>
      </c>
    </row>
    <row r="163" spans="1:13">
      <c r="A163" s="269">
        <v>153</v>
      </c>
      <c r="B163" s="278" t="s">
        <v>373</v>
      </c>
      <c r="C163" s="279">
        <v>418.85</v>
      </c>
      <c r="D163" s="280">
        <v>419.18333333333334</v>
      </c>
      <c r="E163" s="280">
        <v>409.9666666666667</v>
      </c>
      <c r="F163" s="280">
        <v>401.08333333333337</v>
      </c>
      <c r="G163" s="280">
        <v>391.86666666666673</v>
      </c>
      <c r="H163" s="280">
        <v>428.06666666666666</v>
      </c>
      <c r="I163" s="280">
        <v>437.28333333333325</v>
      </c>
      <c r="J163" s="280">
        <v>446.16666666666663</v>
      </c>
      <c r="K163" s="278">
        <v>428.4</v>
      </c>
      <c r="L163" s="278">
        <v>410.3</v>
      </c>
      <c r="M163" s="278">
        <v>2.6175299999999999</v>
      </c>
    </row>
    <row r="164" spans="1:13">
      <c r="A164" s="269">
        <v>154</v>
      </c>
      <c r="B164" s="278" t="s">
        <v>383</v>
      </c>
      <c r="C164" s="279">
        <v>223.35</v>
      </c>
      <c r="D164" s="280">
        <v>226</v>
      </c>
      <c r="E164" s="280">
        <v>217.5</v>
      </c>
      <c r="F164" s="280">
        <v>211.65</v>
      </c>
      <c r="G164" s="280">
        <v>203.15</v>
      </c>
      <c r="H164" s="280">
        <v>231.85</v>
      </c>
      <c r="I164" s="280">
        <v>240.35</v>
      </c>
      <c r="J164" s="280">
        <v>246.2</v>
      </c>
      <c r="K164" s="278">
        <v>234.5</v>
      </c>
      <c r="L164" s="278">
        <v>220.15</v>
      </c>
      <c r="M164" s="278">
        <v>3.8594499999999998</v>
      </c>
    </row>
    <row r="165" spans="1:13">
      <c r="A165" s="269">
        <v>155</v>
      </c>
      <c r="B165" s="278" t="s">
        <v>374</v>
      </c>
      <c r="C165" s="279">
        <v>73.400000000000006</v>
      </c>
      <c r="D165" s="280">
        <v>75.033333333333346</v>
      </c>
      <c r="E165" s="280">
        <v>70.666666666666686</v>
      </c>
      <c r="F165" s="280">
        <v>67.933333333333337</v>
      </c>
      <c r="G165" s="280">
        <v>63.566666666666677</v>
      </c>
      <c r="H165" s="280">
        <v>77.766666666666694</v>
      </c>
      <c r="I165" s="280">
        <v>82.13333333333334</v>
      </c>
      <c r="J165" s="280">
        <v>84.866666666666703</v>
      </c>
      <c r="K165" s="278">
        <v>79.400000000000006</v>
      </c>
      <c r="L165" s="278">
        <v>72.3</v>
      </c>
      <c r="M165" s="278">
        <v>2.7891599999999999</v>
      </c>
    </row>
    <row r="166" spans="1:13">
      <c r="A166" s="269">
        <v>156</v>
      </c>
      <c r="B166" s="278" t="s">
        <v>375</v>
      </c>
      <c r="C166" s="279">
        <v>133.30000000000001</v>
      </c>
      <c r="D166" s="280">
        <v>135.76666666666668</v>
      </c>
      <c r="E166" s="280">
        <v>129.78333333333336</v>
      </c>
      <c r="F166" s="280">
        <v>126.26666666666668</v>
      </c>
      <c r="G166" s="280">
        <v>120.28333333333336</v>
      </c>
      <c r="H166" s="280">
        <v>139.28333333333336</v>
      </c>
      <c r="I166" s="280">
        <v>145.26666666666665</v>
      </c>
      <c r="J166" s="280">
        <v>148.78333333333336</v>
      </c>
      <c r="K166" s="278">
        <v>141.75</v>
      </c>
      <c r="L166" s="278">
        <v>132.25</v>
      </c>
      <c r="M166" s="278">
        <v>4.3265000000000002</v>
      </c>
    </row>
    <row r="167" spans="1:13">
      <c r="A167" s="269">
        <v>157</v>
      </c>
      <c r="B167" s="278" t="s">
        <v>246</v>
      </c>
      <c r="C167" s="279">
        <v>156.80000000000001</v>
      </c>
      <c r="D167" s="280">
        <v>159.45000000000002</v>
      </c>
      <c r="E167" s="280">
        <v>152.15000000000003</v>
      </c>
      <c r="F167" s="280">
        <v>147.50000000000003</v>
      </c>
      <c r="G167" s="280">
        <v>140.20000000000005</v>
      </c>
      <c r="H167" s="280">
        <v>164.10000000000002</v>
      </c>
      <c r="I167" s="280">
        <v>171.40000000000003</v>
      </c>
      <c r="J167" s="280">
        <v>176.05</v>
      </c>
      <c r="K167" s="278">
        <v>166.75</v>
      </c>
      <c r="L167" s="278">
        <v>154.80000000000001</v>
      </c>
      <c r="M167" s="278">
        <v>7.4779799999999996</v>
      </c>
    </row>
    <row r="168" spans="1:13">
      <c r="A168" s="269">
        <v>158</v>
      </c>
      <c r="B168" s="278" t="s">
        <v>379</v>
      </c>
      <c r="C168" s="279">
        <v>4934.2</v>
      </c>
      <c r="D168" s="280">
        <v>4957.4333333333334</v>
      </c>
      <c r="E168" s="280">
        <v>4893.8666666666668</v>
      </c>
      <c r="F168" s="280">
        <v>4853.5333333333338</v>
      </c>
      <c r="G168" s="280">
        <v>4789.9666666666672</v>
      </c>
      <c r="H168" s="280">
        <v>4997.7666666666664</v>
      </c>
      <c r="I168" s="280">
        <v>5061.3333333333339</v>
      </c>
      <c r="J168" s="280">
        <v>5101.6666666666661</v>
      </c>
      <c r="K168" s="278">
        <v>5021</v>
      </c>
      <c r="L168" s="278">
        <v>4917.1000000000004</v>
      </c>
      <c r="M168" s="278">
        <v>4.6429999999999999E-2</v>
      </c>
    </row>
    <row r="169" spans="1:13">
      <c r="A169" s="269">
        <v>159</v>
      </c>
      <c r="B169" s="278" t="s">
        <v>380</v>
      </c>
      <c r="C169" s="279">
        <v>1355.4</v>
      </c>
      <c r="D169" s="280">
        <v>1359.8</v>
      </c>
      <c r="E169" s="280">
        <v>1347.6</v>
      </c>
      <c r="F169" s="280">
        <v>1339.8</v>
      </c>
      <c r="G169" s="280">
        <v>1327.6</v>
      </c>
      <c r="H169" s="280">
        <v>1367.6</v>
      </c>
      <c r="I169" s="280">
        <v>1379.8000000000002</v>
      </c>
      <c r="J169" s="280">
        <v>1387.6</v>
      </c>
      <c r="K169" s="278">
        <v>1372</v>
      </c>
      <c r="L169" s="278">
        <v>1352</v>
      </c>
      <c r="M169" s="278">
        <v>0.19187000000000001</v>
      </c>
    </row>
    <row r="170" spans="1:13">
      <c r="A170" s="269">
        <v>160</v>
      </c>
      <c r="B170" s="278" t="s">
        <v>102</v>
      </c>
      <c r="C170" s="279">
        <v>401.8</v>
      </c>
      <c r="D170" s="280">
        <v>403.84999999999997</v>
      </c>
      <c r="E170" s="280">
        <v>394.89999999999992</v>
      </c>
      <c r="F170" s="280">
        <v>387.99999999999994</v>
      </c>
      <c r="G170" s="280">
        <v>379.0499999999999</v>
      </c>
      <c r="H170" s="280">
        <v>410.74999999999994</v>
      </c>
      <c r="I170" s="280">
        <v>419.7</v>
      </c>
      <c r="J170" s="280">
        <v>426.59999999999997</v>
      </c>
      <c r="K170" s="278">
        <v>412.8</v>
      </c>
      <c r="L170" s="278">
        <v>396.95</v>
      </c>
      <c r="M170" s="278">
        <v>51.004860000000001</v>
      </c>
    </row>
    <row r="171" spans="1:13">
      <c r="A171" s="269">
        <v>161</v>
      </c>
      <c r="B171" s="278" t="s">
        <v>388</v>
      </c>
      <c r="C171" s="279">
        <v>40.1</v>
      </c>
      <c r="D171" s="280">
        <v>40.116666666666667</v>
      </c>
      <c r="E171" s="280">
        <v>39.033333333333331</v>
      </c>
      <c r="F171" s="280">
        <v>37.966666666666661</v>
      </c>
      <c r="G171" s="280">
        <v>36.883333333333326</v>
      </c>
      <c r="H171" s="280">
        <v>41.183333333333337</v>
      </c>
      <c r="I171" s="280">
        <v>42.266666666666666</v>
      </c>
      <c r="J171" s="280">
        <v>43.333333333333343</v>
      </c>
      <c r="K171" s="278">
        <v>41.2</v>
      </c>
      <c r="L171" s="278">
        <v>39.049999999999997</v>
      </c>
      <c r="M171" s="278">
        <v>47.20485</v>
      </c>
    </row>
    <row r="172" spans="1:13">
      <c r="A172" s="269">
        <v>162</v>
      </c>
      <c r="B172" s="278" t="s">
        <v>104</v>
      </c>
      <c r="C172" s="279">
        <v>21.1</v>
      </c>
      <c r="D172" s="280">
        <v>20.983333333333331</v>
      </c>
      <c r="E172" s="280">
        <v>20.016666666666662</v>
      </c>
      <c r="F172" s="280">
        <v>18.93333333333333</v>
      </c>
      <c r="G172" s="280">
        <v>17.966666666666661</v>
      </c>
      <c r="H172" s="280">
        <v>22.066666666666663</v>
      </c>
      <c r="I172" s="280">
        <v>23.033333333333331</v>
      </c>
      <c r="J172" s="280">
        <v>24.116666666666664</v>
      </c>
      <c r="K172" s="278">
        <v>21.95</v>
      </c>
      <c r="L172" s="278">
        <v>19.899999999999999</v>
      </c>
      <c r="M172" s="278">
        <v>319.24686000000003</v>
      </c>
    </row>
    <row r="173" spans="1:13">
      <c r="A173" s="269">
        <v>163</v>
      </c>
      <c r="B173" s="278" t="s">
        <v>389</v>
      </c>
      <c r="C173" s="279">
        <v>152.35</v>
      </c>
      <c r="D173" s="280">
        <v>150.41666666666666</v>
      </c>
      <c r="E173" s="280">
        <v>145.83333333333331</v>
      </c>
      <c r="F173" s="280">
        <v>139.31666666666666</v>
      </c>
      <c r="G173" s="280">
        <v>134.73333333333332</v>
      </c>
      <c r="H173" s="280">
        <v>156.93333333333331</v>
      </c>
      <c r="I173" s="280">
        <v>161.51666666666662</v>
      </c>
      <c r="J173" s="280">
        <v>168.0333333333333</v>
      </c>
      <c r="K173" s="278">
        <v>155</v>
      </c>
      <c r="L173" s="278">
        <v>143.9</v>
      </c>
      <c r="M173" s="278">
        <v>37.684469999999997</v>
      </c>
    </row>
    <row r="174" spans="1:13">
      <c r="A174" s="269">
        <v>164</v>
      </c>
      <c r="B174" s="278" t="s">
        <v>381</v>
      </c>
      <c r="C174" s="279">
        <v>1030.4000000000001</v>
      </c>
      <c r="D174" s="280">
        <v>1031.9833333333333</v>
      </c>
      <c r="E174" s="280">
        <v>999.4666666666667</v>
      </c>
      <c r="F174" s="280">
        <v>968.5333333333333</v>
      </c>
      <c r="G174" s="280">
        <v>936.01666666666665</v>
      </c>
      <c r="H174" s="280">
        <v>1062.9166666666667</v>
      </c>
      <c r="I174" s="280">
        <v>1095.4333333333336</v>
      </c>
      <c r="J174" s="280">
        <v>1126.3666666666668</v>
      </c>
      <c r="K174" s="278">
        <v>1064.5</v>
      </c>
      <c r="L174" s="278">
        <v>1001.05</v>
      </c>
      <c r="M174" s="278">
        <v>4.4326499999999998</v>
      </c>
    </row>
    <row r="175" spans="1:13">
      <c r="A175" s="269">
        <v>165</v>
      </c>
      <c r="B175" s="278" t="s">
        <v>247</v>
      </c>
      <c r="C175" s="279">
        <v>397.5</v>
      </c>
      <c r="D175" s="280">
        <v>400.2166666666667</v>
      </c>
      <c r="E175" s="280">
        <v>391.43333333333339</v>
      </c>
      <c r="F175" s="280">
        <v>385.36666666666667</v>
      </c>
      <c r="G175" s="280">
        <v>376.58333333333337</v>
      </c>
      <c r="H175" s="280">
        <v>406.28333333333342</v>
      </c>
      <c r="I175" s="280">
        <v>415.06666666666672</v>
      </c>
      <c r="J175" s="280">
        <v>421.13333333333344</v>
      </c>
      <c r="K175" s="278">
        <v>409</v>
      </c>
      <c r="L175" s="278">
        <v>394.15</v>
      </c>
      <c r="M175" s="278">
        <v>4.4745999999999997</v>
      </c>
    </row>
    <row r="176" spans="1:13">
      <c r="A176" s="269">
        <v>166</v>
      </c>
      <c r="B176" s="278" t="s">
        <v>105</v>
      </c>
      <c r="C176" s="279">
        <v>659.35</v>
      </c>
      <c r="D176" s="280">
        <v>662.7833333333333</v>
      </c>
      <c r="E176" s="280">
        <v>648.56666666666661</v>
      </c>
      <c r="F176" s="280">
        <v>637.7833333333333</v>
      </c>
      <c r="G176" s="280">
        <v>623.56666666666661</v>
      </c>
      <c r="H176" s="280">
        <v>673.56666666666661</v>
      </c>
      <c r="I176" s="280">
        <v>687.7833333333333</v>
      </c>
      <c r="J176" s="280">
        <v>698.56666666666661</v>
      </c>
      <c r="K176" s="278">
        <v>677</v>
      </c>
      <c r="L176" s="278">
        <v>652</v>
      </c>
      <c r="M176" s="278">
        <v>12.395810000000001</v>
      </c>
    </row>
    <row r="177" spans="1:13">
      <c r="A177" s="269">
        <v>167</v>
      </c>
      <c r="B177" s="278" t="s">
        <v>248</v>
      </c>
      <c r="C177" s="279">
        <v>385.7</v>
      </c>
      <c r="D177" s="280">
        <v>381.45</v>
      </c>
      <c r="E177" s="280">
        <v>375.09999999999997</v>
      </c>
      <c r="F177" s="280">
        <v>364.5</v>
      </c>
      <c r="G177" s="280">
        <v>358.15</v>
      </c>
      <c r="H177" s="280">
        <v>392.04999999999995</v>
      </c>
      <c r="I177" s="280">
        <v>398.4</v>
      </c>
      <c r="J177" s="280">
        <v>408.99999999999994</v>
      </c>
      <c r="K177" s="278">
        <v>387.8</v>
      </c>
      <c r="L177" s="278">
        <v>370.85</v>
      </c>
      <c r="M177" s="278">
        <v>3.13001</v>
      </c>
    </row>
    <row r="178" spans="1:13">
      <c r="A178" s="269">
        <v>168</v>
      </c>
      <c r="B178" s="278" t="s">
        <v>249</v>
      </c>
      <c r="C178" s="279">
        <v>834.15</v>
      </c>
      <c r="D178" s="280">
        <v>831.30000000000007</v>
      </c>
      <c r="E178" s="280">
        <v>813.10000000000014</v>
      </c>
      <c r="F178" s="280">
        <v>792.05000000000007</v>
      </c>
      <c r="G178" s="280">
        <v>773.85000000000014</v>
      </c>
      <c r="H178" s="280">
        <v>852.35000000000014</v>
      </c>
      <c r="I178" s="280">
        <v>870.55000000000018</v>
      </c>
      <c r="J178" s="280">
        <v>891.60000000000014</v>
      </c>
      <c r="K178" s="278">
        <v>849.5</v>
      </c>
      <c r="L178" s="278">
        <v>810.25</v>
      </c>
      <c r="M178" s="278">
        <v>10.242570000000001</v>
      </c>
    </row>
    <row r="179" spans="1:13">
      <c r="A179" s="269">
        <v>169</v>
      </c>
      <c r="B179" s="278" t="s">
        <v>390</v>
      </c>
      <c r="C179" s="279">
        <v>66.150000000000006</v>
      </c>
      <c r="D179" s="280">
        <v>66.316666666666677</v>
      </c>
      <c r="E179" s="280">
        <v>63.433333333333351</v>
      </c>
      <c r="F179" s="280">
        <v>60.716666666666676</v>
      </c>
      <c r="G179" s="280">
        <v>57.83333333333335</v>
      </c>
      <c r="H179" s="280">
        <v>69.03333333333336</v>
      </c>
      <c r="I179" s="280">
        <v>71.916666666666686</v>
      </c>
      <c r="J179" s="280">
        <v>74.633333333333354</v>
      </c>
      <c r="K179" s="278">
        <v>69.2</v>
      </c>
      <c r="L179" s="278">
        <v>63.6</v>
      </c>
      <c r="M179" s="278">
        <v>5.5576600000000003</v>
      </c>
    </row>
    <row r="180" spans="1:13">
      <c r="A180" s="269">
        <v>170</v>
      </c>
      <c r="B180" s="278" t="s">
        <v>382</v>
      </c>
      <c r="C180" s="279">
        <v>181</v>
      </c>
      <c r="D180" s="280">
        <v>182.20000000000002</v>
      </c>
      <c r="E180" s="280">
        <v>178.80000000000004</v>
      </c>
      <c r="F180" s="280">
        <v>176.60000000000002</v>
      </c>
      <c r="G180" s="280">
        <v>173.20000000000005</v>
      </c>
      <c r="H180" s="280">
        <v>184.40000000000003</v>
      </c>
      <c r="I180" s="280">
        <v>187.8</v>
      </c>
      <c r="J180" s="280">
        <v>190.00000000000003</v>
      </c>
      <c r="K180" s="278">
        <v>185.6</v>
      </c>
      <c r="L180" s="278">
        <v>180</v>
      </c>
      <c r="M180" s="278">
        <v>12.58048</v>
      </c>
    </row>
    <row r="181" spans="1:13">
      <c r="A181" s="269">
        <v>171</v>
      </c>
      <c r="B181" s="278" t="s">
        <v>250</v>
      </c>
      <c r="C181" s="279">
        <v>203.4</v>
      </c>
      <c r="D181" s="280">
        <v>208.88333333333333</v>
      </c>
      <c r="E181" s="280">
        <v>197.91666666666666</v>
      </c>
      <c r="F181" s="280">
        <v>192.43333333333334</v>
      </c>
      <c r="G181" s="280">
        <v>181.46666666666667</v>
      </c>
      <c r="H181" s="280">
        <v>214.36666666666665</v>
      </c>
      <c r="I181" s="280">
        <v>225.33333333333334</v>
      </c>
      <c r="J181" s="280">
        <v>230.81666666666663</v>
      </c>
      <c r="K181" s="278">
        <v>219.85</v>
      </c>
      <c r="L181" s="278">
        <v>203.4</v>
      </c>
      <c r="M181" s="278">
        <v>10.15401</v>
      </c>
    </row>
    <row r="182" spans="1:13">
      <c r="A182" s="269">
        <v>172</v>
      </c>
      <c r="B182" s="278" t="s">
        <v>106</v>
      </c>
      <c r="C182" s="279">
        <v>611.9</v>
      </c>
      <c r="D182" s="280">
        <v>618.13333333333333</v>
      </c>
      <c r="E182" s="280">
        <v>600.4666666666667</v>
      </c>
      <c r="F182" s="280">
        <v>589.03333333333342</v>
      </c>
      <c r="G182" s="280">
        <v>571.36666666666679</v>
      </c>
      <c r="H182" s="280">
        <v>629.56666666666661</v>
      </c>
      <c r="I182" s="280">
        <v>647.23333333333335</v>
      </c>
      <c r="J182" s="280">
        <v>658.66666666666652</v>
      </c>
      <c r="K182" s="278">
        <v>635.79999999999995</v>
      </c>
      <c r="L182" s="278">
        <v>606.70000000000005</v>
      </c>
      <c r="M182" s="278">
        <v>20.828949999999999</v>
      </c>
    </row>
    <row r="183" spans="1:13">
      <c r="A183" s="269">
        <v>173</v>
      </c>
      <c r="B183" s="278" t="s">
        <v>384</v>
      </c>
      <c r="C183" s="279">
        <v>79.8</v>
      </c>
      <c r="D183" s="280">
        <v>80.733333333333334</v>
      </c>
      <c r="E183" s="280">
        <v>78.266666666666666</v>
      </c>
      <c r="F183" s="280">
        <v>76.733333333333334</v>
      </c>
      <c r="G183" s="280">
        <v>74.266666666666666</v>
      </c>
      <c r="H183" s="280">
        <v>82.266666666666666</v>
      </c>
      <c r="I183" s="280">
        <v>84.733333333333334</v>
      </c>
      <c r="J183" s="280">
        <v>86.266666666666666</v>
      </c>
      <c r="K183" s="278">
        <v>83.2</v>
      </c>
      <c r="L183" s="278">
        <v>79.2</v>
      </c>
      <c r="M183" s="278">
        <v>7.9488099999999999</v>
      </c>
    </row>
    <row r="184" spans="1:13">
      <c r="A184" s="269">
        <v>174</v>
      </c>
      <c r="B184" s="278" t="s">
        <v>385</v>
      </c>
      <c r="C184" s="279">
        <v>522.1</v>
      </c>
      <c r="D184" s="280">
        <v>526.35</v>
      </c>
      <c r="E184" s="280">
        <v>512.70000000000005</v>
      </c>
      <c r="F184" s="280">
        <v>503.30000000000007</v>
      </c>
      <c r="G184" s="280">
        <v>489.65000000000009</v>
      </c>
      <c r="H184" s="280">
        <v>535.75</v>
      </c>
      <c r="I184" s="280">
        <v>549.39999999999986</v>
      </c>
      <c r="J184" s="280">
        <v>558.79999999999995</v>
      </c>
      <c r="K184" s="278">
        <v>540</v>
      </c>
      <c r="L184" s="278">
        <v>516.95000000000005</v>
      </c>
      <c r="M184" s="278">
        <v>9.8720000000000002E-2</v>
      </c>
    </row>
    <row r="185" spans="1:13">
      <c r="A185" s="269">
        <v>175</v>
      </c>
      <c r="B185" s="278" t="s">
        <v>391</v>
      </c>
      <c r="C185" s="279">
        <v>53.8</v>
      </c>
      <c r="D185" s="280">
        <v>53.083333333333336</v>
      </c>
      <c r="E185" s="280">
        <v>51.56666666666667</v>
      </c>
      <c r="F185" s="280">
        <v>49.333333333333336</v>
      </c>
      <c r="G185" s="280">
        <v>47.81666666666667</v>
      </c>
      <c r="H185" s="280">
        <v>55.31666666666667</v>
      </c>
      <c r="I185" s="280">
        <v>56.833333333333336</v>
      </c>
      <c r="J185" s="280">
        <v>59.06666666666667</v>
      </c>
      <c r="K185" s="278">
        <v>54.6</v>
      </c>
      <c r="L185" s="278">
        <v>50.85</v>
      </c>
      <c r="M185" s="278">
        <v>18.077719999999999</v>
      </c>
    </row>
    <row r="186" spans="1:13">
      <c r="A186" s="269">
        <v>176</v>
      </c>
      <c r="B186" s="278" t="s">
        <v>251</v>
      </c>
      <c r="C186" s="279">
        <v>223.6</v>
      </c>
      <c r="D186" s="280">
        <v>226.61666666666665</v>
      </c>
      <c r="E186" s="280">
        <v>218.43333333333328</v>
      </c>
      <c r="F186" s="280">
        <v>213.26666666666662</v>
      </c>
      <c r="G186" s="280">
        <v>205.08333333333326</v>
      </c>
      <c r="H186" s="280">
        <v>231.7833333333333</v>
      </c>
      <c r="I186" s="280">
        <v>239.96666666666664</v>
      </c>
      <c r="J186" s="280">
        <v>245.13333333333333</v>
      </c>
      <c r="K186" s="278">
        <v>234.8</v>
      </c>
      <c r="L186" s="278">
        <v>221.45</v>
      </c>
      <c r="M186" s="278">
        <v>30.991949999999999</v>
      </c>
    </row>
    <row r="187" spans="1:13">
      <c r="A187" s="269">
        <v>177</v>
      </c>
      <c r="B187" s="278" t="s">
        <v>386</v>
      </c>
      <c r="C187" s="279">
        <v>340</v>
      </c>
      <c r="D187" s="280">
        <v>343.34999999999997</v>
      </c>
      <c r="E187" s="280">
        <v>334.69999999999993</v>
      </c>
      <c r="F187" s="280">
        <v>329.4</v>
      </c>
      <c r="G187" s="280">
        <v>320.74999999999994</v>
      </c>
      <c r="H187" s="280">
        <v>348.64999999999992</v>
      </c>
      <c r="I187" s="280">
        <v>357.2999999999999</v>
      </c>
      <c r="J187" s="280">
        <v>362.59999999999991</v>
      </c>
      <c r="K187" s="278">
        <v>352</v>
      </c>
      <c r="L187" s="278">
        <v>338.05</v>
      </c>
      <c r="M187" s="278">
        <v>1.51122</v>
      </c>
    </row>
    <row r="188" spans="1:13">
      <c r="A188" s="269">
        <v>178</v>
      </c>
      <c r="B188" s="278" t="s">
        <v>387</v>
      </c>
      <c r="C188" s="279">
        <v>295.55</v>
      </c>
      <c r="D188" s="280">
        <v>295.48333333333335</v>
      </c>
      <c r="E188" s="280">
        <v>289.06666666666672</v>
      </c>
      <c r="F188" s="280">
        <v>282.58333333333337</v>
      </c>
      <c r="G188" s="280">
        <v>276.16666666666674</v>
      </c>
      <c r="H188" s="280">
        <v>301.9666666666667</v>
      </c>
      <c r="I188" s="280">
        <v>308.38333333333333</v>
      </c>
      <c r="J188" s="280">
        <v>314.86666666666667</v>
      </c>
      <c r="K188" s="278">
        <v>301.89999999999998</v>
      </c>
      <c r="L188" s="278">
        <v>289</v>
      </c>
      <c r="M188" s="278">
        <v>22.92109</v>
      </c>
    </row>
    <row r="189" spans="1:13">
      <c r="A189" s="269">
        <v>179</v>
      </c>
      <c r="B189" s="278" t="s">
        <v>392</v>
      </c>
      <c r="C189" s="279">
        <v>649.75</v>
      </c>
      <c r="D189" s="280">
        <v>657.61666666666667</v>
      </c>
      <c r="E189" s="280">
        <v>639.23333333333335</v>
      </c>
      <c r="F189" s="280">
        <v>628.7166666666667</v>
      </c>
      <c r="G189" s="280">
        <v>610.33333333333337</v>
      </c>
      <c r="H189" s="280">
        <v>668.13333333333333</v>
      </c>
      <c r="I189" s="280">
        <v>686.51666666666677</v>
      </c>
      <c r="J189" s="280">
        <v>697.0333333333333</v>
      </c>
      <c r="K189" s="278">
        <v>676</v>
      </c>
      <c r="L189" s="278">
        <v>647.1</v>
      </c>
      <c r="M189" s="278">
        <v>7.3889999999999997E-2</v>
      </c>
    </row>
    <row r="190" spans="1:13">
      <c r="A190" s="269">
        <v>180</v>
      </c>
      <c r="B190" s="278" t="s">
        <v>400</v>
      </c>
      <c r="C190" s="279">
        <v>655.7</v>
      </c>
      <c r="D190" s="280">
        <v>656.1</v>
      </c>
      <c r="E190" s="280">
        <v>649.20000000000005</v>
      </c>
      <c r="F190" s="280">
        <v>642.70000000000005</v>
      </c>
      <c r="G190" s="280">
        <v>635.80000000000007</v>
      </c>
      <c r="H190" s="280">
        <v>662.6</v>
      </c>
      <c r="I190" s="280">
        <v>669.49999999999989</v>
      </c>
      <c r="J190" s="280">
        <v>676</v>
      </c>
      <c r="K190" s="278">
        <v>663</v>
      </c>
      <c r="L190" s="278">
        <v>649.6</v>
      </c>
      <c r="M190" s="278">
        <v>0.49173</v>
      </c>
    </row>
    <row r="191" spans="1:13">
      <c r="A191" s="269">
        <v>181</v>
      </c>
      <c r="B191" s="278" t="s">
        <v>394</v>
      </c>
      <c r="C191" s="279">
        <v>567.65</v>
      </c>
      <c r="D191" s="280">
        <v>566.88333333333333</v>
      </c>
      <c r="E191" s="280">
        <v>560.76666666666665</v>
      </c>
      <c r="F191" s="280">
        <v>553.88333333333333</v>
      </c>
      <c r="G191" s="280">
        <v>547.76666666666665</v>
      </c>
      <c r="H191" s="280">
        <v>573.76666666666665</v>
      </c>
      <c r="I191" s="280">
        <v>579.88333333333321</v>
      </c>
      <c r="J191" s="280">
        <v>586.76666666666665</v>
      </c>
      <c r="K191" s="278">
        <v>573</v>
      </c>
      <c r="L191" s="278">
        <v>560</v>
      </c>
      <c r="M191" s="278">
        <v>9.5210000000000003E-2</v>
      </c>
    </row>
    <row r="192" spans="1:13">
      <c r="A192" s="269">
        <v>182</v>
      </c>
      <c r="B192" s="278" t="s">
        <v>107</v>
      </c>
      <c r="C192" s="279">
        <v>546.4</v>
      </c>
      <c r="D192" s="280">
        <v>547.76666666666665</v>
      </c>
      <c r="E192" s="280">
        <v>537.18333333333328</v>
      </c>
      <c r="F192" s="280">
        <v>527.96666666666658</v>
      </c>
      <c r="G192" s="280">
        <v>517.38333333333321</v>
      </c>
      <c r="H192" s="280">
        <v>556.98333333333335</v>
      </c>
      <c r="I192" s="280">
        <v>567.56666666666683</v>
      </c>
      <c r="J192" s="280">
        <v>576.78333333333342</v>
      </c>
      <c r="K192" s="278">
        <v>558.35</v>
      </c>
      <c r="L192" s="278">
        <v>538.54999999999995</v>
      </c>
      <c r="M192" s="278">
        <v>42.034759999999999</v>
      </c>
    </row>
    <row r="193" spans="1:13">
      <c r="A193" s="269">
        <v>183</v>
      </c>
      <c r="B193" s="278" t="s">
        <v>109</v>
      </c>
      <c r="C193" s="279">
        <v>572.85</v>
      </c>
      <c r="D193" s="280">
        <v>575.48333333333335</v>
      </c>
      <c r="E193" s="280">
        <v>567.36666666666667</v>
      </c>
      <c r="F193" s="280">
        <v>561.88333333333333</v>
      </c>
      <c r="G193" s="280">
        <v>553.76666666666665</v>
      </c>
      <c r="H193" s="280">
        <v>580.9666666666667</v>
      </c>
      <c r="I193" s="280">
        <v>589.08333333333348</v>
      </c>
      <c r="J193" s="280">
        <v>594.56666666666672</v>
      </c>
      <c r="K193" s="278">
        <v>583.6</v>
      </c>
      <c r="L193" s="278">
        <v>570</v>
      </c>
      <c r="M193" s="278">
        <v>38.127569999999999</v>
      </c>
    </row>
    <row r="194" spans="1:13">
      <c r="A194" s="269">
        <v>184</v>
      </c>
      <c r="B194" s="278" t="s">
        <v>110</v>
      </c>
      <c r="C194" s="279">
        <v>1772.1</v>
      </c>
      <c r="D194" s="280">
        <v>1781.6166666666668</v>
      </c>
      <c r="E194" s="280">
        <v>1736.4833333333336</v>
      </c>
      <c r="F194" s="280">
        <v>1700.8666666666668</v>
      </c>
      <c r="G194" s="280">
        <v>1655.7333333333336</v>
      </c>
      <c r="H194" s="280">
        <v>1817.2333333333336</v>
      </c>
      <c r="I194" s="280">
        <v>1862.3666666666668</v>
      </c>
      <c r="J194" s="280">
        <v>1897.9833333333336</v>
      </c>
      <c r="K194" s="278">
        <v>1826.75</v>
      </c>
      <c r="L194" s="278">
        <v>1746</v>
      </c>
      <c r="M194" s="278">
        <v>90.653720000000007</v>
      </c>
    </row>
    <row r="195" spans="1:13">
      <c r="A195" s="269">
        <v>185</v>
      </c>
      <c r="B195" s="278" t="s">
        <v>253</v>
      </c>
      <c r="C195" s="279">
        <v>2634.4</v>
      </c>
      <c r="D195" s="280">
        <v>2646.4666666666667</v>
      </c>
      <c r="E195" s="280">
        <v>2607.9333333333334</v>
      </c>
      <c r="F195" s="280">
        <v>2581.4666666666667</v>
      </c>
      <c r="G195" s="280">
        <v>2542.9333333333334</v>
      </c>
      <c r="H195" s="280">
        <v>2672.9333333333334</v>
      </c>
      <c r="I195" s="280">
        <v>2711.4666666666672</v>
      </c>
      <c r="J195" s="280">
        <v>2737.9333333333334</v>
      </c>
      <c r="K195" s="278">
        <v>2685</v>
      </c>
      <c r="L195" s="278">
        <v>2620</v>
      </c>
      <c r="M195" s="278">
        <v>3.23611</v>
      </c>
    </row>
    <row r="196" spans="1:13">
      <c r="A196" s="269">
        <v>186</v>
      </c>
      <c r="B196" s="278" t="s">
        <v>111</v>
      </c>
      <c r="C196" s="279">
        <v>987.3</v>
      </c>
      <c r="D196" s="280">
        <v>997.86666666666667</v>
      </c>
      <c r="E196" s="280">
        <v>968.98333333333335</v>
      </c>
      <c r="F196" s="280">
        <v>950.66666666666663</v>
      </c>
      <c r="G196" s="280">
        <v>921.7833333333333</v>
      </c>
      <c r="H196" s="280">
        <v>1016.1833333333334</v>
      </c>
      <c r="I196" s="280">
        <v>1045.0666666666668</v>
      </c>
      <c r="J196" s="280">
        <v>1063.3833333333334</v>
      </c>
      <c r="K196" s="278">
        <v>1026.75</v>
      </c>
      <c r="L196" s="278">
        <v>979.55</v>
      </c>
      <c r="M196" s="278">
        <v>309.22894000000002</v>
      </c>
    </row>
    <row r="197" spans="1:13">
      <c r="A197" s="269">
        <v>187</v>
      </c>
      <c r="B197" s="278" t="s">
        <v>254</v>
      </c>
      <c r="C197" s="279">
        <v>506.85</v>
      </c>
      <c r="D197" s="280">
        <v>513.11666666666667</v>
      </c>
      <c r="E197" s="280">
        <v>495.23333333333335</v>
      </c>
      <c r="F197" s="280">
        <v>483.61666666666667</v>
      </c>
      <c r="G197" s="280">
        <v>465.73333333333335</v>
      </c>
      <c r="H197" s="280">
        <v>524.73333333333335</v>
      </c>
      <c r="I197" s="280">
        <v>542.61666666666679</v>
      </c>
      <c r="J197" s="280">
        <v>554.23333333333335</v>
      </c>
      <c r="K197" s="278">
        <v>531</v>
      </c>
      <c r="L197" s="278">
        <v>501.5</v>
      </c>
      <c r="M197" s="278">
        <v>91.734870000000001</v>
      </c>
    </row>
    <row r="198" spans="1:13">
      <c r="A198" s="269">
        <v>188</v>
      </c>
      <c r="B198" s="278" t="s">
        <v>252</v>
      </c>
      <c r="C198" s="279">
        <v>951.5</v>
      </c>
      <c r="D198" s="280">
        <v>967.91666666666663</v>
      </c>
      <c r="E198" s="280">
        <v>925.83333333333326</v>
      </c>
      <c r="F198" s="280">
        <v>900.16666666666663</v>
      </c>
      <c r="G198" s="280">
        <v>858.08333333333326</v>
      </c>
      <c r="H198" s="280">
        <v>993.58333333333326</v>
      </c>
      <c r="I198" s="280">
        <v>1035.6666666666665</v>
      </c>
      <c r="J198" s="280">
        <v>1061.3333333333333</v>
      </c>
      <c r="K198" s="278">
        <v>1010</v>
      </c>
      <c r="L198" s="278">
        <v>942.25</v>
      </c>
      <c r="M198" s="278">
        <v>3.5199400000000001</v>
      </c>
    </row>
    <row r="199" spans="1:13">
      <c r="A199" s="269">
        <v>189</v>
      </c>
      <c r="B199" s="278" t="s">
        <v>395</v>
      </c>
      <c r="C199" s="279">
        <v>173.95</v>
      </c>
      <c r="D199" s="280">
        <v>175.38333333333333</v>
      </c>
      <c r="E199" s="280">
        <v>169.91666666666666</v>
      </c>
      <c r="F199" s="280">
        <v>165.88333333333333</v>
      </c>
      <c r="G199" s="280">
        <v>160.41666666666666</v>
      </c>
      <c r="H199" s="280">
        <v>179.41666666666666</v>
      </c>
      <c r="I199" s="280">
        <v>184.88333333333335</v>
      </c>
      <c r="J199" s="280">
        <v>188.91666666666666</v>
      </c>
      <c r="K199" s="278">
        <v>180.85</v>
      </c>
      <c r="L199" s="278">
        <v>171.35</v>
      </c>
      <c r="M199" s="278">
        <v>12.09938</v>
      </c>
    </row>
    <row r="200" spans="1:13">
      <c r="A200" s="269">
        <v>190</v>
      </c>
      <c r="B200" s="278" t="s">
        <v>396</v>
      </c>
      <c r="C200" s="279">
        <v>254.35</v>
      </c>
      <c r="D200" s="280">
        <v>256.86666666666662</v>
      </c>
      <c r="E200" s="280">
        <v>247.78333333333325</v>
      </c>
      <c r="F200" s="280">
        <v>241.21666666666664</v>
      </c>
      <c r="G200" s="280">
        <v>232.13333333333327</v>
      </c>
      <c r="H200" s="280">
        <v>263.43333333333322</v>
      </c>
      <c r="I200" s="280">
        <v>272.51666666666659</v>
      </c>
      <c r="J200" s="280">
        <v>279.0833333333332</v>
      </c>
      <c r="K200" s="278">
        <v>265.95</v>
      </c>
      <c r="L200" s="278">
        <v>250.3</v>
      </c>
      <c r="M200" s="278">
        <v>0.61904000000000003</v>
      </c>
    </row>
    <row r="201" spans="1:13">
      <c r="A201" s="269">
        <v>191</v>
      </c>
      <c r="B201" s="278" t="s">
        <v>112</v>
      </c>
      <c r="C201" s="279">
        <v>2387.3000000000002</v>
      </c>
      <c r="D201" s="280">
        <v>2395.6</v>
      </c>
      <c r="E201" s="280">
        <v>2361.6999999999998</v>
      </c>
      <c r="F201" s="280">
        <v>2336.1</v>
      </c>
      <c r="G201" s="280">
        <v>2302.1999999999998</v>
      </c>
      <c r="H201" s="280">
        <v>2421.1999999999998</v>
      </c>
      <c r="I201" s="280">
        <v>2455.1000000000004</v>
      </c>
      <c r="J201" s="280">
        <v>2480.6999999999998</v>
      </c>
      <c r="K201" s="278">
        <v>2429.5</v>
      </c>
      <c r="L201" s="278">
        <v>2370</v>
      </c>
      <c r="M201" s="278">
        <v>19.806249999999999</v>
      </c>
    </row>
    <row r="202" spans="1:13">
      <c r="A202" s="269">
        <v>192</v>
      </c>
      <c r="B202" s="278" t="s">
        <v>113</v>
      </c>
      <c r="C202" s="279">
        <v>320.8</v>
      </c>
      <c r="D202" s="280">
        <v>325.18333333333334</v>
      </c>
      <c r="E202" s="280">
        <v>314.01666666666665</v>
      </c>
      <c r="F202" s="280">
        <v>307.23333333333329</v>
      </c>
      <c r="G202" s="280">
        <v>296.06666666666661</v>
      </c>
      <c r="H202" s="280">
        <v>331.9666666666667</v>
      </c>
      <c r="I202" s="280">
        <v>343.13333333333333</v>
      </c>
      <c r="J202" s="280">
        <v>349.91666666666674</v>
      </c>
      <c r="K202" s="278">
        <v>336.35</v>
      </c>
      <c r="L202" s="278">
        <v>318.39999999999998</v>
      </c>
      <c r="M202" s="278">
        <v>26.095849999999999</v>
      </c>
    </row>
    <row r="203" spans="1:13">
      <c r="A203" s="269">
        <v>193</v>
      </c>
      <c r="B203" s="278" t="s">
        <v>397</v>
      </c>
      <c r="C203" s="279">
        <v>13.4</v>
      </c>
      <c r="D203" s="280">
        <v>13.4</v>
      </c>
      <c r="E203" s="280">
        <v>13.4</v>
      </c>
      <c r="F203" s="280">
        <v>13.4</v>
      </c>
      <c r="G203" s="280">
        <v>13.4</v>
      </c>
      <c r="H203" s="280">
        <v>13.4</v>
      </c>
      <c r="I203" s="280">
        <v>13.4</v>
      </c>
      <c r="J203" s="280">
        <v>13.4</v>
      </c>
      <c r="K203" s="278">
        <v>13.4</v>
      </c>
      <c r="L203" s="278">
        <v>13.4</v>
      </c>
      <c r="M203" s="278">
        <v>13.410349999999999</v>
      </c>
    </row>
    <row r="204" spans="1:13">
      <c r="A204" s="269">
        <v>194</v>
      </c>
      <c r="B204" s="278" t="s">
        <v>399</v>
      </c>
      <c r="C204" s="279">
        <v>61.5</v>
      </c>
      <c r="D204" s="280">
        <v>63.516666666666673</v>
      </c>
      <c r="E204" s="280">
        <v>58.783333333333346</v>
      </c>
      <c r="F204" s="280">
        <v>56.06666666666667</v>
      </c>
      <c r="G204" s="280">
        <v>51.333333333333343</v>
      </c>
      <c r="H204" s="280">
        <v>66.233333333333348</v>
      </c>
      <c r="I204" s="280">
        <v>70.966666666666683</v>
      </c>
      <c r="J204" s="280">
        <v>73.683333333333351</v>
      </c>
      <c r="K204" s="278">
        <v>68.25</v>
      </c>
      <c r="L204" s="278">
        <v>60.8</v>
      </c>
      <c r="M204" s="278">
        <v>11.194240000000001</v>
      </c>
    </row>
    <row r="205" spans="1:13">
      <c r="A205" s="269">
        <v>195</v>
      </c>
      <c r="B205" s="278" t="s">
        <v>115</v>
      </c>
      <c r="C205" s="279">
        <v>142.6</v>
      </c>
      <c r="D205" s="280">
        <v>144.71666666666667</v>
      </c>
      <c r="E205" s="280">
        <v>139.08333333333334</v>
      </c>
      <c r="F205" s="280">
        <v>135.56666666666666</v>
      </c>
      <c r="G205" s="280">
        <v>129.93333333333334</v>
      </c>
      <c r="H205" s="280">
        <v>148.23333333333335</v>
      </c>
      <c r="I205" s="280">
        <v>153.86666666666667</v>
      </c>
      <c r="J205" s="280">
        <v>157.38333333333335</v>
      </c>
      <c r="K205" s="278">
        <v>150.35</v>
      </c>
      <c r="L205" s="278">
        <v>141.19999999999999</v>
      </c>
      <c r="M205" s="278">
        <v>192.23809</v>
      </c>
    </row>
    <row r="206" spans="1:13">
      <c r="A206" s="269">
        <v>196</v>
      </c>
      <c r="B206" s="278" t="s">
        <v>401</v>
      </c>
      <c r="C206" s="279">
        <v>30.6</v>
      </c>
      <c r="D206" s="280">
        <v>31.366666666666664</v>
      </c>
      <c r="E206" s="280">
        <v>29.633333333333326</v>
      </c>
      <c r="F206" s="280">
        <v>28.666666666666661</v>
      </c>
      <c r="G206" s="280">
        <v>26.933333333333323</v>
      </c>
      <c r="H206" s="280">
        <v>32.333333333333329</v>
      </c>
      <c r="I206" s="280">
        <v>34.06666666666667</v>
      </c>
      <c r="J206" s="280">
        <v>35.033333333333331</v>
      </c>
      <c r="K206" s="278">
        <v>33.1</v>
      </c>
      <c r="L206" s="278">
        <v>30.4</v>
      </c>
      <c r="M206" s="278">
        <v>12.473520000000001</v>
      </c>
    </row>
    <row r="207" spans="1:13">
      <c r="A207" s="269">
        <v>197</v>
      </c>
      <c r="B207" s="278" t="s">
        <v>116</v>
      </c>
      <c r="C207" s="279">
        <v>211.65</v>
      </c>
      <c r="D207" s="280">
        <v>214.16666666666666</v>
      </c>
      <c r="E207" s="280">
        <v>206.48333333333332</v>
      </c>
      <c r="F207" s="280">
        <v>201.31666666666666</v>
      </c>
      <c r="G207" s="280">
        <v>193.63333333333333</v>
      </c>
      <c r="H207" s="280">
        <v>219.33333333333331</v>
      </c>
      <c r="I207" s="280">
        <v>227.01666666666665</v>
      </c>
      <c r="J207" s="280">
        <v>232.18333333333331</v>
      </c>
      <c r="K207" s="278">
        <v>221.85</v>
      </c>
      <c r="L207" s="278">
        <v>209</v>
      </c>
      <c r="M207" s="278">
        <v>56.12715</v>
      </c>
    </row>
    <row r="208" spans="1:13">
      <c r="A208" s="269">
        <v>198</v>
      </c>
      <c r="B208" s="278" t="s">
        <v>117</v>
      </c>
      <c r="C208" s="279">
        <v>2106.5</v>
      </c>
      <c r="D208" s="280">
        <v>2115.4500000000003</v>
      </c>
      <c r="E208" s="280">
        <v>2086.1000000000004</v>
      </c>
      <c r="F208" s="280">
        <v>2065.7000000000003</v>
      </c>
      <c r="G208" s="280">
        <v>2036.3500000000004</v>
      </c>
      <c r="H208" s="280">
        <v>2135.8500000000004</v>
      </c>
      <c r="I208" s="280">
        <v>2165.1999999999998</v>
      </c>
      <c r="J208" s="280">
        <v>2185.6000000000004</v>
      </c>
      <c r="K208" s="278">
        <v>2144.8000000000002</v>
      </c>
      <c r="L208" s="278">
        <v>2095.0500000000002</v>
      </c>
      <c r="M208" s="278">
        <v>31.281549999999999</v>
      </c>
    </row>
    <row r="209" spans="1:13">
      <c r="A209" s="269">
        <v>199</v>
      </c>
      <c r="B209" s="278" t="s">
        <v>255</v>
      </c>
      <c r="C209" s="279">
        <v>173.7</v>
      </c>
      <c r="D209" s="280">
        <v>173.48333333333335</v>
      </c>
      <c r="E209" s="280">
        <v>172.01666666666671</v>
      </c>
      <c r="F209" s="280">
        <v>170.33333333333337</v>
      </c>
      <c r="G209" s="280">
        <v>168.86666666666673</v>
      </c>
      <c r="H209" s="280">
        <v>175.16666666666669</v>
      </c>
      <c r="I209" s="280">
        <v>176.63333333333333</v>
      </c>
      <c r="J209" s="280">
        <v>178.31666666666666</v>
      </c>
      <c r="K209" s="278">
        <v>174.95</v>
      </c>
      <c r="L209" s="278">
        <v>171.8</v>
      </c>
      <c r="M209" s="278">
        <v>8.5676299999999994</v>
      </c>
    </row>
    <row r="210" spans="1:13">
      <c r="A210" s="269">
        <v>200</v>
      </c>
      <c r="B210" s="278" t="s">
        <v>402</v>
      </c>
      <c r="C210" s="279">
        <v>28345.15</v>
      </c>
      <c r="D210" s="280">
        <v>28557.650000000005</v>
      </c>
      <c r="E210" s="280">
        <v>28015.350000000009</v>
      </c>
      <c r="F210" s="280">
        <v>27685.550000000003</v>
      </c>
      <c r="G210" s="280">
        <v>27143.250000000007</v>
      </c>
      <c r="H210" s="280">
        <v>28887.450000000012</v>
      </c>
      <c r="I210" s="280">
        <v>29429.750000000007</v>
      </c>
      <c r="J210" s="280">
        <v>29759.550000000014</v>
      </c>
      <c r="K210" s="278">
        <v>29099.95</v>
      </c>
      <c r="L210" s="278">
        <v>28227.85</v>
      </c>
      <c r="M210" s="278">
        <v>6.2850000000000003E-2</v>
      </c>
    </row>
    <row r="211" spans="1:13">
      <c r="A211" s="269">
        <v>201</v>
      </c>
      <c r="B211" s="278" t="s">
        <v>398</v>
      </c>
      <c r="C211" s="279">
        <v>46.05</v>
      </c>
      <c r="D211" s="280">
        <v>46.5</v>
      </c>
      <c r="E211" s="280">
        <v>45.05</v>
      </c>
      <c r="F211" s="280">
        <v>44.05</v>
      </c>
      <c r="G211" s="280">
        <v>42.599999999999994</v>
      </c>
      <c r="H211" s="280">
        <v>47.5</v>
      </c>
      <c r="I211" s="280">
        <v>48.95</v>
      </c>
      <c r="J211" s="280">
        <v>49.95</v>
      </c>
      <c r="K211" s="278">
        <v>47.95</v>
      </c>
      <c r="L211" s="278">
        <v>45.5</v>
      </c>
      <c r="M211" s="278">
        <v>10.19713</v>
      </c>
    </row>
    <row r="212" spans="1:13">
      <c r="A212" s="269">
        <v>202</v>
      </c>
      <c r="B212" s="278" t="s">
        <v>256</v>
      </c>
      <c r="C212" s="279">
        <v>25.35</v>
      </c>
      <c r="D212" s="280">
        <v>25.783333333333335</v>
      </c>
      <c r="E212" s="280">
        <v>24.766666666666669</v>
      </c>
      <c r="F212" s="280">
        <v>24.183333333333334</v>
      </c>
      <c r="G212" s="280">
        <v>23.166666666666668</v>
      </c>
      <c r="H212" s="280">
        <v>26.366666666666671</v>
      </c>
      <c r="I212" s="280">
        <v>27.383333333333336</v>
      </c>
      <c r="J212" s="280">
        <v>27.966666666666672</v>
      </c>
      <c r="K212" s="278">
        <v>26.8</v>
      </c>
      <c r="L212" s="278">
        <v>25.2</v>
      </c>
      <c r="M212" s="278">
        <v>28.808330000000002</v>
      </c>
    </row>
    <row r="213" spans="1:13">
      <c r="A213" s="269">
        <v>203</v>
      </c>
      <c r="B213" s="278" t="s">
        <v>416</v>
      </c>
      <c r="C213" s="279">
        <v>50.7</v>
      </c>
      <c r="D213" s="280">
        <v>50.516666666666673</v>
      </c>
      <c r="E213" s="280">
        <v>49.433333333333344</v>
      </c>
      <c r="F213" s="280">
        <v>48.166666666666671</v>
      </c>
      <c r="G213" s="280">
        <v>47.083333333333343</v>
      </c>
      <c r="H213" s="280">
        <v>51.783333333333346</v>
      </c>
      <c r="I213" s="280">
        <v>52.866666666666674</v>
      </c>
      <c r="J213" s="280">
        <v>54.133333333333347</v>
      </c>
      <c r="K213" s="278">
        <v>51.6</v>
      </c>
      <c r="L213" s="278">
        <v>49.25</v>
      </c>
      <c r="M213" s="278">
        <v>17.77899</v>
      </c>
    </row>
    <row r="214" spans="1:13">
      <c r="A214" s="269">
        <v>204</v>
      </c>
      <c r="B214" s="278" t="s">
        <v>118</v>
      </c>
      <c r="C214" s="279">
        <v>144.5</v>
      </c>
      <c r="D214" s="280">
        <v>147.5</v>
      </c>
      <c r="E214" s="280">
        <v>138.4</v>
      </c>
      <c r="F214" s="280">
        <v>132.30000000000001</v>
      </c>
      <c r="G214" s="280">
        <v>123.20000000000002</v>
      </c>
      <c r="H214" s="280">
        <v>153.6</v>
      </c>
      <c r="I214" s="280">
        <v>162.70000000000002</v>
      </c>
      <c r="J214" s="280">
        <v>168.79999999999998</v>
      </c>
      <c r="K214" s="278">
        <v>156.6</v>
      </c>
      <c r="L214" s="278">
        <v>141.4</v>
      </c>
      <c r="M214" s="278">
        <v>442.35723999999999</v>
      </c>
    </row>
    <row r="215" spans="1:13">
      <c r="A215" s="269">
        <v>205</v>
      </c>
      <c r="B215" s="278" t="s">
        <v>415</v>
      </c>
      <c r="C215" s="279">
        <v>43.3</v>
      </c>
      <c r="D215" s="280">
        <v>42.566666666666663</v>
      </c>
      <c r="E215" s="280">
        <v>41.833333333333329</v>
      </c>
      <c r="F215" s="280">
        <v>40.366666666666667</v>
      </c>
      <c r="G215" s="280">
        <v>39.633333333333333</v>
      </c>
      <c r="H215" s="280">
        <v>44.033333333333324</v>
      </c>
      <c r="I215" s="280">
        <v>44.766666666666659</v>
      </c>
      <c r="J215" s="280">
        <v>46.23333333333332</v>
      </c>
      <c r="K215" s="278">
        <v>43.3</v>
      </c>
      <c r="L215" s="278">
        <v>41.1</v>
      </c>
      <c r="M215" s="278">
        <v>7.2153700000000001</v>
      </c>
    </row>
    <row r="216" spans="1:13">
      <c r="A216" s="269">
        <v>206</v>
      </c>
      <c r="B216" s="278" t="s">
        <v>259</v>
      </c>
      <c r="C216" s="279">
        <v>87.25</v>
      </c>
      <c r="D216" s="280">
        <v>88.083333333333329</v>
      </c>
      <c r="E216" s="280">
        <v>84.61666666666666</v>
      </c>
      <c r="F216" s="280">
        <v>81.983333333333334</v>
      </c>
      <c r="G216" s="280">
        <v>78.516666666666666</v>
      </c>
      <c r="H216" s="280">
        <v>90.716666666666654</v>
      </c>
      <c r="I216" s="280">
        <v>94.183333333333323</v>
      </c>
      <c r="J216" s="280">
        <v>96.816666666666649</v>
      </c>
      <c r="K216" s="278">
        <v>91.55</v>
      </c>
      <c r="L216" s="278">
        <v>85.45</v>
      </c>
      <c r="M216" s="278">
        <v>12.94369</v>
      </c>
    </row>
    <row r="217" spans="1:13">
      <c r="A217" s="269">
        <v>207</v>
      </c>
      <c r="B217" s="278" t="s">
        <v>119</v>
      </c>
      <c r="C217" s="279">
        <v>348.55</v>
      </c>
      <c r="D217" s="280">
        <v>354.38333333333338</v>
      </c>
      <c r="E217" s="280">
        <v>339.41666666666674</v>
      </c>
      <c r="F217" s="280">
        <v>330.28333333333336</v>
      </c>
      <c r="G217" s="280">
        <v>315.31666666666672</v>
      </c>
      <c r="H217" s="280">
        <v>363.51666666666677</v>
      </c>
      <c r="I217" s="280">
        <v>378.48333333333335</v>
      </c>
      <c r="J217" s="280">
        <v>387.61666666666679</v>
      </c>
      <c r="K217" s="278">
        <v>369.35</v>
      </c>
      <c r="L217" s="278">
        <v>345.25</v>
      </c>
      <c r="M217" s="278">
        <v>476.22913999999997</v>
      </c>
    </row>
    <row r="218" spans="1:13">
      <c r="A218" s="269">
        <v>208</v>
      </c>
      <c r="B218" s="278" t="s">
        <v>257</v>
      </c>
      <c r="C218" s="279">
        <v>1314.35</v>
      </c>
      <c r="D218" s="280">
        <v>1303.4833333333333</v>
      </c>
      <c r="E218" s="280">
        <v>1287.9666666666667</v>
      </c>
      <c r="F218" s="280">
        <v>1261.5833333333333</v>
      </c>
      <c r="G218" s="280">
        <v>1246.0666666666666</v>
      </c>
      <c r="H218" s="280">
        <v>1329.8666666666668</v>
      </c>
      <c r="I218" s="280">
        <v>1345.3833333333337</v>
      </c>
      <c r="J218" s="280">
        <v>1371.7666666666669</v>
      </c>
      <c r="K218" s="278">
        <v>1319</v>
      </c>
      <c r="L218" s="278">
        <v>1277.0999999999999</v>
      </c>
      <c r="M218" s="278">
        <v>4.2398899999999999</v>
      </c>
    </row>
    <row r="219" spans="1:13">
      <c r="A219" s="269">
        <v>209</v>
      </c>
      <c r="B219" s="278" t="s">
        <v>120</v>
      </c>
      <c r="C219" s="279">
        <v>393.7</v>
      </c>
      <c r="D219" s="280">
        <v>397.83333333333331</v>
      </c>
      <c r="E219" s="280">
        <v>385.96666666666664</v>
      </c>
      <c r="F219" s="280">
        <v>378.23333333333335</v>
      </c>
      <c r="G219" s="280">
        <v>366.36666666666667</v>
      </c>
      <c r="H219" s="280">
        <v>405.56666666666661</v>
      </c>
      <c r="I219" s="280">
        <v>417.43333333333328</v>
      </c>
      <c r="J219" s="280">
        <v>425.16666666666657</v>
      </c>
      <c r="K219" s="278">
        <v>409.7</v>
      </c>
      <c r="L219" s="278">
        <v>390.1</v>
      </c>
      <c r="M219" s="278">
        <v>35.250990000000002</v>
      </c>
    </row>
    <row r="220" spans="1:13">
      <c r="A220" s="269">
        <v>210</v>
      </c>
      <c r="B220" s="278" t="s">
        <v>404</v>
      </c>
      <c r="C220" s="279">
        <v>2633.5</v>
      </c>
      <c r="D220" s="280">
        <v>2606.6833333333334</v>
      </c>
      <c r="E220" s="280">
        <v>2546.8166666666666</v>
      </c>
      <c r="F220" s="280">
        <v>2460.1333333333332</v>
      </c>
      <c r="G220" s="280">
        <v>2400.2666666666664</v>
      </c>
      <c r="H220" s="280">
        <v>2693.3666666666668</v>
      </c>
      <c r="I220" s="280">
        <v>2753.2333333333336</v>
      </c>
      <c r="J220" s="280">
        <v>2839.916666666667</v>
      </c>
      <c r="K220" s="278">
        <v>2666.55</v>
      </c>
      <c r="L220" s="278">
        <v>2520</v>
      </c>
      <c r="M220" s="278">
        <v>7.8399999999999997E-3</v>
      </c>
    </row>
    <row r="221" spans="1:13">
      <c r="A221" s="269">
        <v>211</v>
      </c>
      <c r="B221" s="278" t="s">
        <v>258</v>
      </c>
      <c r="C221" s="279">
        <v>35.450000000000003</v>
      </c>
      <c r="D221" s="280">
        <v>36.216666666666669</v>
      </c>
      <c r="E221" s="280">
        <v>34.683333333333337</v>
      </c>
      <c r="F221" s="280">
        <v>33.916666666666671</v>
      </c>
      <c r="G221" s="280">
        <v>32.38333333333334</v>
      </c>
      <c r="H221" s="280">
        <v>36.983333333333334</v>
      </c>
      <c r="I221" s="280">
        <v>38.516666666666666</v>
      </c>
      <c r="J221" s="280">
        <v>39.283333333333331</v>
      </c>
      <c r="K221" s="278">
        <v>37.75</v>
      </c>
      <c r="L221" s="278">
        <v>35.450000000000003</v>
      </c>
      <c r="M221" s="278">
        <v>71.636449999999996</v>
      </c>
    </row>
    <row r="222" spans="1:13">
      <c r="A222" s="269">
        <v>212</v>
      </c>
      <c r="B222" s="278" t="s">
        <v>121</v>
      </c>
      <c r="C222" s="279">
        <v>10.050000000000001</v>
      </c>
      <c r="D222" s="280">
        <v>10.466666666666667</v>
      </c>
      <c r="E222" s="280">
        <v>8.5833333333333339</v>
      </c>
      <c r="F222" s="280">
        <v>7.1166666666666671</v>
      </c>
      <c r="G222" s="280">
        <v>5.2333333333333343</v>
      </c>
      <c r="H222" s="280">
        <v>11.933333333333334</v>
      </c>
      <c r="I222" s="280">
        <v>13.816666666666666</v>
      </c>
      <c r="J222" s="280">
        <v>15.283333333333333</v>
      </c>
      <c r="K222" s="278">
        <v>12.35</v>
      </c>
      <c r="L222" s="278">
        <v>9</v>
      </c>
      <c r="M222" s="278">
        <v>15594.249030000001</v>
      </c>
    </row>
    <row r="223" spans="1:13">
      <c r="A223" s="269">
        <v>213</v>
      </c>
      <c r="B223" s="278" t="s">
        <v>405</v>
      </c>
      <c r="C223" s="279">
        <v>17.399999999999999</v>
      </c>
      <c r="D223" s="280">
        <v>17.816666666666666</v>
      </c>
      <c r="E223" s="280">
        <v>16.683333333333334</v>
      </c>
      <c r="F223" s="280">
        <v>15.966666666666669</v>
      </c>
      <c r="G223" s="280">
        <v>14.833333333333336</v>
      </c>
      <c r="H223" s="280">
        <v>18.533333333333331</v>
      </c>
      <c r="I223" s="280">
        <v>19.666666666666664</v>
      </c>
      <c r="J223" s="280">
        <v>20.383333333333329</v>
      </c>
      <c r="K223" s="278">
        <v>18.95</v>
      </c>
      <c r="L223" s="278">
        <v>17.100000000000001</v>
      </c>
      <c r="M223" s="278">
        <v>128.91798</v>
      </c>
    </row>
    <row r="224" spans="1:13">
      <c r="A224" s="269">
        <v>214</v>
      </c>
      <c r="B224" s="278" t="s">
        <v>122</v>
      </c>
      <c r="C224" s="279">
        <v>25.05</v>
      </c>
      <c r="D224" s="280">
        <v>25.383333333333336</v>
      </c>
      <c r="E224" s="280">
        <v>24.466666666666672</v>
      </c>
      <c r="F224" s="280">
        <v>23.883333333333336</v>
      </c>
      <c r="G224" s="280">
        <v>22.966666666666672</v>
      </c>
      <c r="H224" s="280">
        <v>25.966666666666672</v>
      </c>
      <c r="I224" s="280">
        <v>26.883333333333336</v>
      </c>
      <c r="J224" s="280">
        <v>27.466666666666672</v>
      </c>
      <c r="K224" s="278">
        <v>26.3</v>
      </c>
      <c r="L224" s="278">
        <v>24.8</v>
      </c>
      <c r="M224" s="278">
        <v>643.40186000000006</v>
      </c>
    </row>
    <row r="225" spans="1:13">
      <c r="A225" s="269">
        <v>215</v>
      </c>
      <c r="B225" s="278" t="s">
        <v>417</v>
      </c>
      <c r="C225" s="279">
        <v>164.4</v>
      </c>
      <c r="D225" s="280">
        <v>166.21666666666667</v>
      </c>
      <c r="E225" s="280">
        <v>160.43333333333334</v>
      </c>
      <c r="F225" s="280">
        <v>156.46666666666667</v>
      </c>
      <c r="G225" s="280">
        <v>150.68333333333334</v>
      </c>
      <c r="H225" s="280">
        <v>170.18333333333334</v>
      </c>
      <c r="I225" s="280">
        <v>175.9666666666667</v>
      </c>
      <c r="J225" s="280">
        <v>179.93333333333334</v>
      </c>
      <c r="K225" s="278">
        <v>172</v>
      </c>
      <c r="L225" s="278">
        <v>162.25</v>
      </c>
      <c r="M225" s="278">
        <v>4.1220999999999997</v>
      </c>
    </row>
    <row r="226" spans="1:13">
      <c r="A226" s="269">
        <v>216</v>
      </c>
      <c r="B226" s="278" t="s">
        <v>406</v>
      </c>
      <c r="C226" s="279">
        <v>409.55</v>
      </c>
      <c r="D226" s="280">
        <v>417.13333333333338</v>
      </c>
      <c r="E226" s="280">
        <v>400.26666666666677</v>
      </c>
      <c r="F226" s="280">
        <v>390.98333333333341</v>
      </c>
      <c r="G226" s="280">
        <v>374.11666666666679</v>
      </c>
      <c r="H226" s="280">
        <v>426.41666666666674</v>
      </c>
      <c r="I226" s="280">
        <v>443.28333333333342</v>
      </c>
      <c r="J226" s="280">
        <v>452.56666666666672</v>
      </c>
      <c r="K226" s="278">
        <v>434</v>
      </c>
      <c r="L226" s="278">
        <v>407.85</v>
      </c>
      <c r="M226" s="278">
        <v>0.46132000000000001</v>
      </c>
    </row>
    <row r="227" spans="1:13">
      <c r="A227" s="269">
        <v>217</v>
      </c>
      <c r="B227" s="278" t="s">
        <v>407</v>
      </c>
      <c r="C227" s="279">
        <v>6.95</v>
      </c>
      <c r="D227" s="280">
        <v>7.083333333333333</v>
      </c>
      <c r="E227" s="280">
        <v>6.6666666666666661</v>
      </c>
      <c r="F227" s="280">
        <v>6.3833333333333329</v>
      </c>
      <c r="G227" s="280">
        <v>5.9666666666666659</v>
      </c>
      <c r="H227" s="280">
        <v>7.3666666666666663</v>
      </c>
      <c r="I227" s="280">
        <v>7.7833333333333323</v>
      </c>
      <c r="J227" s="280">
        <v>8.0666666666666664</v>
      </c>
      <c r="K227" s="278">
        <v>7.5</v>
      </c>
      <c r="L227" s="278">
        <v>6.8</v>
      </c>
      <c r="M227" s="278">
        <v>57.45402</v>
      </c>
    </row>
    <row r="228" spans="1:13">
      <c r="A228" s="269">
        <v>218</v>
      </c>
      <c r="B228" s="278" t="s">
        <v>123</v>
      </c>
      <c r="C228" s="279">
        <v>463.45</v>
      </c>
      <c r="D228" s="280">
        <v>468.36666666666662</v>
      </c>
      <c r="E228" s="280">
        <v>454.23333333333323</v>
      </c>
      <c r="F228" s="280">
        <v>445.01666666666659</v>
      </c>
      <c r="G228" s="280">
        <v>430.88333333333321</v>
      </c>
      <c r="H228" s="280">
        <v>477.58333333333326</v>
      </c>
      <c r="I228" s="280">
        <v>491.71666666666658</v>
      </c>
      <c r="J228" s="280">
        <v>500.93333333333328</v>
      </c>
      <c r="K228" s="278">
        <v>482.5</v>
      </c>
      <c r="L228" s="278">
        <v>459.15</v>
      </c>
      <c r="M228" s="278">
        <v>49.385640000000002</v>
      </c>
    </row>
    <row r="229" spans="1:13">
      <c r="A229" s="269">
        <v>219</v>
      </c>
      <c r="B229" s="278" t="s">
        <v>408</v>
      </c>
      <c r="C229" s="279">
        <v>68.349999999999994</v>
      </c>
      <c r="D229" s="280">
        <v>69.283333333333331</v>
      </c>
      <c r="E229" s="280">
        <v>66.566666666666663</v>
      </c>
      <c r="F229" s="280">
        <v>64.783333333333331</v>
      </c>
      <c r="G229" s="280">
        <v>62.066666666666663</v>
      </c>
      <c r="H229" s="280">
        <v>71.066666666666663</v>
      </c>
      <c r="I229" s="280">
        <v>73.783333333333331</v>
      </c>
      <c r="J229" s="280">
        <v>75.566666666666663</v>
      </c>
      <c r="K229" s="278">
        <v>72</v>
      </c>
      <c r="L229" s="278">
        <v>67.5</v>
      </c>
      <c r="M229" s="278">
        <v>9.8549100000000003</v>
      </c>
    </row>
    <row r="230" spans="1:13">
      <c r="A230" s="269">
        <v>220</v>
      </c>
      <c r="B230" s="278" t="s">
        <v>261</v>
      </c>
      <c r="C230" s="279">
        <v>89.1</v>
      </c>
      <c r="D230" s="280">
        <v>89.166666666666671</v>
      </c>
      <c r="E230" s="280">
        <v>85.63333333333334</v>
      </c>
      <c r="F230" s="280">
        <v>82.166666666666671</v>
      </c>
      <c r="G230" s="280">
        <v>78.63333333333334</v>
      </c>
      <c r="H230" s="280">
        <v>92.63333333333334</v>
      </c>
      <c r="I230" s="280">
        <v>96.166666666666671</v>
      </c>
      <c r="J230" s="280">
        <v>99.63333333333334</v>
      </c>
      <c r="K230" s="278">
        <v>92.7</v>
      </c>
      <c r="L230" s="278">
        <v>85.7</v>
      </c>
      <c r="M230" s="278">
        <v>73.861400000000003</v>
      </c>
    </row>
    <row r="231" spans="1:13">
      <c r="A231" s="269">
        <v>221</v>
      </c>
      <c r="B231" s="278" t="s">
        <v>413</v>
      </c>
      <c r="C231" s="279">
        <v>128.1</v>
      </c>
      <c r="D231" s="280">
        <v>129.04999999999998</v>
      </c>
      <c r="E231" s="280">
        <v>125.19999999999996</v>
      </c>
      <c r="F231" s="280">
        <v>122.29999999999998</v>
      </c>
      <c r="G231" s="280">
        <v>118.44999999999996</v>
      </c>
      <c r="H231" s="280">
        <v>131.94999999999996</v>
      </c>
      <c r="I231" s="280">
        <v>135.79999999999998</v>
      </c>
      <c r="J231" s="280">
        <v>138.69999999999996</v>
      </c>
      <c r="K231" s="278">
        <v>132.9</v>
      </c>
      <c r="L231" s="278">
        <v>126.15</v>
      </c>
      <c r="M231" s="278">
        <v>19.359909999999999</v>
      </c>
    </row>
    <row r="232" spans="1:13">
      <c r="A232" s="269">
        <v>222</v>
      </c>
      <c r="B232" s="278" t="s">
        <v>1617</v>
      </c>
      <c r="C232" s="279">
        <v>2357.9499999999998</v>
      </c>
      <c r="D232" s="280">
        <v>2355.65</v>
      </c>
      <c r="E232" s="280">
        <v>2312.3000000000002</v>
      </c>
      <c r="F232" s="280">
        <v>2266.65</v>
      </c>
      <c r="G232" s="280">
        <v>2223.3000000000002</v>
      </c>
      <c r="H232" s="280">
        <v>2401.3000000000002</v>
      </c>
      <c r="I232" s="280">
        <v>2444.6499999999996</v>
      </c>
      <c r="J232" s="280">
        <v>2490.3000000000002</v>
      </c>
      <c r="K232" s="278">
        <v>2399</v>
      </c>
      <c r="L232" s="278">
        <v>2310</v>
      </c>
      <c r="M232" s="278">
        <v>0.77695999999999998</v>
      </c>
    </row>
    <row r="233" spans="1:13">
      <c r="A233" s="269">
        <v>223</v>
      </c>
      <c r="B233" s="278" t="s">
        <v>260</v>
      </c>
      <c r="C233" s="279">
        <v>52.5</v>
      </c>
      <c r="D233" s="280">
        <v>53.116666666666667</v>
      </c>
      <c r="E233" s="280">
        <v>51.433333333333337</v>
      </c>
      <c r="F233" s="280">
        <v>50.366666666666667</v>
      </c>
      <c r="G233" s="280">
        <v>48.683333333333337</v>
      </c>
      <c r="H233" s="280">
        <v>54.183333333333337</v>
      </c>
      <c r="I233" s="280">
        <v>55.86666666666666</v>
      </c>
      <c r="J233" s="280">
        <v>56.933333333333337</v>
      </c>
      <c r="K233" s="278">
        <v>54.8</v>
      </c>
      <c r="L233" s="278">
        <v>52.05</v>
      </c>
      <c r="M233" s="278">
        <v>36.252070000000003</v>
      </c>
    </row>
    <row r="234" spans="1:13">
      <c r="A234" s="269">
        <v>224</v>
      </c>
      <c r="B234" s="278" t="s">
        <v>124</v>
      </c>
      <c r="C234" s="279">
        <v>1080.3499999999999</v>
      </c>
      <c r="D234" s="280">
        <v>1095.5833333333333</v>
      </c>
      <c r="E234" s="280">
        <v>1056.1666666666665</v>
      </c>
      <c r="F234" s="280">
        <v>1031.9833333333333</v>
      </c>
      <c r="G234" s="280">
        <v>992.56666666666661</v>
      </c>
      <c r="H234" s="280">
        <v>1119.7666666666664</v>
      </c>
      <c r="I234" s="280">
        <v>1159.1833333333329</v>
      </c>
      <c r="J234" s="280">
        <v>1183.3666666666663</v>
      </c>
      <c r="K234" s="278">
        <v>1135</v>
      </c>
      <c r="L234" s="278">
        <v>1071.4000000000001</v>
      </c>
      <c r="M234" s="278">
        <v>35.910319999999999</v>
      </c>
    </row>
    <row r="235" spans="1:13">
      <c r="A235" s="269">
        <v>225</v>
      </c>
      <c r="B235" s="278" t="s">
        <v>419</v>
      </c>
      <c r="C235" s="279">
        <v>285.10000000000002</v>
      </c>
      <c r="D235" s="280">
        <v>285.38333333333338</v>
      </c>
      <c r="E235" s="280">
        <v>284.71666666666675</v>
      </c>
      <c r="F235" s="280">
        <v>284.33333333333337</v>
      </c>
      <c r="G235" s="280">
        <v>283.66666666666674</v>
      </c>
      <c r="H235" s="280">
        <v>285.76666666666677</v>
      </c>
      <c r="I235" s="280">
        <v>286.43333333333339</v>
      </c>
      <c r="J235" s="280">
        <v>286.81666666666678</v>
      </c>
      <c r="K235" s="278">
        <v>286.05</v>
      </c>
      <c r="L235" s="278">
        <v>285</v>
      </c>
      <c r="M235" s="278">
        <v>6.3088800000000003</v>
      </c>
    </row>
    <row r="236" spans="1:13">
      <c r="A236" s="269">
        <v>226</v>
      </c>
      <c r="B236" s="278" t="s">
        <v>125</v>
      </c>
      <c r="C236" s="279">
        <v>463.9</v>
      </c>
      <c r="D236" s="280">
        <v>464.75</v>
      </c>
      <c r="E236" s="280">
        <v>451.5</v>
      </c>
      <c r="F236" s="280">
        <v>439.1</v>
      </c>
      <c r="G236" s="280">
        <v>425.85</v>
      </c>
      <c r="H236" s="280">
        <v>477.15</v>
      </c>
      <c r="I236" s="280">
        <v>490.4</v>
      </c>
      <c r="J236" s="280">
        <v>502.79999999999995</v>
      </c>
      <c r="K236" s="278">
        <v>478</v>
      </c>
      <c r="L236" s="278">
        <v>452.35</v>
      </c>
      <c r="M236" s="278">
        <v>406.90667000000002</v>
      </c>
    </row>
    <row r="237" spans="1:13">
      <c r="A237" s="269">
        <v>227</v>
      </c>
      <c r="B237" s="278" t="s">
        <v>420</v>
      </c>
      <c r="C237" s="279">
        <v>55.2</v>
      </c>
      <c r="D237" s="280">
        <v>55.466666666666669</v>
      </c>
      <c r="E237" s="280">
        <v>54.483333333333334</v>
      </c>
      <c r="F237" s="280">
        <v>53.766666666666666</v>
      </c>
      <c r="G237" s="280">
        <v>52.783333333333331</v>
      </c>
      <c r="H237" s="280">
        <v>56.183333333333337</v>
      </c>
      <c r="I237" s="280">
        <v>57.166666666666671</v>
      </c>
      <c r="J237" s="280">
        <v>57.88333333333334</v>
      </c>
      <c r="K237" s="278">
        <v>56.45</v>
      </c>
      <c r="L237" s="278">
        <v>54.75</v>
      </c>
      <c r="M237" s="278">
        <v>6.3634199999999996</v>
      </c>
    </row>
    <row r="238" spans="1:13">
      <c r="A238" s="269">
        <v>228</v>
      </c>
      <c r="B238" s="278" t="s">
        <v>126</v>
      </c>
      <c r="C238" s="279">
        <v>233</v>
      </c>
      <c r="D238" s="280">
        <v>232.98333333333335</v>
      </c>
      <c r="E238" s="280">
        <v>225.4666666666667</v>
      </c>
      <c r="F238" s="280">
        <v>217.93333333333334</v>
      </c>
      <c r="G238" s="280">
        <v>210.41666666666669</v>
      </c>
      <c r="H238" s="280">
        <v>240.51666666666671</v>
      </c>
      <c r="I238" s="280">
        <v>248.03333333333336</v>
      </c>
      <c r="J238" s="280">
        <v>255.56666666666672</v>
      </c>
      <c r="K238" s="278">
        <v>240.5</v>
      </c>
      <c r="L238" s="278">
        <v>225.45</v>
      </c>
      <c r="M238" s="278">
        <v>102.01879</v>
      </c>
    </row>
    <row r="239" spans="1:13">
      <c r="A239" s="269">
        <v>229</v>
      </c>
      <c r="B239" s="278" t="s">
        <v>127</v>
      </c>
      <c r="C239" s="279">
        <v>717.6</v>
      </c>
      <c r="D239" s="280">
        <v>720.75</v>
      </c>
      <c r="E239" s="280">
        <v>711.9</v>
      </c>
      <c r="F239" s="280">
        <v>706.19999999999993</v>
      </c>
      <c r="G239" s="280">
        <v>697.34999999999991</v>
      </c>
      <c r="H239" s="280">
        <v>726.45</v>
      </c>
      <c r="I239" s="280">
        <v>735.3</v>
      </c>
      <c r="J239" s="280">
        <v>741.00000000000011</v>
      </c>
      <c r="K239" s="278">
        <v>729.6</v>
      </c>
      <c r="L239" s="278">
        <v>715.05</v>
      </c>
      <c r="M239" s="278">
        <v>100.78863</v>
      </c>
    </row>
    <row r="240" spans="1:13">
      <c r="A240" s="269">
        <v>230</v>
      </c>
      <c r="B240" s="278" t="s">
        <v>421</v>
      </c>
      <c r="C240" s="279">
        <v>254.4</v>
      </c>
      <c r="D240" s="280">
        <v>259.96666666666664</v>
      </c>
      <c r="E240" s="280">
        <v>242.43333333333328</v>
      </c>
      <c r="F240" s="280">
        <v>230.46666666666664</v>
      </c>
      <c r="G240" s="280">
        <v>212.93333333333328</v>
      </c>
      <c r="H240" s="280">
        <v>271.93333333333328</v>
      </c>
      <c r="I240" s="280">
        <v>289.4666666666667</v>
      </c>
      <c r="J240" s="280">
        <v>301.43333333333328</v>
      </c>
      <c r="K240" s="278">
        <v>277.5</v>
      </c>
      <c r="L240" s="278">
        <v>248</v>
      </c>
      <c r="M240" s="278">
        <v>20.503250000000001</v>
      </c>
    </row>
    <row r="241" spans="1:13">
      <c r="A241" s="269">
        <v>231</v>
      </c>
      <c r="B241" s="278" t="s">
        <v>422</v>
      </c>
      <c r="C241" s="279">
        <v>89.6</v>
      </c>
      <c r="D241" s="280">
        <v>91.316666666666663</v>
      </c>
      <c r="E241" s="280">
        <v>83.833333333333329</v>
      </c>
      <c r="F241" s="280">
        <v>78.066666666666663</v>
      </c>
      <c r="G241" s="280">
        <v>70.583333333333329</v>
      </c>
      <c r="H241" s="280">
        <v>97.083333333333329</v>
      </c>
      <c r="I241" s="280">
        <v>104.56666666666668</v>
      </c>
      <c r="J241" s="280">
        <v>110.33333333333333</v>
      </c>
      <c r="K241" s="278">
        <v>98.8</v>
      </c>
      <c r="L241" s="278">
        <v>85.55</v>
      </c>
      <c r="M241" s="278">
        <v>3.2230099999999999</v>
      </c>
    </row>
    <row r="242" spans="1:13">
      <c r="A242" s="269">
        <v>232</v>
      </c>
      <c r="B242" s="278" t="s">
        <v>418</v>
      </c>
      <c r="C242" s="279">
        <v>9.9499999999999993</v>
      </c>
      <c r="D242" s="280">
        <v>10</v>
      </c>
      <c r="E242" s="280">
        <v>9.5</v>
      </c>
      <c r="F242" s="280">
        <v>9.0500000000000007</v>
      </c>
      <c r="G242" s="280">
        <v>8.5500000000000007</v>
      </c>
      <c r="H242" s="280">
        <v>10.45</v>
      </c>
      <c r="I242" s="280">
        <v>10.95</v>
      </c>
      <c r="J242" s="280">
        <v>11.399999999999999</v>
      </c>
      <c r="K242" s="278">
        <v>10.5</v>
      </c>
      <c r="L242" s="278">
        <v>9.5500000000000007</v>
      </c>
      <c r="M242" s="278">
        <v>55.616999999999997</v>
      </c>
    </row>
    <row r="243" spans="1:13">
      <c r="A243" s="269">
        <v>233</v>
      </c>
      <c r="B243" s="278" t="s">
        <v>128</v>
      </c>
      <c r="C243" s="279">
        <v>90.65</v>
      </c>
      <c r="D243" s="280">
        <v>91.45</v>
      </c>
      <c r="E243" s="280">
        <v>89.300000000000011</v>
      </c>
      <c r="F243" s="280">
        <v>87.95</v>
      </c>
      <c r="G243" s="280">
        <v>85.800000000000011</v>
      </c>
      <c r="H243" s="280">
        <v>92.800000000000011</v>
      </c>
      <c r="I243" s="280">
        <v>94.950000000000017</v>
      </c>
      <c r="J243" s="280">
        <v>96.300000000000011</v>
      </c>
      <c r="K243" s="278">
        <v>93.6</v>
      </c>
      <c r="L243" s="278">
        <v>90.1</v>
      </c>
      <c r="M243" s="278">
        <v>167.81254999999999</v>
      </c>
    </row>
    <row r="244" spans="1:13">
      <c r="A244" s="269">
        <v>234</v>
      </c>
      <c r="B244" s="278" t="s">
        <v>263</v>
      </c>
      <c r="C244" s="279">
        <v>1543.35</v>
      </c>
      <c r="D244" s="280">
        <v>1535.6166666666666</v>
      </c>
      <c r="E244" s="280">
        <v>1522.4333333333332</v>
      </c>
      <c r="F244" s="280">
        <v>1501.5166666666667</v>
      </c>
      <c r="G244" s="280">
        <v>1488.3333333333333</v>
      </c>
      <c r="H244" s="280">
        <v>1556.5333333333331</v>
      </c>
      <c r="I244" s="280">
        <v>1569.7166666666665</v>
      </c>
      <c r="J244" s="280">
        <v>1590.633333333333</v>
      </c>
      <c r="K244" s="278">
        <v>1548.8</v>
      </c>
      <c r="L244" s="278">
        <v>1514.7</v>
      </c>
      <c r="M244" s="278">
        <v>3.35514</v>
      </c>
    </row>
    <row r="245" spans="1:13">
      <c r="A245" s="269">
        <v>235</v>
      </c>
      <c r="B245" s="278" t="s">
        <v>409</v>
      </c>
      <c r="C245" s="279">
        <v>66.099999999999994</v>
      </c>
      <c r="D245" s="280">
        <v>67.05</v>
      </c>
      <c r="E245" s="280">
        <v>64.599999999999994</v>
      </c>
      <c r="F245" s="280">
        <v>63.099999999999994</v>
      </c>
      <c r="G245" s="280">
        <v>60.649999999999991</v>
      </c>
      <c r="H245" s="280">
        <v>68.55</v>
      </c>
      <c r="I245" s="280">
        <v>71.000000000000014</v>
      </c>
      <c r="J245" s="280">
        <v>72.5</v>
      </c>
      <c r="K245" s="278">
        <v>69.5</v>
      </c>
      <c r="L245" s="278">
        <v>65.55</v>
      </c>
      <c r="M245" s="278">
        <v>16.030439999999999</v>
      </c>
    </row>
    <row r="246" spans="1:13">
      <c r="A246" s="269">
        <v>236</v>
      </c>
      <c r="B246" s="278" t="s">
        <v>410</v>
      </c>
      <c r="C246" s="279">
        <v>89.8</v>
      </c>
      <c r="D246" s="280">
        <v>89.949999999999989</v>
      </c>
      <c r="E246" s="280">
        <v>87.549999999999983</v>
      </c>
      <c r="F246" s="280">
        <v>85.3</v>
      </c>
      <c r="G246" s="280">
        <v>82.899999999999991</v>
      </c>
      <c r="H246" s="280">
        <v>92.199999999999974</v>
      </c>
      <c r="I246" s="280">
        <v>94.59999999999998</v>
      </c>
      <c r="J246" s="280">
        <v>96.849999999999966</v>
      </c>
      <c r="K246" s="278">
        <v>92.35</v>
      </c>
      <c r="L246" s="278">
        <v>87.7</v>
      </c>
      <c r="M246" s="278">
        <v>7.2933899999999996</v>
      </c>
    </row>
    <row r="247" spans="1:13">
      <c r="A247" s="269">
        <v>237</v>
      </c>
      <c r="B247" s="278" t="s">
        <v>403</v>
      </c>
      <c r="C247" s="279">
        <v>421.75</v>
      </c>
      <c r="D247" s="280">
        <v>423.7833333333333</v>
      </c>
      <c r="E247" s="280">
        <v>410.66666666666663</v>
      </c>
      <c r="F247" s="280">
        <v>399.58333333333331</v>
      </c>
      <c r="G247" s="280">
        <v>386.46666666666664</v>
      </c>
      <c r="H247" s="280">
        <v>434.86666666666662</v>
      </c>
      <c r="I247" s="280">
        <v>447.98333333333329</v>
      </c>
      <c r="J247" s="280">
        <v>459.06666666666661</v>
      </c>
      <c r="K247" s="278">
        <v>436.9</v>
      </c>
      <c r="L247" s="278">
        <v>412.7</v>
      </c>
      <c r="M247" s="278">
        <v>5.7356299999999996</v>
      </c>
    </row>
    <row r="248" spans="1:13">
      <c r="A248" s="269">
        <v>238</v>
      </c>
      <c r="B248" s="278" t="s">
        <v>129</v>
      </c>
      <c r="C248" s="279">
        <v>198.5</v>
      </c>
      <c r="D248" s="280">
        <v>200.78333333333333</v>
      </c>
      <c r="E248" s="280">
        <v>195.36666666666667</v>
      </c>
      <c r="F248" s="280">
        <v>192.23333333333335</v>
      </c>
      <c r="G248" s="280">
        <v>186.81666666666669</v>
      </c>
      <c r="H248" s="280">
        <v>203.91666666666666</v>
      </c>
      <c r="I248" s="280">
        <v>209.33333333333334</v>
      </c>
      <c r="J248" s="280">
        <v>212.46666666666664</v>
      </c>
      <c r="K248" s="278">
        <v>206.2</v>
      </c>
      <c r="L248" s="278">
        <v>197.65</v>
      </c>
      <c r="M248" s="278">
        <v>399.14936</v>
      </c>
    </row>
    <row r="249" spans="1:13">
      <c r="A249" s="269">
        <v>239</v>
      </c>
      <c r="B249" s="278" t="s">
        <v>414</v>
      </c>
      <c r="C249" s="279">
        <v>226.6</v>
      </c>
      <c r="D249" s="280">
        <v>226.6</v>
      </c>
      <c r="E249" s="280">
        <v>226.6</v>
      </c>
      <c r="F249" s="280">
        <v>226.6</v>
      </c>
      <c r="G249" s="280">
        <v>226.6</v>
      </c>
      <c r="H249" s="280">
        <v>226.6</v>
      </c>
      <c r="I249" s="280">
        <v>226.6</v>
      </c>
      <c r="J249" s="280">
        <v>226.6</v>
      </c>
      <c r="K249" s="278">
        <v>226.6</v>
      </c>
      <c r="L249" s="278">
        <v>226.6</v>
      </c>
      <c r="M249" s="278">
        <v>0.76781999999999995</v>
      </c>
    </row>
    <row r="250" spans="1:13">
      <c r="A250" s="269">
        <v>240</v>
      </c>
      <c r="B250" s="278" t="s">
        <v>411</v>
      </c>
      <c r="C250" s="279">
        <v>40.9</v>
      </c>
      <c r="D250" s="280">
        <v>41.833333333333336</v>
      </c>
      <c r="E250" s="280">
        <v>39.666666666666671</v>
      </c>
      <c r="F250" s="280">
        <v>38.433333333333337</v>
      </c>
      <c r="G250" s="280">
        <v>36.266666666666673</v>
      </c>
      <c r="H250" s="280">
        <v>43.06666666666667</v>
      </c>
      <c r="I250" s="280">
        <v>45.233333333333341</v>
      </c>
      <c r="J250" s="280">
        <v>46.466666666666669</v>
      </c>
      <c r="K250" s="278">
        <v>44</v>
      </c>
      <c r="L250" s="278">
        <v>40.6</v>
      </c>
      <c r="M250" s="278">
        <v>2.5714100000000002</v>
      </c>
    </row>
    <row r="251" spans="1:13">
      <c r="A251" s="269">
        <v>241</v>
      </c>
      <c r="B251" s="278" t="s">
        <v>412</v>
      </c>
      <c r="C251" s="279">
        <v>86.45</v>
      </c>
      <c r="D251" s="280">
        <v>87.050000000000011</v>
      </c>
      <c r="E251" s="280">
        <v>85.200000000000017</v>
      </c>
      <c r="F251" s="280">
        <v>83.95</v>
      </c>
      <c r="G251" s="280">
        <v>82.100000000000009</v>
      </c>
      <c r="H251" s="280">
        <v>88.300000000000026</v>
      </c>
      <c r="I251" s="280">
        <v>90.15000000000002</v>
      </c>
      <c r="J251" s="280">
        <v>91.400000000000034</v>
      </c>
      <c r="K251" s="278">
        <v>88.9</v>
      </c>
      <c r="L251" s="278">
        <v>85.8</v>
      </c>
      <c r="M251" s="278">
        <v>5.5427999999999997</v>
      </c>
    </row>
    <row r="252" spans="1:13">
      <c r="A252" s="269">
        <v>242</v>
      </c>
      <c r="B252" s="278" t="s">
        <v>432</v>
      </c>
      <c r="C252" s="279">
        <v>15.85</v>
      </c>
      <c r="D252" s="280">
        <v>16.05</v>
      </c>
      <c r="E252" s="280">
        <v>15.100000000000001</v>
      </c>
      <c r="F252" s="280">
        <v>14.350000000000001</v>
      </c>
      <c r="G252" s="280">
        <v>13.400000000000002</v>
      </c>
      <c r="H252" s="280">
        <v>16.8</v>
      </c>
      <c r="I252" s="280">
        <v>17.749999999999996</v>
      </c>
      <c r="J252" s="280">
        <v>18.5</v>
      </c>
      <c r="K252" s="278">
        <v>17</v>
      </c>
      <c r="L252" s="278">
        <v>15.3</v>
      </c>
      <c r="M252" s="278">
        <v>119.12342</v>
      </c>
    </row>
    <row r="253" spans="1:13">
      <c r="A253" s="269">
        <v>243</v>
      </c>
      <c r="B253" s="278" t="s">
        <v>429</v>
      </c>
      <c r="C253" s="279">
        <v>38.9</v>
      </c>
      <c r="D253" s="280">
        <v>39.75</v>
      </c>
      <c r="E253" s="280">
        <v>37.9</v>
      </c>
      <c r="F253" s="280">
        <v>36.9</v>
      </c>
      <c r="G253" s="280">
        <v>35.049999999999997</v>
      </c>
      <c r="H253" s="280">
        <v>40.75</v>
      </c>
      <c r="I253" s="280">
        <v>42.599999999999994</v>
      </c>
      <c r="J253" s="280">
        <v>43.6</v>
      </c>
      <c r="K253" s="278">
        <v>41.6</v>
      </c>
      <c r="L253" s="278">
        <v>38.75</v>
      </c>
      <c r="M253" s="278">
        <v>15.31742</v>
      </c>
    </row>
    <row r="254" spans="1:13">
      <c r="A254" s="269">
        <v>244</v>
      </c>
      <c r="B254" s="278" t="s">
        <v>430</v>
      </c>
      <c r="C254" s="279">
        <v>76.25</v>
      </c>
      <c r="D254" s="280">
        <v>77.149999999999991</v>
      </c>
      <c r="E254" s="280">
        <v>74.34999999999998</v>
      </c>
      <c r="F254" s="280">
        <v>72.449999999999989</v>
      </c>
      <c r="G254" s="280">
        <v>69.649999999999977</v>
      </c>
      <c r="H254" s="280">
        <v>79.049999999999983</v>
      </c>
      <c r="I254" s="280">
        <v>81.849999999999994</v>
      </c>
      <c r="J254" s="280">
        <v>83.749999999999986</v>
      </c>
      <c r="K254" s="278">
        <v>79.95</v>
      </c>
      <c r="L254" s="278">
        <v>75.25</v>
      </c>
      <c r="M254" s="278">
        <v>11.92928</v>
      </c>
    </row>
    <row r="255" spans="1:13">
      <c r="A255" s="269">
        <v>245</v>
      </c>
      <c r="B255" s="278" t="s">
        <v>433</v>
      </c>
      <c r="C255" s="279">
        <v>30.6</v>
      </c>
      <c r="D255" s="280">
        <v>31.066666666666666</v>
      </c>
      <c r="E255" s="280">
        <v>29.783333333333331</v>
      </c>
      <c r="F255" s="280">
        <v>28.966666666666665</v>
      </c>
      <c r="G255" s="280">
        <v>27.68333333333333</v>
      </c>
      <c r="H255" s="280">
        <v>31.883333333333333</v>
      </c>
      <c r="I255" s="280">
        <v>33.166666666666671</v>
      </c>
      <c r="J255" s="280">
        <v>33.983333333333334</v>
      </c>
      <c r="K255" s="278">
        <v>32.35</v>
      </c>
      <c r="L255" s="278">
        <v>30.25</v>
      </c>
      <c r="M255" s="278">
        <v>17.161370000000002</v>
      </c>
    </row>
    <row r="256" spans="1:13">
      <c r="A256" s="269">
        <v>246</v>
      </c>
      <c r="B256" s="278" t="s">
        <v>423</v>
      </c>
      <c r="C256" s="279">
        <v>680.7</v>
      </c>
      <c r="D256" s="280">
        <v>688.83333333333337</v>
      </c>
      <c r="E256" s="280">
        <v>662.66666666666674</v>
      </c>
      <c r="F256" s="280">
        <v>644.63333333333333</v>
      </c>
      <c r="G256" s="280">
        <v>618.4666666666667</v>
      </c>
      <c r="H256" s="280">
        <v>706.86666666666679</v>
      </c>
      <c r="I256" s="280">
        <v>733.03333333333353</v>
      </c>
      <c r="J256" s="280">
        <v>751.06666666666683</v>
      </c>
      <c r="K256" s="278">
        <v>715</v>
      </c>
      <c r="L256" s="278">
        <v>670.8</v>
      </c>
      <c r="M256" s="278">
        <v>2.1751100000000001</v>
      </c>
    </row>
    <row r="257" spans="1:13">
      <c r="A257" s="269">
        <v>247</v>
      </c>
      <c r="B257" s="278" t="s">
        <v>437</v>
      </c>
      <c r="C257" s="279">
        <v>2328.85</v>
      </c>
      <c r="D257" s="280">
        <v>2342.6166666666668</v>
      </c>
      <c r="E257" s="280">
        <v>2291.2333333333336</v>
      </c>
      <c r="F257" s="280">
        <v>2253.6166666666668</v>
      </c>
      <c r="G257" s="280">
        <v>2202.2333333333336</v>
      </c>
      <c r="H257" s="280">
        <v>2380.2333333333336</v>
      </c>
      <c r="I257" s="280">
        <v>2431.6166666666668</v>
      </c>
      <c r="J257" s="280">
        <v>2469.2333333333336</v>
      </c>
      <c r="K257" s="278">
        <v>2394</v>
      </c>
      <c r="L257" s="278">
        <v>2305</v>
      </c>
      <c r="M257" s="278">
        <v>6.4149999999999999E-2</v>
      </c>
    </row>
    <row r="258" spans="1:13">
      <c r="A258" s="269">
        <v>248</v>
      </c>
      <c r="B258" s="278" t="s">
        <v>434</v>
      </c>
      <c r="C258" s="279">
        <v>56.3</v>
      </c>
      <c r="D258" s="280">
        <v>57.199999999999996</v>
      </c>
      <c r="E258" s="280">
        <v>54.999999999999993</v>
      </c>
      <c r="F258" s="280">
        <v>53.699999999999996</v>
      </c>
      <c r="G258" s="280">
        <v>51.499999999999993</v>
      </c>
      <c r="H258" s="280">
        <v>58.499999999999993</v>
      </c>
      <c r="I258" s="280">
        <v>60.699999999999996</v>
      </c>
      <c r="J258" s="280">
        <v>61.999999999999993</v>
      </c>
      <c r="K258" s="278">
        <v>59.4</v>
      </c>
      <c r="L258" s="278">
        <v>55.9</v>
      </c>
      <c r="M258" s="278">
        <v>11.2645</v>
      </c>
    </row>
    <row r="259" spans="1:13">
      <c r="A259" s="269">
        <v>249</v>
      </c>
      <c r="B259" s="278" t="s">
        <v>130</v>
      </c>
      <c r="C259" s="279">
        <v>144.19999999999999</v>
      </c>
      <c r="D259" s="280">
        <v>145.13333333333333</v>
      </c>
      <c r="E259" s="280">
        <v>141.26666666666665</v>
      </c>
      <c r="F259" s="280">
        <v>138.33333333333331</v>
      </c>
      <c r="G259" s="280">
        <v>134.46666666666664</v>
      </c>
      <c r="H259" s="280">
        <v>148.06666666666666</v>
      </c>
      <c r="I259" s="280">
        <v>151.93333333333334</v>
      </c>
      <c r="J259" s="280">
        <v>154.86666666666667</v>
      </c>
      <c r="K259" s="278">
        <v>149</v>
      </c>
      <c r="L259" s="278">
        <v>142.19999999999999</v>
      </c>
      <c r="M259" s="278">
        <v>177.44119000000001</v>
      </c>
    </row>
    <row r="260" spans="1:13">
      <c r="A260" s="269">
        <v>250</v>
      </c>
      <c r="B260" s="278" t="s">
        <v>431</v>
      </c>
      <c r="C260" s="279">
        <v>9.0500000000000007</v>
      </c>
      <c r="D260" s="280">
        <v>9.25</v>
      </c>
      <c r="E260" s="280">
        <v>8.6999999999999993</v>
      </c>
      <c r="F260" s="280">
        <v>8.35</v>
      </c>
      <c r="G260" s="280">
        <v>7.7999999999999989</v>
      </c>
      <c r="H260" s="280">
        <v>9.6</v>
      </c>
      <c r="I260" s="280">
        <v>10.15</v>
      </c>
      <c r="J260" s="280">
        <v>10.5</v>
      </c>
      <c r="K260" s="278">
        <v>9.8000000000000007</v>
      </c>
      <c r="L260" s="278">
        <v>8.9</v>
      </c>
      <c r="M260" s="278">
        <v>38.131189999999997</v>
      </c>
    </row>
    <row r="261" spans="1:13">
      <c r="A261" s="269">
        <v>251</v>
      </c>
      <c r="B261" s="278" t="s">
        <v>424</v>
      </c>
      <c r="C261" s="279">
        <v>1169.75</v>
      </c>
      <c r="D261" s="280">
        <v>1170.45</v>
      </c>
      <c r="E261" s="280">
        <v>1156.9000000000001</v>
      </c>
      <c r="F261" s="280">
        <v>1144.05</v>
      </c>
      <c r="G261" s="280">
        <v>1130.5</v>
      </c>
      <c r="H261" s="280">
        <v>1183.3000000000002</v>
      </c>
      <c r="I261" s="280">
        <v>1196.8499999999999</v>
      </c>
      <c r="J261" s="280">
        <v>1209.7000000000003</v>
      </c>
      <c r="K261" s="278">
        <v>1184</v>
      </c>
      <c r="L261" s="278">
        <v>1157.5999999999999</v>
      </c>
      <c r="M261" s="278">
        <v>0.42768</v>
      </c>
    </row>
    <row r="262" spans="1:13">
      <c r="A262" s="269">
        <v>252</v>
      </c>
      <c r="B262" s="278" t="s">
        <v>425</v>
      </c>
      <c r="C262" s="279">
        <v>243.85</v>
      </c>
      <c r="D262" s="280">
        <v>244.86666666666667</v>
      </c>
      <c r="E262" s="280">
        <v>240.73333333333335</v>
      </c>
      <c r="F262" s="280">
        <v>237.61666666666667</v>
      </c>
      <c r="G262" s="280">
        <v>233.48333333333335</v>
      </c>
      <c r="H262" s="280">
        <v>247.98333333333335</v>
      </c>
      <c r="I262" s="280">
        <v>252.11666666666667</v>
      </c>
      <c r="J262" s="280">
        <v>255.23333333333335</v>
      </c>
      <c r="K262" s="278">
        <v>249</v>
      </c>
      <c r="L262" s="278">
        <v>241.75</v>
      </c>
      <c r="M262" s="278">
        <v>2.2109399999999999</v>
      </c>
    </row>
    <row r="263" spans="1:13">
      <c r="A263" s="269">
        <v>253</v>
      </c>
      <c r="B263" s="278" t="s">
        <v>426</v>
      </c>
      <c r="C263" s="279">
        <v>93.65</v>
      </c>
      <c r="D263" s="280">
        <v>94.399999999999991</v>
      </c>
      <c r="E263" s="280">
        <v>91.749999999999986</v>
      </c>
      <c r="F263" s="280">
        <v>89.85</v>
      </c>
      <c r="G263" s="280">
        <v>87.199999999999989</v>
      </c>
      <c r="H263" s="280">
        <v>96.299999999999983</v>
      </c>
      <c r="I263" s="280">
        <v>98.949999999999989</v>
      </c>
      <c r="J263" s="280">
        <v>100.84999999999998</v>
      </c>
      <c r="K263" s="278">
        <v>97.05</v>
      </c>
      <c r="L263" s="278">
        <v>92.5</v>
      </c>
      <c r="M263" s="278">
        <v>9.4174199999999999</v>
      </c>
    </row>
    <row r="264" spans="1:13">
      <c r="A264" s="269">
        <v>254</v>
      </c>
      <c r="B264" s="278" t="s">
        <v>427</v>
      </c>
      <c r="C264" s="279">
        <v>62</v>
      </c>
      <c r="D264" s="280">
        <v>62.783333333333339</v>
      </c>
      <c r="E264" s="280">
        <v>60.166666666666671</v>
      </c>
      <c r="F264" s="280">
        <v>58.333333333333336</v>
      </c>
      <c r="G264" s="280">
        <v>55.716666666666669</v>
      </c>
      <c r="H264" s="280">
        <v>64.616666666666674</v>
      </c>
      <c r="I264" s="280">
        <v>67.233333333333334</v>
      </c>
      <c r="J264" s="280">
        <v>69.066666666666677</v>
      </c>
      <c r="K264" s="278">
        <v>65.400000000000006</v>
      </c>
      <c r="L264" s="278">
        <v>60.95</v>
      </c>
      <c r="M264" s="278">
        <v>10.178610000000001</v>
      </c>
    </row>
    <row r="265" spans="1:13">
      <c r="A265" s="269">
        <v>255</v>
      </c>
      <c r="B265" s="278" t="s">
        <v>428</v>
      </c>
      <c r="C265" s="279">
        <v>71</v>
      </c>
      <c r="D265" s="280">
        <v>72.166666666666671</v>
      </c>
      <c r="E265" s="280">
        <v>69.333333333333343</v>
      </c>
      <c r="F265" s="280">
        <v>67.666666666666671</v>
      </c>
      <c r="G265" s="280">
        <v>64.833333333333343</v>
      </c>
      <c r="H265" s="280">
        <v>73.833333333333343</v>
      </c>
      <c r="I265" s="280">
        <v>76.666666666666686</v>
      </c>
      <c r="J265" s="280">
        <v>78.333333333333343</v>
      </c>
      <c r="K265" s="278">
        <v>75</v>
      </c>
      <c r="L265" s="278">
        <v>70.5</v>
      </c>
      <c r="M265" s="278">
        <v>38.734780000000001</v>
      </c>
    </row>
    <row r="266" spans="1:13">
      <c r="A266" s="269">
        <v>256</v>
      </c>
      <c r="B266" s="278" t="s">
        <v>436</v>
      </c>
      <c r="C266" s="279">
        <v>34.1</v>
      </c>
      <c r="D266" s="280">
        <v>34.4</v>
      </c>
      <c r="E266" s="280">
        <v>33.199999999999996</v>
      </c>
      <c r="F266" s="280">
        <v>32.299999999999997</v>
      </c>
      <c r="G266" s="280">
        <v>31.099999999999994</v>
      </c>
      <c r="H266" s="280">
        <v>35.299999999999997</v>
      </c>
      <c r="I266" s="280">
        <v>36.5</v>
      </c>
      <c r="J266" s="280">
        <v>37.4</v>
      </c>
      <c r="K266" s="278">
        <v>35.6</v>
      </c>
      <c r="L266" s="278">
        <v>33.5</v>
      </c>
      <c r="M266" s="278">
        <v>4.0495599999999996</v>
      </c>
    </row>
    <row r="267" spans="1:13">
      <c r="A267" s="269">
        <v>257</v>
      </c>
      <c r="B267" s="278" t="s">
        <v>435</v>
      </c>
      <c r="C267" s="279">
        <v>47.4</v>
      </c>
      <c r="D267" s="280">
        <v>48.766666666666673</v>
      </c>
      <c r="E267" s="280">
        <v>45.333333333333343</v>
      </c>
      <c r="F267" s="280">
        <v>43.266666666666673</v>
      </c>
      <c r="G267" s="280">
        <v>39.833333333333343</v>
      </c>
      <c r="H267" s="280">
        <v>50.833333333333343</v>
      </c>
      <c r="I267" s="280">
        <v>54.266666666666666</v>
      </c>
      <c r="J267" s="280">
        <v>56.333333333333343</v>
      </c>
      <c r="K267" s="278">
        <v>52.2</v>
      </c>
      <c r="L267" s="278">
        <v>46.7</v>
      </c>
      <c r="M267" s="278">
        <v>2.8541400000000001</v>
      </c>
    </row>
    <row r="268" spans="1:13">
      <c r="A268" s="269">
        <v>258</v>
      </c>
      <c r="B268" s="278" t="s">
        <v>264</v>
      </c>
      <c r="C268" s="279">
        <v>46.85</v>
      </c>
      <c r="D268" s="280">
        <v>46.766666666666673</v>
      </c>
      <c r="E268" s="280">
        <v>45.783333333333346</v>
      </c>
      <c r="F268" s="280">
        <v>44.716666666666676</v>
      </c>
      <c r="G268" s="280">
        <v>43.733333333333348</v>
      </c>
      <c r="H268" s="280">
        <v>47.833333333333343</v>
      </c>
      <c r="I268" s="280">
        <v>48.816666666666677</v>
      </c>
      <c r="J268" s="280">
        <v>49.88333333333334</v>
      </c>
      <c r="K268" s="278">
        <v>47.75</v>
      </c>
      <c r="L268" s="278">
        <v>45.7</v>
      </c>
      <c r="M268" s="278">
        <v>77.612110000000001</v>
      </c>
    </row>
    <row r="269" spans="1:13">
      <c r="A269" s="269">
        <v>259</v>
      </c>
      <c r="B269" s="278" t="s">
        <v>131</v>
      </c>
      <c r="C269" s="279">
        <v>190.05</v>
      </c>
      <c r="D269" s="280">
        <v>192.51666666666668</v>
      </c>
      <c r="E269" s="280">
        <v>186.13333333333335</v>
      </c>
      <c r="F269" s="280">
        <v>182.21666666666667</v>
      </c>
      <c r="G269" s="280">
        <v>175.83333333333334</v>
      </c>
      <c r="H269" s="280">
        <v>196.43333333333337</v>
      </c>
      <c r="I269" s="280">
        <v>202.81666666666669</v>
      </c>
      <c r="J269" s="280">
        <v>206.73333333333338</v>
      </c>
      <c r="K269" s="278">
        <v>198.9</v>
      </c>
      <c r="L269" s="278">
        <v>188.6</v>
      </c>
      <c r="M269" s="278">
        <v>80.552679999999995</v>
      </c>
    </row>
    <row r="270" spans="1:13">
      <c r="A270" s="269">
        <v>260</v>
      </c>
      <c r="B270" s="278" t="s">
        <v>265</v>
      </c>
      <c r="C270" s="279">
        <v>556.95000000000005</v>
      </c>
      <c r="D270" s="280">
        <v>560.98333333333335</v>
      </c>
      <c r="E270" s="280">
        <v>545.9666666666667</v>
      </c>
      <c r="F270" s="280">
        <v>534.98333333333335</v>
      </c>
      <c r="G270" s="280">
        <v>519.9666666666667</v>
      </c>
      <c r="H270" s="280">
        <v>571.9666666666667</v>
      </c>
      <c r="I270" s="280">
        <v>586.98333333333335</v>
      </c>
      <c r="J270" s="280">
        <v>597.9666666666667</v>
      </c>
      <c r="K270" s="278">
        <v>576</v>
      </c>
      <c r="L270" s="278">
        <v>550</v>
      </c>
      <c r="M270" s="278">
        <v>3.7145299999999999</v>
      </c>
    </row>
    <row r="271" spans="1:13">
      <c r="A271" s="269">
        <v>261</v>
      </c>
      <c r="B271" s="278" t="s">
        <v>132</v>
      </c>
      <c r="C271" s="279">
        <v>1666.85</v>
      </c>
      <c r="D271" s="280">
        <v>1672.7833333333335</v>
      </c>
      <c r="E271" s="280">
        <v>1637.5666666666671</v>
      </c>
      <c r="F271" s="280">
        <v>1608.2833333333335</v>
      </c>
      <c r="G271" s="280">
        <v>1573.0666666666671</v>
      </c>
      <c r="H271" s="280">
        <v>1702.0666666666671</v>
      </c>
      <c r="I271" s="280">
        <v>1737.2833333333338</v>
      </c>
      <c r="J271" s="280">
        <v>1766.5666666666671</v>
      </c>
      <c r="K271" s="278">
        <v>1708</v>
      </c>
      <c r="L271" s="278">
        <v>1643.5</v>
      </c>
      <c r="M271" s="278">
        <v>9.2853200000000005</v>
      </c>
    </row>
    <row r="272" spans="1:13">
      <c r="A272" s="269">
        <v>262</v>
      </c>
      <c r="B272" s="278" t="s">
        <v>133</v>
      </c>
      <c r="C272" s="279">
        <v>406.6</v>
      </c>
      <c r="D272" s="280">
        <v>414.90000000000003</v>
      </c>
      <c r="E272" s="280">
        <v>389.70000000000005</v>
      </c>
      <c r="F272" s="280">
        <v>372.8</v>
      </c>
      <c r="G272" s="280">
        <v>347.6</v>
      </c>
      <c r="H272" s="280">
        <v>431.80000000000007</v>
      </c>
      <c r="I272" s="280">
        <v>457</v>
      </c>
      <c r="J272" s="280">
        <v>473.90000000000009</v>
      </c>
      <c r="K272" s="278">
        <v>440.1</v>
      </c>
      <c r="L272" s="278">
        <v>398</v>
      </c>
      <c r="M272" s="278">
        <v>33.84984</v>
      </c>
    </row>
    <row r="273" spans="1:13">
      <c r="A273" s="269">
        <v>263</v>
      </c>
      <c r="B273" s="278" t="s">
        <v>438</v>
      </c>
      <c r="C273" s="279">
        <v>116.75</v>
      </c>
      <c r="D273" s="280">
        <v>116.95</v>
      </c>
      <c r="E273" s="280">
        <v>112.80000000000001</v>
      </c>
      <c r="F273" s="280">
        <v>108.85000000000001</v>
      </c>
      <c r="G273" s="280">
        <v>104.70000000000002</v>
      </c>
      <c r="H273" s="280">
        <v>120.9</v>
      </c>
      <c r="I273" s="280">
        <v>125.05000000000001</v>
      </c>
      <c r="J273" s="280">
        <v>129</v>
      </c>
      <c r="K273" s="278">
        <v>121.1</v>
      </c>
      <c r="L273" s="278">
        <v>113</v>
      </c>
      <c r="M273" s="278">
        <v>8.4722000000000008</v>
      </c>
    </row>
    <row r="274" spans="1:13">
      <c r="A274" s="269">
        <v>264</v>
      </c>
      <c r="B274" s="278" t="s">
        <v>444</v>
      </c>
      <c r="C274" s="279">
        <v>371.3</v>
      </c>
      <c r="D274" s="280">
        <v>375.13333333333338</v>
      </c>
      <c r="E274" s="280">
        <v>365.26666666666677</v>
      </c>
      <c r="F274" s="280">
        <v>359.23333333333341</v>
      </c>
      <c r="G274" s="280">
        <v>349.36666666666679</v>
      </c>
      <c r="H274" s="280">
        <v>381.16666666666674</v>
      </c>
      <c r="I274" s="280">
        <v>391.03333333333342</v>
      </c>
      <c r="J274" s="280">
        <v>397.06666666666672</v>
      </c>
      <c r="K274" s="278">
        <v>385</v>
      </c>
      <c r="L274" s="278">
        <v>369.1</v>
      </c>
      <c r="M274" s="278">
        <v>3.90212</v>
      </c>
    </row>
    <row r="275" spans="1:13">
      <c r="A275" s="269">
        <v>265</v>
      </c>
      <c r="B275" s="278" t="s">
        <v>445</v>
      </c>
      <c r="C275" s="279">
        <v>215.4</v>
      </c>
      <c r="D275" s="280">
        <v>215.35000000000002</v>
      </c>
      <c r="E275" s="280">
        <v>212.40000000000003</v>
      </c>
      <c r="F275" s="280">
        <v>209.4</v>
      </c>
      <c r="G275" s="280">
        <v>206.45000000000002</v>
      </c>
      <c r="H275" s="280">
        <v>218.35000000000005</v>
      </c>
      <c r="I275" s="280">
        <v>221.30000000000004</v>
      </c>
      <c r="J275" s="280">
        <v>224.30000000000007</v>
      </c>
      <c r="K275" s="278">
        <v>218.3</v>
      </c>
      <c r="L275" s="278">
        <v>212.35</v>
      </c>
      <c r="M275" s="278">
        <v>4.2150100000000004</v>
      </c>
    </row>
    <row r="276" spans="1:13">
      <c r="A276" s="269">
        <v>266</v>
      </c>
      <c r="B276" s="278" t="s">
        <v>446</v>
      </c>
      <c r="C276" s="279">
        <v>401.75</v>
      </c>
      <c r="D276" s="280">
        <v>399.68333333333334</v>
      </c>
      <c r="E276" s="280">
        <v>394.36666666666667</v>
      </c>
      <c r="F276" s="280">
        <v>386.98333333333335</v>
      </c>
      <c r="G276" s="280">
        <v>381.66666666666669</v>
      </c>
      <c r="H276" s="280">
        <v>407.06666666666666</v>
      </c>
      <c r="I276" s="280">
        <v>412.38333333333338</v>
      </c>
      <c r="J276" s="280">
        <v>419.76666666666665</v>
      </c>
      <c r="K276" s="278">
        <v>405</v>
      </c>
      <c r="L276" s="278">
        <v>392.3</v>
      </c>
      <c r="M276" s="278">
        <v>3.2759800000000001</v>
      </c>
    </row>
    <row r="277" spans="1:13">
      <c r="A277" s="269">
        <v>267</v>
      </c>
      <c r="B277" s="278" t="s">
        <v>448</v>
      </c>
      <c r="C277" s="279">
        <v>27.1</v>
      </c>
      <c r="D277" s="280">
        <v>27.483333333333334</v>
      </c>
      <c r="E277" s="280">
        <v>26.366666666666667</v>
      </c>
      <c r="F277" s="280">
        <v>25.633333333333333</v>
      </c>
      <c r="G277" s="280">
        <v>24.516666666666666</v>
      </c>
      <c r="H277" s="280">
        <v>28.216666666666669</v>
      </c>
      <c r="I277" s="280">
        <v>29.333333333333336</v>
      </c>
      <c r="J277" s="280">
        <v>30.06666666666667</v>
      </c>
      <c r="K277" s="278">
        <v>28.6</v>
      </c>
      <c r="L277" s="278">
        <v>26.75</v>
      </c>
      <c r="M277" s="278">
        <v>9.4727200000000007</v>
      </c>
    </row>
    <row r="278" spans="1:13">
      <c r="A278" s="269">
        <v>268</v>
      </c>
      <c r="B278" s="278" t="s">
        <v>450</v>
      </c>
      <c r="C278" s="279">
        <v>244.55</v>
      </c>
      <c r="D278" s="280">
        <v>246.4</v>
      </c>
      <c r="E278" s="280">
        <v>236.2</v>
      </c>
      <c r="F278" s="280">
        <v>227.85</v>
      </c>
      <c r="G278" s="280">
        <v>217.64999999999998</v>
      </c>
      <c r="H278" s="280">
        <v>254.75</v>
      </c>
      <c r="I278" s="280">
        <v>264.95</v>
      </c>
      <c r="J278" s="280">
        <v>273.3</v>
      </c>
      <c r="K278" s="278">
        <v>256.60000000000002</v>
      </c>
      <c r="L278" s="278">
        <v>238.05</v>
      </c>
      <c r="M278" s="278">
        <v>6.0325199999999999</v>
      </c>
    </row>
    <row r="279" spans="1:13">
      <c r="A279" s="269">
        <v>269</v>
      </c>
      <c r="B279" s="278" t="s">
        <v>440</v>
      </c>
      <c r="C279" s="279">
        <v>333.9</v>
      </c>
      <c r="D279" s="280">
        <v>338.96666666666664</v>
      </c>
      <c r="E279" s="280">
        <v>322.93333333333328</v>
      </c>
      <c r="F279" s="280">
        <v>311.96666666666664</v>
      </c>
      <c r="G279" s="280">
        <v>295.93333333333328</v>
      </c>
      <c r="H279" s="280">
        <v>349.93333333333328</v>
      </c>
      <c r="I279" s="280">
        <v>365.9666666666667</v>
      </c>
      <c r="J279" s="280">
        <v>376.93333333333328</v>
      </c>
      <c r="K279" s="278">
        <v>355</v>
      </c>
      <c r="L279" s="278">
        <v>328</v>
      </c>
      <c r="M279" s="278">
        <v>2.58291</v>
      </c>
    </row>
    <row r="280" spans="1:13">
      <c r="A280" s="269">
        <v>270</v>
      </c>
      <c r="B280" s="278" t="s">
        <v>1781</v>
      </c>
      <c r="C280" s="279">
        <v>762</v>
      </c>
      <c r="D280" s="280">
        <v>776.33333333333337</v>
      </c>
      <c r="E280" s="280">
        <v>713.66666666666674</v>
      </c>
      <c r="F280" s="280">
        <v>665.33333333333337</v>
      </c>
      <c r="G280" s="280">
        <v>602.66666666666674</v>
      </c>
      <c r="H280" s="280">
        <v>824.66666666666674</v>
      </c>
      <c r="I280" s="280">
        <v>887.33333333333348</v>
      </c>
      <c r="J280" s="280">
        <v>935.66666666666674</v>
      </c>
      <c r="K280" s="278">
        <v>839</v>
      </c>
      <c r="L280" s="278">
        <v>728</v>
      </c>
      <c r="M280" s="278">
        <v>0.32519999999999999</v>
      </c>
    </row>
    <row r="281" spans="1:13">
      <c r="A281" s="269">
        <v>271</v>
      </c>
      <c r="B281" s="278" t="s">
        <v>451</v>
      </c>
      <c r="C281" s="279">
        <v>106.7</v>
      </c>
      <c r="D281" s="280">
        <v>108.59999999999998</v>
      </c>
      <c r="E281" s="280">
        <v>104.19999999999996</v>
      </c>
      <c r="F281" s="280">
        <v>101.69999999999997</v>
      </c>
      <c r="G281" s="280">
        <v>97.299999999999955</v>
      </c>
      <c r="H281" s="280">
        <v>111.09999999999997</v>
      </c>
      <c r="I281" s="280">
        <v>115.49999999999997</v>
      </c>
      <c r="J281" s="280">
        <v>117.99999999999997</v>
      </c>
      <c r="K281" s="278">
        <v>113</v>
      </c>
      <c r="L281" s="278">
        <v>106.1</v>
      </c>
      <c r="M281" s="278">
        <v>1.01797</v>
      </c>
    </row>
    <row r="282" spans="1:13">
      <c r="A282" s="269">
        <v>272</v>
      </c>
      <c r="B282" s="278" t="s">
        <v>441</v>
      </c>
      <c r="C282" s="279">
        <v>197.5</v>
      </c>
      <c r="D282" s="280">
        <v>199.81666666666669</v>
      </c>
      <c r="E282" s="280">
        <v>193.68333333333339</v>
      </c>
      <c r="F282" s="280">
        <v>189.8666666666667</v>
      </c>
      <c r="G282" s="280">
        <v>183.73333333333341</v>
      </c>
      <c r="H282" s="280">
        <v>203.63333333333338</v>
      </c>
      <c r="I282" s="280">
        <v>209.76666666666665</v>
      </c>
      <c r="J282" s="280">
        <v>213.58333333333337</v>
      </c>
      <c r="K282" s="278">
        <v>205.95</v>
      </c>
      <c r="L282" s="278">
        <v>196</v>
      </c>
      <c r="M282" s="278">
        <v>2.8653200000000001</v>
      </c>
    </row>
    <row r="283" spans="1:13">
      <c r="A283" s="269">
        <v>273</v>
      </c>
      <c r="B283" s="278" t="s">
        <v>452</v>
      </c>
      <c r="C283" s="279">
        <v>159.30000000000001</v>
      </c>
      <c r="D283" s="280">
        <v>161.96666666666667</v>
      </c>
      <c r="E283" s="280">
        <v>156.03333333333333</v>
      </c>
      <c r="F283" s="280">
        <v>152.76666666666665</v>
      </c>
      <c r="G283" s="280">
        <v>146.83333333333331</v>
      </c>
      <c r="H283" s="280">
        <v>165.23333333333335</v>
      </c>
      <c r="I283" s="280">
        <v>171.16666666666669</v>
      </c>
      <c r="J283" s="280">
        <v>174.43333333333337</v>
      </c>
      <c r="K283" s="278">
        <v>167.9</v>
      </c>
      <c r="L283" s="278">
        <v>158.69999999999999</v>
      </c>
      <c r="M283" s="278">
        <v>0.31942999999999999</v>
      </c>
    </row>
    <row r="284" spans="1:13">
      <c r="A284" s="269">
        <v>274</v>
      </c>
      <c r="B284" s="278" t="s">
        <v>134</v>
      </c>
      <c r="C284" s="279">
        <v>1304.1500000000001</v>
      </c>
      <c r="D284" s="280">
        <v>1321.0833333333333</v>
      </c>
      <c r="E284" s="280">
        <v>1282.1666666666665</v>
      </c>
      <c r="F284" s="280">
        <v>1260.1833333333332</v>
      </c>
      <c r="G284" s="280">
        <v>1221.2666666666664</v>
      </c>
      <c r="H284" s="280">
        <v>1343.0666666666666</v>
      </c>
      <c r="I284" s="280">
        <v>1381.9833333333331</v>
      </c>
      <c r="J284" s="280">
        <v>1403.9666666666667</v>
      </c>
      <c r="K284" s="278">
        <v>1360</v>
      </c>
      <c r="L284" s="278">
        <v>1299.0999999999999</v>
      </c>
      <c r="M284" s="278">
        <v>54.773380000000003</v>
      </c>
    </row>
    <row r="285" spans="1:13">
      <c r="A285" s="269">
        <v>275</v>
      </c>
      <c r="B285" s="278" t="s">
        <v>442</v>
      </c>
      <c r="C285" s="279">
        <v>63.75</v>
      </c>
      <c r="D285" s="280">
        <v>63.75</v>
      </c>
      <c r="E285" s="280">
        <v>63.75</v>
      </c>
      <c r="F285" s="280">
        <v>63.75</v>
      </c>
      <c r="G285" s="280">
        <v>63.75</v>
      </c>
      <c r="H285" s="280">
        <v>63.75</v>
      </c>
      <c r="I285" s="280">
        <v>63.75</v>
      </c>
      <c r="J285" s="280">
        <v>63.75</v>
      </c>
      <c r="K285" s="278">
        <v>63.75</v>
      </c>
      <c r="L285" s="278">
        <v>63.75</v>
      </c>
      <c r="M285" s="278">
        <v>14.81082</v>
      </c>
    </row>
    <row r="286" spans="1:13">
      <c r="A286" s="269">
        <v>276</v>
      </c>
      <c r="B286" s="278" t="s">
        <v>439</v>
      </c>
      <c r="C286" s="279">
        <v>482.7</v>
      </c>
      <c r="D286" s="280">
        <v>475.91666666666669</v>
      </c>
      <c r="E286" s="280">
        <v>466.83333333333337</v>
      </c>
      <c r="F286" s="280">
        <v>450.9666666666667</v>
      </c>
      <c r="G286" s="280">
        <v>441.88333333333338</v>
      </c>
      <c r="H286" s="280">
        <v>491.78333333333336</v>
      </c>
      <c r="I286" s="280">
        <v>500.86666666666673</v>
      </c>
      <c r="J286" s="280">
        <v>516.73333333333335</v>
      </c>
      <c r="K286" s="278">
        <v>485</v>
      </c>
      <c r="L286" s="278">
        <v>460.05</v>
      </c>
      <c r="M286" s="278">
        <v>6.6720000000000002E-2</v>
      </c>
    </row>
    <row r="287" spans="1:13">
      <c r="A287" s="269">
        <v>277</v>
      </c>
      <c r="B287" s="278" t="s">
        <v>443</v>
      </c>
      <c r="C287" s="279">
        <v>252.9</v>
      </c>
      <c r="D287" s="280">
        <v>249.96666666666667</v>
      </c>
      <c r="E287" s="280">
        <v>234.93333333333334</v>
      </c>
      <c r="F287" s="280">
        <v>216.96666666666667</v>
      </c>
      <c r="G287" s="280">
        <v>201.93333333333334</v>
      </c>
      <c r="H287" s="280">
        <v>267.93333333333334</v>
      </c>
      <c r="I287" s="280">
        <v>282.9666666666667</v>
      </c>
      <c r="J287" s="280">
        <v>300.93333333333334</v>
      </c>
      <c r="K287" s="278">
        <v>265</v>
      </c>
      <c r="L287" s="278">
        <v>232</v>
      </c>
      <c r="M287" s="278">
        <v>7.9924400000000002</v>
      </c>
    </row>
    <row r="288" spans="1:13">
      <c r="A288" s="269">
        <v>278</v>
      </c>
      <c r="B288" s="278" t="s">
        <v>449</v>
      </c>
      <c r="C288" s="279">
        <v>513.20000000000005</v>
      </c>
      <c r="D288" s="280">
        <v>512.41666666666663</v>
      </c>
      <c r="E288" s="280">
        <v>506.83333333333326</v>
      </c>
      <c r="F288" s="280">
        <v>500.46666666666664</v>
      </c>
      <c r="G288" s="280">
        <v>494.88333333333327</v>
      </c>
      <c r="H288" s="280">
        <v>518.7833333333333</v>
      </c>
      <c r="I288" s="280">
        <v>524.36666666666656</v>
      </c>
      <c r="J288" s="280">
        <v>530.73333333333323</v>
      </c>
      <c r="K288" s="278">
        <v>518</v>
      </c>
      <c r="L288" s="278">
        <v>506.05</v>
      </c>
      <c r="M288" s="278">
        <v>1.38056</v>
      </c>
    </row>
    <row r="289" spans="1:13">
      <c r="A289" s="269">
        <v>279</v>
      </c>
      <c r="B289" s="278" t="s">
        <v>447</v>
      </c>
      <c r="C289" s="279">
        <v>40.35</v>
      </c>
      <c r="D289" s="280">
        <v>40.800000000000004</v>
      </c>
      <c r="E289" s="280">
        <v>39.650000000000006</v>
      </c>
      <c r="F289" s="280">
        <v>38.950000000000003</v>
      </c>
      <c r="G289" s="280">
        <v>37.800000000000004</v>
      </c>
      <c r="H289" s="280">
        <v>41.500000000000007</v>
      </c>
      <c r="I289" s="280">
        <v>42.65</v>
      </c>
      <c r="J289" s="280">
        <v>43.350000000000009</v>
      </c>
      <c r="K289" s="278">
        <v>41.95</v>
      </c>
      <c r="L289" s="278">
        <v>40.1</v>
      </c>
      <c r="M289" s="278">
        <v>38.45158</v>
      </c>
    </row>
    <row r="290" spans="1:13">
      <c r="A290" s="269">
        <v>280</v>
      </c>
      <c r="B290" s="278" t="s">
        <v>135</v>
      </c>
      <c r="C290" s="279">
        <v>61.9</v>
      </c>
      <c r="D290" s="280">
        <v>62.666666666666664</v>
      </c>
      <c r="E290" s="280">
        <v>60.483333333333334</v>
      </c>
      <c r="F290" s="280">
        <v>59.06666666666667</v>
      </c>
      <c r="G290" s="280">
        <v>56.88333333333334</v>
      </c>
      <c r="H290" s="280">
        <v>64.083333333333329</v>
      </c>
      <c r="I290" s="280">
        <v>66.266666666666652</v>
      </c>
      <c r="J290" s="280">
        <v>67.683333333333323</v>
      </c>
      <c r="K290" s="278">
        <v>64.849999999999994</v>
      </c>
      <c r="L290" s="278">
        <v>61.25</v>
      </c>
      <c r="M290" s="278">
        <v>206.86458999999999</v>
      </c>
    </row>
    <row r="291" spans="1:13">
      <c r="A291" s="269">
        <v>281</v>
      </c>
      <c r="B291" s="278" t="s">
        <v>454</v>
      </c>
      <c r="C291" s="279">
        <v>13.95</v>
      </c>
      <c r="D291" s="280">
        <v>14.316666666666668</v>
      </c>
      <c r="E291" s="280">
        <v>13.433333333333337</v>
      </c>
      <c r="F291" s="280">
        <v>12.91666666666667</v>
      </c>
      <c r="G291" s="280">
        <v>12.033333333333339</v>
      </c>
      <c r="H291" s="280">
        <v>14.833333333333336</v>
      </c>
      <c r="I291" s="280">
        <v>15.716666666666665</v>
      </c>
      <c r="J291" s="280">
        <v>16.233333333333334</v>
      </c>
      <c r="K291" s="278">
        <v>15.2</v>
      </c>
      <c r="L291" s="278">
        <v>13.8</v>
      </c>
      <c r="M291" s="278">
        <v>18.402619999999999</v>
      </c>
    </row>
    <row r="292" spans="1:13">
      <c r="A292" s="269">
        <v>282</v>
      </c>
      <c r="B292" s="278" t="s">
        <v>359</v>
      </c>
      <c r="C292" s="279">
        <v>1590.15</v>
      </c>
      <c r="D292" s="280">
        <v>1613.3166666666666</v>
      </c>
      <c r="E292" s="280">
        <v>1557.1333333333332</v>
      </c>
      <c r="F292" s="280">
        <v>1524.1166666666666</v>
      </c>
      <c r="G292" s="280">
        <v>1467.9333333333332</v>
      </c>
      <c r="H292" s="280">
        <v>1646.3333333333333</v>
      </c>
      <c r="I292" s="280">
        <v>1702.5166666666667</v>
      </c>
      <c r="J292" s="280">
        <v>1735.5333333333333</v>
      </c>
      <c r="K292" s="278">
        <v>1669.5</v>
      </c>
      <c r="L292" s="278">
        <v>1580.3</v>
      </c>
      <c r="M292" s="278">
        <v>0.97048000000000001</v>
      </c>
    </row>
    <row r="293" spans="1:13">
      <c r="A293" s="269">
        <v>283</v>
      </c>
      <c r="B293" s="278" t="s">
        <v>455</v>
      </c>
      <c r="C293" s="279">
        <v>474.95</v>
      </c>
      <c r="D293" s="280">
        <v>473.48333333333335</v>
      </c>
      <c r="E293" s="280">
        <v>466.9666666666667</v>
      </c>
      <c r="F293" s="280">
        <v>458.98333333333335</v>
      </c>
      <c r="G293" s="280">
        <v>452.4666666666667</v>
      </c>
      <c r="H293" s="280">
        <v>481.4666666666667</v>
      </c>
      <c r="I293" s="280">
        <v>487.98333333333335</v>
      </c>
      <c r="J293" s="280">
        <v>495.9666666666667</v>
      </c>
      <c r="K293" s="278">
        <v>480</v>
      </c>
      <c r="L293" s="278">
        <v>465.5</v>
      </c>
      <c r="M293" s="278">
        <v>8.5925999999999991</v>
      </c>
    </row>
    <row r="294" spans="1:13">
      <c r="A294" s="269">
        <v>284</v>
      </c>
      <c r="B294" s="278" t="s">
        <v>453</v>
      </c>
      <c r="C294" s="279">
        <v>2726.2</v>
      </c>
      <c r="D294" s="280">
        <v>2730.4</v>
      </c>
      <c r="E294" s="280">
        <v>2700.8</v>
      </c>
      <c r="F294" s="280">
        <v>2675.4</v>
      </c>
      <c r="G294" s="280">
        <v>2645.8</v>
      </c>
      <c r="H294" s="280">
        <v>2755.8</v>
      </c>
      <c r="I294" s="280">
        <v>2785.3999999999996</v>
      </c>
      <c r="J294" s="280">
        <v>2810.8</v>
      </c>
      <c r="K294" s="278">
        <v>2760</v>
      </c>
      <c r="L294" s="278">
        <v>2705</v>
      </c>
      <c r="M294" s="278">
        <v>7.4120000000000005E-2</v>
      </c>
    </row>
    <row r="295" spans="1:13">
      <c r="A295" s="269">
        <v>285</v>
      </c>
      <c r="B295" s="278" t="s">
        <v>456</v>
      </c>
      <c r="C295" s="279">
        <v>25.05</v>
      </c>
      <c r="D295" s="280">
        <v>25.05</v>
      </c>
      <c r="E295" s="280">
        <v>25.05</v>
      </c>
      <c r="F295" s="280">
        <v>25.05</v>
      </c>
      <c r="G295" s="280">
        <v>25.05</v>
      </c>
      <c r="H295" s="280">
        <v>25.05</v>
      </c>
      <c r="I295" s="280">
        <v>25.05</v>
      </c>
      <c r="J295" s="280">
        <v>25.05</v>
      </c>
      <c r="K295" s="278">
        <v>25.05</v>
      </c>
      <c r="L295" s="278">
        <v>25.05</v>
      </c>
      <c r="M295" s="278">
        <v>134.81644</v>
      </c>
    </row>
    <row r="296" spans="1:13">
      <c r="A296" s="269">
        <v>286</v>
      </c>
      <c r="B296" s="278" t="s">
        <v>136</v>
      </c>
      <c r="C296" s="279">
        <v>253.6</v>
      </c>
      <c r="D296" s="280">
        <v>257.84999999999997</v>
      </c>
      <c r="E296" s="280">
        <v>247.39999999999992</v>
      </c>
      <c r="F296" s="280">
        <v>241.19999999999996</v>
      </c>
      <c r="G296" s="280">
        <v>230.74999999999991</v>
      </c>
      <c r="H296" s="280">
        <v>264.04999999999995</v>
      </c>
      <c r="I296" s="280">
        <v>274.5</v>
      </c>
      <c r="J296" s="280">
        <v>280.69999999999993</v>
      </c>
      <c r="K296" s="278">
        <v>268.3</v>
      </c>
      <c r="L296" s="278">
        <v>251.65</v>
      </c>
      <c r="M296" s="278">
        <v>65.22766</v>
      </c>
    </row>
    <row r="297" spans="1:13">
      <c r="A297" s="269">
        <v>287</v>
      </c>
      <c r="B297" s="278" t="s">
        <v>457</v>
      </c>
      <c r="C297" s="279">
        <v>539.1</v>
      </c>
      <c r="D297" s="280">
        <v>543.69999999999993</v>
      </c>
      <c r="E297" s="280">
        <v>531.39999999999986</v>
      </c>
      <c r="F297" s="280">
        <v>523.69999999999993</v>
      </c>
      <c r="G297" s="280">
        <v>511.39999999999986</v>
      </c>
      <c r="H297" s="280">
        <v>551.39999999999986</v>
      </c>
      <c r="I297" s="280">
        <v>563.69999999999982</v>
      </c>
      <c r="J297" s="280">
        <v>571.39999999999986</v>
      </c>
      <c r="K297" s="278">
        <v>556</v>
      </c>
      <c r="L297" s="278">
        <v>536</v>
      </c>
      <c r="M297" s="278">
        <v>0.18983</v>
      </c>
    </row>
    <row r="298" spans="1:13">
      <c r="A298" s="269">
        <v>288</v>
      </c>
      <c r="B298" s="278" t="s">
        <v>137</v>
      </c>
      <c r="C298" s="279">
        <v>953.3</v>
      </c>
      <c r="D298" s="280">
        <v>957.75</v>
      </c>
      <c r="E298" s="280">
        <v>945.25</v>
      </c>
      <c r="F298" s="280">
        <v>937.2</v>
      </c>
      <c r="G298" s="280">
        <v>924.7</v>
      </c>
      <c r="H298" s="280">
        <v>965.8</v>
      </c>
      <c r="I298" s="280">
        <v>978.3</v>
      </c>
      <c r="J298" s="280">
        <v>986.34999999999991</v>
      </c>
      <c r="K298" s="278">
        <v>970.25</v>
      </c>
      <c r="L298" s="278">
        <v>949.7</v>
      </c>
      <c r="M298" s="278">
        <v>51.182690000000001</v>
      </c>
    </row>
    <row r="299" spans="1:13">
      <c r="A299" s="269">
        <v>289</v>
      </c>
      <c r="B299" s="278" t="s">
        <v>267</v>
      </c>
      <c r="C299" s="279">
        <v>1885.4</v>
      </c>
      <c r="D299" s="280">
        <v>1876.8666666666668</v>
      </c>
      <c r="E299" s="280">
        <v>1858.7333333333336</v>
      </c>
      <c r="F299" s="280">
        <v>1832.0666666666668</v>
      </c>
      <c r="G299" s="280">
        <v>1813.9333333333336</v>
      </c>
      <c r="H299" s="280">
        <v>1903.5333333333335</v>
      </c>
      <c r="I299" s="280">
        <v>1921.6666666666667</v>
      </c>
      <c r="J299" s="280">
        <v>1948.3333333333335</v>
      </c>
      <c r="K299" s="278">
        <v>1895</v>
      </c>
      <c r="L299" s="278">
        <v>1850.2</v>
      </c>
      <c r="M299" s="278">
        <v>2.10894</v>
      </c>
    </row>
    <row r="300" spans="1:13">
      <c r="A300" s="269">
        <v>290</v>
      </c>
      <c r="B300" s="278" t="s">
        <v>266</v>
      </c>
      <c r="C300" s="279">
        <v>1365.8</v>
      </c>
      <c r="D300" s="280">
        <v>1362.3</v>
      </c>
      <c r="E300" s="280">
        <v>1333.5</v>
      </c>
      <c r="F300" s="280">
        <v>1301.2</v>
      </c>
      <c r="G300" s="280">
        <v>1272.4000000000001</v>
      </c>
      <c r="H300" s="280">
        <v>1394.6</v>
      </c>
      <c r="I300" s="280">
        <v>1423.3999999999996</v>
      </c>
      <c r="J300" s="280">
        <v>1455.6999999999998</v>
      </c>
      <c r="K300" s="278">
        <v>1391.1</v>
      </c>
      <c r="L300" s="278">
        <v>1330</v>
      </c>
      <c r="M300" s="278">
        <v>1.8417600000000001</v>
      </c>
    </row>
    <row r="301" spans="1:13">
      <c r="A301" s="269">
        <v>291</v>
      </c>
      <c r="B301" s="278" t="s">
        <v>138</v>
      </c>
      <c r="C301" s="279">
        <v>919.4</v>
      </c>
      <c r="D301" s="280">
        <v>915.23333333333323</v>
      </c>
      <c r="E301" s="280">
        <v>899.66666666666652</v>
      </c>
      <c r="F301" s="280">
        <v>879.93333333333328</v>
      </c>
      <c r="G301" s="280">
        <v>864.36666666666656</v>
      </c>
      <c r="H301" s="280">
        <v>934.96666666666647</v>
      </c>
      <c r="I301" s="280">
        <v>950.5333333333333</v>
      </c>
      <c r="J301" s="280">
        <v>970.26666666666642</v>
      </c>
      <c r="K301" s="278">
        <v>930.8</v>
      </c>
      <c r="L301" s="278">
        <v>895.5</v>
      </c>
      <c r="M301" s="278">
        <v>47.377070000000003</v>
      </c>
    </row>
    <row r="302" spans="1:13">
      <c r="A302" s="269">
        <v>292</v>
      </c>
      <c r="B302" s="278" t="s">
        <v>458</v>
      </c>
      <c r="C302" s="279">
        <v>1083.75</v>
      </c>
      <c r="D302" s="280">
        <v>1099.25</v>
      </c>
      <c r="E302" s="280">
        <v>1054.5</v>
      </c>
      <c r="F302" s="280">
        <v>1025.25</v>
      </c>
      <c r="G302" s="280">
        <v>980.5</v>
      </c>
      <c r="H302" s="280">
        <v>1128.5</v>
      </c>
      <c r="I302" s="280">
        <v>1173.25</v>
      </c>
      <c r="J302" s="280">
        <v>1202.5</v>
      </c>
      <c r="K302" s="278">
        <v>1144</v>
      </c>
      <c r="L302" s="278">
        <v>1070</v>
      </c>
      <c r="M302" s="278">
        <v>0.41693000000000002</v>
      </c>
    </row>
    <row r="303" spans="1:13">
      <c r="A303" s="269">
        <v>293</v>
      </c>
      <c r="B303" s="278" t="s">
        <v>139</v>
      </c>
      <c r="C303" s="279">
        <v>478.75</v>
      </c>
      <c r="D303" s="280">
        <v>474.95</v>
      </c>
      <c r="E303" s="280">
        <v>467.09999999999997</v>
      </c>
      <c r="F303" s="280">
        <v>455.45</v>
      </c>
      <c r="G303" s="280">
        <v>447.59999999999997</v>
      </c>
      <c r="H303" s="280">
        <v>486.59999999999997</v>
      </c>
      <c r="I303" s="280">
        <v>494.45</v>
      </c>
      <c r="J303" s="280">
        <v>506.09999999999997</v>
      </c>
      <c r="K303" s="278">
        <v>482.8</v>
      </c>
      <c r="L303" s="278">
        <v>463.3</v>
      </c>
      <c r="M303" s="278">
        <v>76.567580000000007</v>
      </c>
    </row>
    <row r="304" spans="1:13">
      <c r="A304" s="269">
        <v>294</v>
      </c>
      <c r="B304" s="278" t="s">
        <v>140</v>
      </c>
      <c r="C304" s="279">
        <v>157.55000000000001</v>
      </c>
      <c r="D304" s="280">
        <v>160.18333333333334</v>
      </c>
      <c r="E304" s="280">
        <v>153.11666666666667</v>
      </c>
      <c r="F304" s="280">
        <v>148.68333333333334</v>
      </c>
      <c r="G304" s="280">
        <v>141.61666666666667</v>
      </c>
      <c r="H304" s="280">
        <v>164.61666666666667</v>
      </c>
      <c r="I304" s="280">
        <v>171.68333333333334</v>
      </c>
      <c r="J304" s="280">
        <v>176.11666666666667</v>
      </c>
      <c r="K304" s="278">
        <v>167.25</v>
      </c>
      <c r="L304" s="278">
        <v>155.75</v>
      </c>
      <c r="M304" s="278">
        <v>149.11037999999999</v>
      </c>
    </row>
    <row r="305" spans="1:13">
      <c r="A305" s="269">
        <v>295</v>
      </c>
      <c r="B305" s="278" t="s">
        <v>462</v>
      </c>
      <c r="C305" s="279">
        <v>16.05</v>
      </c>
      <c r="D305" s="280">
        <v>15.633333333333335</v>
      </c>
      <c r="E305" s="280">
        <v>15.216666666666669</v>
      </c>
      <c r="F305" s="280">
        <v>14.383333333333335</v>
      </c>
      <c r="G305" s="280">
        <v>13.966666666666669</v>
      </c>
      <c r="H305" s="280">
        <v>16.466666666666669</v>
      </c>
      <c r="I305" s="280">
        <v>16.883333333333336</v>
      </c>
      <c r="J305" s="280">
        <v>17.716666666666669</v>
      </c>
      <c r="K305" s="278">
        <v>16.05</v>
      </c>
      <c r="L305" s="278">
        <v>14.8</v>
      </c>
      <c r="M305" s="278">
        <v>30.95157</v>
      </c>
    </row>
    <row r="306" spans="1:13">
      <c r="A306" s="269">
        <v>296</v>
      </c>
      <c r="B306" s="278" t="s">
        <v>320</v>
      </c>
      <c r="C306" s="279">
        <v>10.15</v>
      </c>
      <c r="D306" s="280">
        <v>10.316666666666668</v>
      </c>
      <c r="E306" s="280">
        <v>9.9333333333333371</v>
      </c>
      <c r="F306" s="280">
        <v>9.7166666666666686</v>
      </c>
      <c r="G306" s="280">
        <v>9.3333333333333375</v>
      </c>
      <c r="H306" s="280">
        <v>10.533333333333337</v>
      </c>
      <c r="I306" s="280">
        <v>10.916666666666666</v>
      </c>
      <c r="J306" s="280">
        <v>11.133333333333336</v>
      </c>
      <c r="K306" s="278">
        <v>10.7</v>
      </c>
      <c r="L306" s="278">
        <v>10.1</v>
      </c>
      <c r="M306" s="278">
        <v>15.498950000000001</v>
      </c>
    </row>
    <row r="307" spans="1:13">
      <c r="A307" s="269">
        <v>297</v>
      </c>
      <c r="B307" s="278" t="s">
        <v>465</v>
      </c>
      <c r="C307" s="279">
        <v>102.1</v>
      </c>
      <c r="D307" s="280">
        <v>103.36666666666667</v>
      </c>
      <c r="E307" s="280">
        <v>99.833333333333343</v>
      </c>
      <c r="F307" s="280">
        <v>97.566666666666663</v>
      </c>
      <c r="G307" s="280">
        <v>94.033333333333331</v>
      </c>
      <c r="H307" s="280">
        <v>105.63333333333335</v>
      </c>
      <c r="I307" s="280">
        <v>109.16666666666669</v>
      </c>
      <c r="J307" s="280">
        <v>111.43333333333337</v>
      </c>
      <c r="K307" s="278">
        <v>106.9</v>
      </c>
      <c r="L307" s="278">
        <v>101.1</v>
      </c>
      <c r="M307" s="278">
        <v>0.50565000000000004</v>
      </c>
    </row>
    <row r="308" spans="1:13">
      <c r="A308" s="269">
        <v>298</v>
      </c>
      <c r="B308" s="278" t="s">
        <v>467</v>
      </c>
      <c r="C308" s="279">
        <v>304.2</v>
      </c>
      <c r="D308" s="280">
        <v>318.90000000000003</v>
      </c>
      <c r="E308" s="280">
        <v>285.30000000000007</v>
      </c>
      <c r="F308" s="280">
        <v>266.40000000000003</v>
      </c>
      <c r="G308" s="280">
        <v>232.80000000000007</v>
      </c>
      <c r="H308" s="280">
        <v>337.80000000000007</v>
      </c>
      <c r="I308" s="280">
        <v>371.40000000000009</v>
      </c>
      <c r="J308" s="280">
        <v>390.30000000000007</v>
      </c>
      <c r="K308" s="278">
        <v>352.5</v>
      </c>
      <c r="L308" s="278">
        <v>300</v>
      </c>
      <c r="M308" s="278">
        <v>1.27423</v>
      </c>
    </row>
    <row r="309" spans="1:13">
      <c r="A309" s="269">
        <v>299</v>
      </c>
      <c r="B309" s="278" t="s">
        <v>463</v>
      </c>
      <c r="C309" s="279">
        <v>2456.3000000000002</v>
      </c>
      <c r="D309" s="280">
        <v>2485.4166666666665</v>
      </c>
      <c r="E309" s="280">
        <v>2400.8833333333332</v>
      </c>
      <c r="F309" s="280">
        <v>2345.4666666666667</v>
      </c>
      <c r="G309" s="280">
        <v>2260.9333333333334</v>
      </c>
      <c r="H309" s="280">
        <v>2540.833333333333</v>
      </c>
      <c r="I309" s="280">
        <v>2625.3666666666668</v>
      </c>
      <c r="J309" s="280">
        <v>2680.7833333333328</v>
      </c>
      <c r="K309" s="278">
        <v>2569.9499999999998</v>
      </c>
      <c r="L309" s="278">
        <v>2430</v>
      </c>
      <c r="M309" s="278">
        <v>0.20705999999999999</v>
      </c>
    </row>
    <row r="310" spans="1:13">
      <c r="A310" s="269">
        <v>300</v>
      </c>
      <c r="B310" s="278" t="s">
        <v>464</v>
      </c>
      <c r="C310" s="279">
        <v>222.1</v>
      </c>
      <c r="D310" s="280">
        <v>224.4666666666667</v>
      </c>
      <c r="E310" s="280">
        <v>215.43333333333339</v>
      </c>
      <c r="F310" s="280">
        <v>208.76666666666671</v>
      </c>
      <c r="G310" s="280">
        <v>199.73333333333341</v>
      </c>
      <c r="H310" s="280">
        <v>231.13333333333338</v>
      </c>
      <c r="I310" s="280">
        <v>240.16666666666669</v>
      </c>
      <c r="J310" s="280">
        <v>246.83333333333337</v>
      </c>
      <c r="K310" s="278">
        <v>233.5</v>
      </c>
      <c r="L310" s="278">
        <v>217.8</v>
      </c>
      <c r="M310" s="278">
        <v>2.88178</v>
      </c>
    </row>
    <row r="311" spans="1:13">
      <c r="A311" s="269">
        <v>301</v>
      </c>
      <c r="B311" s="278" t="s">
        <v>141</v>
      </c>
      <c r="C311" s="279">
        <v>139</v>
      </c>
      <c r="D311" s="280">
        <v>140.31666666666666</v>
      </c>
      <c r="E311" s="280">
        <v>136.38333333333333</v>
      </c>
      <c r="F311" s="280">
        <v>133.76666666666665</v>
      </c>
      <c r="G311" s="280">
        <v>129.83333333333331</v>
      </c>
      <c r="H311" s="280">
        <v>142.93333333333334</v>
      </c>
      <c r="I311" s="280">
        <v>146.86666666666667</v>
      </c>
      <c r="J311" s="280">
        <v>149.48333333333335</v>
      </c>
      <c r="K311" s="278">
        <v>144.25</v>
      </c>
      <c r="L311" s="278">
        <v>137.69999999999999</v>
      </c>
      <c r="M311" s="278">
        <v>108.75718999999999</v>
      </c>
    </row>
    <row r="312" spans="1:13">
      <c r="A312" s="269">
        <v>302</v>
      </c>
      <c r="B312" s="278" t="s">
        <v>142</v>
      </c>
      <c r="C312" s="279">
        <v>333.85</v>
      </c>
      <c r="D312" s="280">
        <v>335.7</v>
      </c>
      <c r="E312" s="280">
        <v>328.95</v>
      </c>
      <c r="F312" s="280">
        <v>324.05</v>
      </c>
      <c r="G312" s="280">
        <v>317.3</v>
      </c>
      <c r="H312" s="280">
        <v>340.59999999999997</v>
      </c>
      <c r="I312" s="280">
        <v>347.34999999999997</v>
      </c>
      <c r="J312" s="280">
        <v>352.24999999999994</v>
      </c>
      <c r="K312" s="278">
        <v>342.45</v>
      </c>
      <c r="L312" s="278">
        <v>330.8</v>
      </c>
      <c r="M312" s="278">
        <v>44.224730000000001</v>
      </c>
    </row>
    <row r="313" spans="1:13">
      <c r="A313" s="269">
        <v>303</v>
      </c>
      <c r="B313" s="278" t="s">
        <v>143</v>
      </c>
      <c r="C313" s="279">
        <v>5662.3</v>
      </c>
      <c r="D313" s="280">
        <v>5689.7666666666664</v>
      </c>
      <c r="E313" s="280">
        <v>5592.5333333333328</v>
      </c>
      <c r="F313" s="280">
        <v>5522.7666666666664</v>
      </c>
      <c r="G313" s="280">
        <v>5425.5333333333328</v>
      </c>
      <c r="H313" s="280">
        <v>5759.5333333333328</v>
      </c>
      <c r="I313" s="280">
        <v>5856.7666666666664</v>
      </c>
      <c r="J313" s="280">
        <v>5926.5333333333328</v>
      </c>
      <c r="K313" s="278">
        <v>5787</v>
      </c>
      <c r="L313" s="278">
        <v>5620</v>
      </c>
      <c r="M313" s="278">
        <v>13.36815</v>
      </c>
    </row>
    <row r="314" spans="1:13">
      <c r="A314" s="269">
        <v>304</v>
      </c>
      <c r="B314" s="278" t="s">
        <v>459</v>
      </c>
      <c r="C314" s="279">
        <v>658.55</v>
      </c>
      <c r="D314" s="280">
        <v>669.51666666666665</v>
      </c>
      <c r="E314" s="280">
        <v>639.0333333333333</v>
      </c>
      <c r="F314" s="280">
        <v>619.51666666666665</v>
      </c>
      <c r="G314" s="280">
        <v>589.0333333333333</v>
      </c>
      <c r="H314" s="280">
        <v>689.0333333333333</v>
      </c>
      <c r="I314" s="280">
        <v>719.51666666666665</v>
      </c>
      <c r="J314" s="280">
        <v>739.0333333333333</v>
      </c>
      <c r="K314" s="278">
        <v>700</v>
      </c>
      <c r="L314" s="278">
        <v>650</v>
      </c>
      <c r="M314" s="278">
        <v>0.17807000000000001</v>
      </c>
    </row>
    <row r="315" spans="1:13">
      <c r="A315" s="269">
        <v>305</v>
      </c>
      <c r="B315" s="278" t="s">
        <v>144</v>
      </c>
      <c r="C315" s="279">
        <v>608.20000000000005</v>
      </c>
      <c r="D315" s="280">
        <v>606.18333333333339</v>
      </c>
      <c r="E315" s="280">
        <v>594.01666666666677</v>
      </c>
      <c r="F315" s="280">
        <v>579.83333333333337</v>
      </c>
      <c r="G315" s="280">
        <v>567.66666666666674</v>
      </c>
      <c r="H315" s="280">
        <v>620.36666666666679</v>
      </c>
      <c r="I315" s="280">
        <v>632.5333333333333</v>
      </c>
      <c r="J315" s="280">
        <v>646.71666666666681</v>
      </c>
      <c r="K315" s="278">
        <v>618.35</v>
      </c>
      <c r="L315" s="278">
        <v>592</v>
      </c>
      <c r="M315" s="278">
        <v>62.438420000000001</v>
      </c>
    </row>
    <row r="316" spans="1:13">
      <c r="A316" s="269">
        <v>306</v>
      </c>
      <c r="B316" s="278" t="s">
        <v>473</v>
      </c>
      <c r="C316" s="279">
        <v>1193.3499999999999</v>
      </c>
      <c r="D316" s="280">
        <v>1197.45</v>
      </c>
      <c r="E316" s="280">
        <v>1173.9000000000001</v>
      </c>
      <c r="F316" s="280">
        <v>1154.45</v>
      </c>
      <c r="G316" s="280">
        <v>1130.9000000000001</v>
      </c>
      <c r="H316" s="280">
        <v>1216.9000000000001</v>
      </c>
      <c r="I316" s="280">
        <v>1240.4499999999998</v>
      </c>
      <c r="J316" s="280">
        <v>1259.9000000000001</v>
      </c>
      <c r="K316" s="278">
        <v>1221</v>
      </c>
      <c r="L316" s="278">
        <v>1178</v>
      </c>
      <c r="M316" s="278">
        <v>4.1458500000000003</v>
      </c>
    </row>
    <row r="317" spans="1:13">
      <c r="A317" s="269">
        <v>307</v>
      </c>
      <c r="B317" s="278" t="s">
        <v>469</v>
      </c>
      <c r="C317" s="279">
        <v>1446.5</v>
      </c>
      <c r="D317" s="280">
        <v>1451.5166666666667</v>
      </c>
      <c r="E317" s="280">
        <v>1426.2333333333333</v>
      </c>
      <c r="F317" s="280">
        <v>1405.9666666666667</v>
      </c>
      <c r="G317" s="280">
        <v>1380.6833333333334</v>
      </c>
      <c r="H317" s="280">
        <v>1471.7833333333333</v>
      </c>
      <c r="I317" s="280">
        <v>1497.0666666666666</v>
      </c>
      <c r="J317" s="280">
        <v>1517.3333333333333</v>
      </c>
      <c r="K317" s="278">
        <v>1476.8</v>
      </c>
      <c r="L317" s="278">
        <v>1431.25</v>
      </c>
      <c r="M317" s="278">
        <v>0.50434000000000001</v>
      </c>
    </row>
    <row r="318" spans="1:13">
      <c r="A318" s="269">
        <v>308</v>
      </c>
      <c r="B318" s="278" t="s">
        <v>145</v>
      </c>
      <c r="C318" s="279">
        <v>466.3</v>
      </c>
      <c r="D318" s="280">
        <v>472.10000000000008</v>
      </c>
      <c r="E318" s="280">
        <v>458.35000000000014</v>
      </c>
      <c r="F318" s="280">
        <v>450.40000000000003</v>
      </c>
      <c r="G318" s="280">
        <v>436.65000000000009</v>
      </c>
      <c r="H318" s="280">
        <v>480.05000000000018</v>
      </c>
      <c r="I318" s="280">
        <v>493.80000000000007</v>
      </c>
      <c r="J318" s="280">
        <v>501.75000000000023</v>
      </c>
      <c r="K318" s="278">
        <v>485.85</v>
      </c>
      <c r="L318" s="278">
        <v>464.15</v>
      </c>
      <c r="M318" s="278">
        <v>7.9672700000000001</v>
      </c>
    </row>
    <row r="319" spans="1:13">
      <c r="A319" s="269">
        <v>309</v>
      </c>
      <c r="B319" s="278" t="s">
        <v>146</v>
      </c>
      <c r="C319" s="279">
        <v>996.85</v>
      </c>
      <c r="D319" s="280">
        <v>1000.6166666666667</v>
      </c>
      <c r="E319" s="280">
        <v>988.23333333333335</v>
      </c>
      <c r="F319" s="280">
        <v>979.61666666666667</v>
      </c>
      <c r="G319" s="280">
        <v>967.23333333333335</v>
      </c>
      <c r="H319" s="280">
        <v>1009.2333333333333</v>
      </c>
      <c r="I319" s="280">
        <v>1021.6166666666668</v>
      </c>
      <c r="J319" s="280">
        <v>1030.2333333333333</v>
      </c>
      <c r="K319" s="278">
        <v>1013</v>
      </c>
      <c r="L319" s="278">
        <v>992</v>
      </c>
      <c r="M319" s="278">
        <v>11.3317</v>
      </c>
    </row>
    <row r="320" spans="1:13">
      <c r="A320" s="269">
        <v>310</v>
      </c>
      <c r="B320" s="278" t="s">
        <v>466</v>
      </c>
      <c r="C320" s="279">
        <v>168.75</v>
      </c>
      <c r="D320" s="280">
        <v>170.21666666666667</v>
      </c>
      <c r="E320" s="280">
        <v>165.53333333333333</v>
      </c>
      <c r="F320" s="280">
        <v>162.31666666666666</v>
      </c>
      <c r="G320" s="280">
        <v>157.63333333333333</v>
      </c>
      <c r="H320" s="280">
        <v>173.43333333333334</v>
      </c>
      <c r="I320" s="280">
        <v>178.11666666666667</v>
      </c>
      <c r="J320" s="280">
        <v>181.33333333333334</v>
      </c>
      <c r="K320" s="278">
        <v>174.9</v>
      </c>
      <c r="L320" s="278">
        <v>167</v>
      </c>
      <c r="M320" s="278">
        <v>0.46884999999999999</v>
      </c>
    </row>
    <row r="321" spans="1:13">
      <c r="A321" s="269">
        <v>311</v>
      </c>
      <c r="B321" s="278" t="s">
        <v>1977</v>
      </c>
      <c r="C321" s="279">
        <v>204.85</v>
      </c>
      <c r="D321" s="280">
        <v>206.31666666666663</v>
      </c>
      <c r="E321" s="280">
        <v>200.93333333333328</v>
      </c>
      <c r="F321" s="280">
        <v>197.01666666666665</v>
      </c>
      <c r="G321" s="280">
        <v>191.6333333333333</v>
      </c>
      <c r="H321" s="280">
        <v>210.23333333333326</v>
      </c>
      <c r="I321" s="280">
        <v>215.61666666666665</v>
      </c>
      <c r="J321" s="280">
        <v>219.53333333333325</v>
      </c>
      <c r="K321" s="278">
        <v>211.7</v>
      </c>
      <c r="L321" s="278">
        <v>202.4</v>
      </c>
      <c r="M321" s="278">
        <v>19.983809999999998</v>
      </c>
    </row>
    <row r="322" spans="1:13">
      <c r="A322" s="269">
        <v>312</v>
      </c>
      <c r="B322" s="278" t="s">
        <v>470</v>
      </c>
      <c r="C322" s="279">
        <v>63</v>
      </c>
      <c r="D322" s="280">
        <v>63.916666666666664</v>
      </c>
      <c r="E322" s="280">
        <v>61.533333333333331</v>
      </c>
      <c r="F322" s="280">
        <v>60.06666666666667</v>
      </c>
      <c r="G322" s="280">
        <v>57.683333333333337</v>
      </c>
      <c r="H322" s="280">
        <v>65.383333333333326</v>
      </c>
      <c r="I322" s="280">
        <v>67.766666666666666</v>
      </c>
      <c r="J322" s="280">
        <v>69.23333333333332</v>
      </c>
      <c r="K322" s="278">
        <v>66.3</v>
      </c>
      <c r="L322" s="278">
        <v>62.45</v>
      </c>
      <c r="M322" s="278">
        <v>15.02497</v>
      </c>
    </row>
    <row r="323" spans="1:13">
      <c r="A323" s="269">
        <v>313</v>
      </c>
      <c r="B323" s="278" t="s">
        <v>471</v>
      </c>
      <c r="C323" s="279">
        <v>291.35000000000002</v>
      </c>
      <c r="D323" s="280">
        <v>292.08333333333331</v>
      </c>
      <c r="E323" s="280">
        <v>289.26666666666665</v>
      </c>
      <c r="F323" s="280">
        <v>287.18333333333334</v>
      </c>
      <c r="G323" s="280">
        <v>284.36666666666667</v>
      </c>
      <c r="H323" s="280">
        <v>294.16666666666663</v>
      </c>
      <c r="I323" s="280">
        <v>296.98333333333335</v>
      </c>
      <c r="J323" s="280">
        <v>299.06666666666661</v>
      </c>
      <c r="K323" s="278">
        <v>294.89999999999998</v>
      </c>
      <c r="L323" s="278">
        <v>290</v>
      </c>
      <c r="M323" s="278">
        <v>1.48953</v>
      </c>
    </row>
    <row r="324" spans="1:13">
      <c r="A324" s="269">
        <v>314</v>
      </c>
      <c r="B324" s="278" t="s">
        <v>147</v>
      </c>
      <c r="C324" s="279">
        <v>895.95</v>
      </c>
      <c r="D324" s="280">
        <v>903.16666666666663</v>
      </c>
      <c r="E324" s="280">
        <v>879.43333333333328</v>
      </c>
      <c r="F324" s="280">
        <v>862.91666666666663</v>
      </c>
      <c r="G324" s="280">
        <v>839.18333333333328</v>
      </c>
      <c r="H324" s="280">
        <v>919.68333333333328</v>
      </c>
      <c r="I324" s="280">
        <v>943.41666666666663</v>
      </c>
      <c r="J324" s="280">
        <v>959.93333333333328</v>
      </c>
      <c r="K324" s="278">
        <v>926.9</v>
      </c>
      <c r="L324" s="278">
        <v>886.65</v>
      </c>
      <c r="M324" s="278">
        <v>7.3332800000000002</v>
      </c>
    </row>
    <row r="325" spans="1:13">
      <c r="A325" s="269">
        <v>315</v>
      </c>
      <c r="B325" s="278" t="s">
        <v>460</v>
      </c>
      <c r="C325" s="279">
        <v>17</v>
      </c>
      <c r="D325" s="280">
        <v>17.149999999999999</v>
      </c>
      <c r="E325" s="280">
        <v>16.499999999999996</v>
      </c>
      <c r="F325" s="280">
        <v>15.999999999999996</v>
      </c>
      <c r="G325" s="280">
        <v>15.349999999999994</v>
      </c>
      <c r="H325" s="280">
        <v>17.649999999999999</v>
      </c>
      <c r="I325" s="280">
        <v>18.300000000000004</v>
      </c>
      <c r="J325" s="280">
        <v>18.8</v>
      </c>
      <c r="K325" s="278">
        <v>17.8</v>
      </c>
      <c r="L325" s="278">
        <v>16.649999999999999</v>
      </c>
      <c r="M325" s="278">
        <v>30.992059999999999</v>
      </c>
    </row>
    <row r="326" spans="1:13">
      <c r="A326" s="269">
        <v>316</v>
      </c>
      <c r="B326" s="278" t="s">
        <v>461</v>
      </c>
      <c r="C326" s="279">
        <v>153.5</v>
      </c>
      <c r="D326" s="280">
        <v>152.18333333333334</v>
      </c>
      <c r="E326" s="280">
        <v>147.61666666666667</v>
      </c>
      <c r="F326" s="280">
        <v>141.73333333333335</v>
      </c>
      <c r="G326" s="280">
        <v>137.16666666666669</v>
      </c>
      <c r="H326" s="280">
        <v>158.06666666666666</v>
      </c>
      <c r="I326" s="280">
        <v>162.63333333333333</v>
      </c>
      <c r="J326" s="280">
        <v>168.51666666666665</v>
      </c>
      <c r="K326" s="278">
        <v>156.75</v>
      </c>
      <c r="L326" s="278">
        <v>146.30000000000001</v>
      </c>
      <c r="M326" s="278">
        <v>7.5071700000000003</v>
      </c>
    </row>
    <row r="327" spans="1:13">
      <c r="A327" s="269">
        <v>317</v>
      </c>
      <c r="B327" s="278" t="s">
        <v>148</v>
      </c>
      <c r="C327" s="279">
        <v>99.05</v>
      </c>
      <c r="D327" s="280">
        <v>98.2</v>
      </c>
      <c r="E327" s="280">
        <v>96.45</v>
      </c>
      <c r="F327" s="280">
        <v>93.85</v>
      </c>
      <c r="G327" s="280">
        <v>92.1</v>
      </c>
      <c r="H327" s="280">
        <v>100.80000000000001</v>
      </c>
      <c r="I327" s="280">
        <v>102.55000000000001</v>
      </c>
      <c r="J327" s="280">
        <v>105.15000000000002</v>
      </c>
      <c r="K327" s="278">
        <v>99.95</v>
      </c>
      <c r="L327" s="278">
        <v>95.6</v>
      </c>
      <c r="M327" s="278">
        <v>236.40103999999999</v>
      </c>
    </row>
    <row r="328" spans="1:13">
      <c r="A328" s="269">
        <v>318</v>
      </c>
      <c r="B328" s="278" t="s">
        <v>472</v>
      </c>
      <c r="C328" s="279">
        <v>568.70000000000005</v>
      </c>
      <c r="D328" s="280">
        <v>573.79999999999995</v>
      </c>
      <c r="E328" s="280">
        <v>559.19999999999993</v>
      </c>
      <c r="F328" s="280">
        <v>549.69999999999993</v>
      </c>
      <c r="G328" s="280">
        <v>535.09999999999991</v>
      </c>
      <c r="H328" s="280">
        <v>583.29999999999995</v>
      </c>
      <c r="I328" s="280">
        <v>597.89999999999986</v>
      </c>
      <c r="J328" s="280">
        <v>607.4</v>
      </c>
      <c r="K328" s="278">
        <v>588.4</v>
      </c>
      <c r="L328" s="278">
        <v>564.29999999999995</v>
      </c>
      <c r="M328" s="278">
        <v>0.75736999999999999</v>
      </c>
    </row>
    <row r="329" spans="1:13">
      <c r="A329" s="269">
        <v>319</v>
      </c>
      <c r="B329" s="278" t="s">
        <v>269</v>
      </c>
      <c r="C329" s="279">
        <v>886.6</v>
      </c>
      <c r="D329" s="280">
        <v>892.01666666666677</v>
      </c>
      <c r="E329" s="280">
        <v>879.68333333333351</v>
      </c>
      <c r="F329" s="280">
        <v>872.76666666666677</v>
      </c>
      <c r="G329" s="280">
        <v>860.43333333333351</v>
      </c>
      <c r="H329" s="280">
        <v>898.93333333333351</v>
      </c>
      <c r="I329" s="280">
        <v>911.26666666666677</v>
      </c>
      <c r="J329" s="280">
        <v>918.18333333333351</v>
      </c>
      <c r="K329" s="278">
        <v>904.35</v>
      </c>
      <c r="L329" s="278">
        <v>885.1</v>
      </c>
      <c r="M329" s="278">
        <v>1.2444200000000001</v>
      </c>
    </row>
    <row r="330" spans="1:13">
      <c r="A330" s="269">
        <v>320</v>
      </c>
      <c r="B330" s="278" t="s">
        <v>149</v>
      </c>
      <c r="C330" s="279">
        <v>63994.15</v>
      </c>
      <c r="D330" s="280">
        <v>64171.383333333331</v>
      </c>
      <c r="E330" s="280">
        <v>63372.766666666663</v>
      </c>
      <c r="F330" s="280">
        <v>62751.383333333331</v>
      </c>
      <c r="G330" s="280">
        <v>61952.766666666663</v>
      </c>
      <c r="H330" s="280">
        <v>64792.766666666663</v>
      </c>
      <c r="I330" s="280">
        <v>65591.383333333331</v>
      </c>
      <c r="J330" s="280">
        <v>66212.766666666663</v>
      </c>
      <c r="K330" s="278">
        <v>64970</v>
      </c>
      <c r="L330" s="278">
        <v>63550</v>
      </c>
      <c r="M330" s="278">
        <v>0.1249</v>
      </c>
    </row>
    <row r="331" spans="1:13">
      <c r="A331" s="269">
        <v>321</v>
      </c>
      <c r="B331" s="278" t="s">
        <v>268</v>
      </c>
      <c r="C331" s="279">
        <v>33.299999999999997</v>
      </c>
      <c r="D331" s="280">
        <v>33.65</v>
      </c>
      <c r="E331" s="280">
        <v>32.65</v>
      </c>
      <c r="F331" s="280">
        <v>32</v>
      </c>
      <c r="G331" s="280">
        <v>31</v>
      </c>
      <c r="H331" s="280">
        <v>34.299999999999997</v>
      </c>
      <c r="I331" s="280">
        <v>35.299999999999997</v>
      </c>
      <c r="J331" s="280">
        <v>35.949999999999996</v>
      </c>
      <c r="K331" s="278">
        <v>34.65</v>
      </c>
      <c r="L331" s="278">
        <v>33</v>
      </c>
      <c r="M331" s="278">
        <v>16.857050000000001</v>
      </c>
    </row>
    <row r="332" spans="1:13">
      <c r="A332" s="269">
        <v>322</v>
      </c>
      <c r="B332" s="278" t="s">
        <v>150</v>
      </c>
      <c r="C332" s="279">
        <v>943.6</v>
      </c>
      <c r="D332" s="280">
        <v>940.9666666666667</v>
      </c>
      <c r="E332" s="280">
        <v>914.48333333333335</v>
      </c>
      <c r="F332" s="280">
        <v>885.36666666666667</v>
      </c>
      <c r="G332" s="280">
        <v>858.88333333333333</v>
      </c>
      <c r="H332" s="280">
        <v>970.08333333333337</v>
      </c>
      <c r="I332" s="280">
        <v>996.56666666666672</v>
      </c>
      <c r="J332" s="280">
        <v>1025.6833333333334</v>
      </c>
      <c r="K332" s="278">
        <v>967.45</v>
      </c>
      <c r="L332" s="278">
        <v>911.85</v>
      </c>
      <c r="M332" s="278">
        <v>22.604900000000001</v>
      </c>
    </row>
    <row r="333" spans="1:13">
      <c r="A333" s="269">
        <v>323</v>
      </c>
      <c r="B333" s="278" t="s">
        <v>3163</v>
      </c>
      <c r="C333" s="279">
        <v>284.25</v>
      </c>
      <c r="D333" s="280">
        <v>287.98333333333335</v>
      </c>
      <c r="E333" s="280">
        <v>276.26666666666671</v>
      </c>
      <c r="F333" s="280">
        <v>268.28333333333336</v>
      </c>
      <c r="G333" s="280">
        <v>256.56666666666672</v>
      </c>
      <c r="H333" s="280">
        <v>295.9666666666667</v>
      </c>
      <c r="I333" s="280">
        <v>307.68333333333339</v>
      </c>
      <c r="J333" s="280">
        <v>315.66666666666669</v>
      </c>
      <c r="K333" s="278">
        <v>299.7</v>
      </c>
      <c r="L333" s="278">
        <v>280</v>
      </c>
      <c r="M333" s="278">
        <v>10.37655</v>
      </c>
    </row>
    <row r="334" spans="1:13">
      <c r="A334" s="269">
        <v>324</v>
      </c>
      <c r="B334" s="278" t="s">
        <v>270</v>
      </c>
      <c r="C334" s="279">
        <v>635.1</v>
      </c>
      <c r="D334" s="280">
        <v>637.70000000000005</v>
      </c>
      <c r="E334" s="280">
        <v>629.45000000000005</v>
      </c>
      <c r="F334" s="280">
        <v>623.79999999999995</v>
      </c>
      <c r="G334" s="280">
        <v>615.54999999999995</v>
      </c>
      <c r="H334" s="280">
        <v>643.35000000000014</v>
      </c>
      <c r="I334" s="280">
        <v>651.60000000000014</v>
      </c>
      <c r="J334" s="280">
        <v>657.25000000000023</v>
      </c>
      <c r="K334" s="278">
        <v>645.95000000000005</v>
      </c>
      <c r="L334" s="278">
        <v>632.04999999999995</v>
      </c>
      <c r="M334" s="278">
        <v>5.9443999999999999</v>
      </c>
    </row>
    <row r="335" spans="1:13">
      <c r="A335" s="269">
        <v>325</v>
      </c>
      <c r="B335" s="278" t="s">
        <v>151</v>
      </c>
      <c r="C335" s="279">
        <v>32.5</v>
      </c>
      <c r="D335" s="280">
        <v>32.733333333333334</v>
      </c>
      <c r="E335" s="280">
        <v>32.016666666666666</v>
      </c>
      <c r="F335" s="280">
        <v>31.533333333333331</v>
      </c>
      <c r="G335" s="280">
        <v>30.816666666666663</v>
      </c>
      <c r="H335" s="280">
        <v>33.216666666666669</v>
      </c>
      <c r="I335" s="280">
        <v>33.933333333333337</v>
      </c>
      <c r="J335" s="280">
        <v>34.416666666666671</v>
      </c>
      <c r="K335" s="278">
        <v>33.450000000000003</v>
      </c>
      <c r="L335" s="278">
        <v>32.25</v>
      </c>
      <c r="M335" s="278">
        <v>171.22176999999999</v>
      </c>
    </row>
    <row r="336" spans="1:13">
      <c r="A336" s="269">
        <v>326</v>
      </c>
      <c r="B336" s="278" t="s">
        <v>262</v>
      </c>
      <c r="C336" s="279">
        <v>2703.15</v>
      </c>
      <c r="D336" s="280">
        <v>2688.6833333333334</v>
      </c>
      <c r="E336" s="280">
        <v>2654.4666666666667</v>
      </c>
      <c r="F336" s="280">
        <v>2605.7833333333333</v>
      </c>
      <c r="G336" s="280">
        <v>2571.5666666666666</v>
      </c>
      <c r="H336" s="280">
        <v>2737.3666666666668</v>
      </c>
      <c r="I336" s="280">
        <v>2771.5833333333339</v>
      </c>
      <c r="J336" s="280">
        <v>2820.2666666666669</v>
      </c>
      <c r="K336" s="278">
        <v>2722.9</v>
      </c>
      <c r="L336" s="278">
        <v>2640</v>
      </c>
      <c r="M336" s="278">
        <v>15.19933</v>
      </c>
    </row>
    <row r="337" spans="1:13">
      <c r="A337" s="269">
        <v>327</v>
      </c>
      <c r="B337" s="278" t="s">
        <v>479</v>
      </c>
      <c r="C337" s="279">
        <v>1546.5</v>
      </c>
      <c r="D337" s="280">
        <v>1557.4166666666667</v>
      </c>
      <c r="E337" s="280">
        <v>1526.7833333333335</v>
      </c>
      <c r="F337" s="280">
        <v>1507.0666666666668</v>
      </c>
      <c r="G337" s="280">
        <v>1476.4333333333336</v>
      </c>
      <c r="H337" s="280">
        <v>1577.1333333333334</v>
      </c>
      <c r="I337" s="280">
        <v>1607.7666666666667</v>
      </c>
      <c r="J337" s="280">
        <v>1627.4833333333333</v>
      </c>
      <c r="K337" s="278">
        <v>1588.05</v>
      </c>
      <c r="L337" s="278">
        <v>1537.7</v>
      </c>
      <c r="M337" s="278">
        <v>0.99848999999999999</v>
      </c>
    </row>
    <row r="338" spans="1:13">
      <c r="A338" s="269">
        <v>328</v>
      </c>
      <c r="B338" s="278" t="s">
        <v>152</v>
      </c>
      <c r="C338" s="279">
        <v>22.05</v>
      </c>
      <c r="D338" s="280">
        <v>22.516666666666669</v>
      </c>
      <c r="E338" s="280">
        <v>21.433333333333337</v>
      </c>
      <c r="F338" s="280">
        <v>20.816666666666666</v>
      </c>
      <c r="G338" s="280">
        <v>19.733333333333334</v>
      </c>
      <c r="H338" s="280">
        <v>23.13333333333334</v>
      </c>
      <c r="I338" s="280">
        <v>24.216666666666676</v>
      </c>
      <c r="J338" s="280">
        <v>24.833333333333343</v>
      </c>
      <c r="K338" s="278">
        <v>23.6</v>
      </c>
      <c r="L338" s="278">
        <v>21.9</v>
      </c>
      <c r="M338" s="278">
        <v>152.86117999999999</v>
      </c>
    </row>
    <row r="339" spans="1:13">
      <c r="A339" s="269">
        <v>329</v>
      </c>
      <c r="B339" s="278" t="s">
        <v>478</v>
      </c>
      <c r="C339" s="279">
        <v>39.15</v>
      </c>
      <c r="D339" s="280">
        <v>39.9</v>
      </c>
      <c r="E339" s="280">
        <v>37.9</v>
      </c>
      <c r="F339" s="280">
        <v>36.65</v>
      </c>
      <c r="G339" s="280">
        <v>34.65</v>
      </c>
      <c r="H339" s="280">
        <v>41.15</v>
      </c>
      <c r="I339" s="280">
        <v>43.15</v>
      </c>
      <c r="J339" s="280">
        <v>44.4</v>
      </c>
      <c r="K339" s="278">
        <v>41.9</v>
      </c>
      <c r="L339" s="278">
        <v>38.65</v>
      </c>
      <c r="M339" s="278">
        <v>2.98272</v>
      </c>
    </row>
    <row r="340" spans="1:13">
      <c r="A340" s="269">
        <v>330</v>
      </c>
      <c r="B340" s="278" t="s">
        <v>153</v>
      </c>
      <c r="C340" s="279">
        <v>30.1</v>
      </c>
      <c r="D340" s="280">
        <v>30.466666666666669</v>
      </c>
      <c r="E340" s="280">
        <v>29.433333333333337</v>
      </c>
      <c r="F340" s="280">
        <v>28.766666666666669</v>
      </c>
      <c r="G340" s="280">
        <v>27.733333333333338</v>
      </c>
      <c r="H340" s="280">
        <v>31.133333333333336</v>
      </c>
      <c r="I340" s="280">
        <v>32.166666666666671</v>
      </c>
      <c r="J340" s="280">
        <v>32.833333333333336</v>
      </c>
      <c r="K340" s="278">
        <v>31.5</v>
      </c>
      <c r="L340" s="278">
        <v>29.8</v>
      </c>
      <c r="M340" s="278">
        <v>247.82041000000001</v>
      </c>
    </row>
    <row r="341" spans="1:13">
      <c r="A341" s="269">
        <v>331</v>
      </c>
      <c r="B341" s="278" t="s">
        <v>474</v>
      </c>
      <c r="C341" s="279">
        <v>454.5</v>
      </c>
      <c r="D341" s="280">
        <v>456.25</v>
      </c>
      <c r="E341" s="280">
        <v>445.5</v>
      </c>
      <c r="F341" s="280">
        <v>436.5</v>
      </c>
      <c r="G341" s="280">
        <v>425.75</v>
      </c>
      <c r="H341" s="280">
        <v>465.25</v>
      </c>
      <c r="I341" s="280">
        <v>476</v>
      </c>
      <c r="J341" s="280">
        <v>485</v>
      </c>
      <c r="K341" s="278">
        <v>467</v>
      </c>
      <c r="L341" s="278">
        <v>447.25</v>
      </c>
      <c r="M341" s="278">
        <v>0.49795</v>
      </c>
    </row>
    <row r="342" spans="1:13">
      <c r="A342" s="269">
        <v>332</v>
      </c>
      <c r="B342" s="278" t="s">
        <v>154</v>
      </c>
      <c r="C342" s="279">
        <v>16552.55</v>
      </c>
      <c r="D342" s="280">
        <v>16686.183333333334</v>
      </c>
      <c r="E342" s="280">
        <v>16387.366666666669</v>
      </c>
      <c r="F342" s="280">
        <v>16222.183333333334</v>
      </c>
      <c r="G342" s="280">
        <v>15923.366666666669</v>
      </c>
      <c r="H342" s="280">
        <v>16851.366666666669</v>
      </c>
      <c r="I342" s="280">
        <v>17150.183333333334</v>
      </c>
      <c r="J342" s="280">
        <v>17315.366666666669</v>
      </c>
      <c r="K342" s="278">
        <v>16985</v>
      </c>
      <c r="L342" s="278">
        <v>16521</v>
      </c>
      <c r="M342" s="278">
        <v>1.74685</v>
      </c>
    </row>
    <row r="343" spans="1:13">
      <c r="A343" s="269">
        <v>333</v>
      </c>
      <c r="B343" s="278" t="s">
        <v>3183</v>
      </c>
      <c r="C343" s="279">
        <v>29.95</v>
      </c>
      <c r="D343" s="280">
        <v>30.616666666666664</v>
      </c>
      <c r="E343" s="280">
        <v>28.833333333333329</v>
      </c>
      <c r="F343" s="280">
        <v>27.716666666666665</v>
      </c>
      <c r="G343" s="280">
        <v>25.93333333333333</v>
      </c>
      <c r="H343" s="280">
        <v>31.733333333333327</v>
      </c>
      <c r="I343" s="280">
        <v>33.516666666666666</v>
      </c>
      <c r="J343" s="280">
        <v>34.633333333333326</v>
      </c>
      <c r="K343" s="278">
        <v>32.4</v>
      </c>
      <c r="L343" s="278">
        <v>29.5</v>
      </c>
      <c r="M343" s="278">
        <v>34.281840000000003</v>
      </c>
    </row>
    <row r="344" spans="1:13">
      <c r="A344" s="269">
        <v>334</v>
      </c>
      <c r="B344" s="278" t="s">
        <v>477</v>
      </c>
      <c r="C344" s="279">
        <v>26.7</v>
      </c>
      <c r="D344" s="280">
        <v>26.666666666666668</v>
      </c>
      <c r="E344" s="280">
        <v>26.183333333333337</v>
      </c>
      <c r="F344" s="280">
        <v>25.666666666666668</v>
      </c>
      <c r="G344" s="280">
        <v>25.183333333333337</v>
      </c>
      <c r="H344" s="280">
        <v>27.183333333333337</v>
      </c>
      <c r="I344" s="280">
        <v>27.666666666666664</v>
      </c>
      <c r="J344" s="280">
        <v>28.183333333333337</v>
      </c>
      <c r="K344" s="278">
        <v>27.15</v>
      </c>
      <c r="L344" s="278">
        <v>26.15</v>
      </c>
      <c r="M344" s="278">
        <v>9.9046699999999994</v>
      </c>
    </row>
    <row r="345" spans="1:13">
      <c r="A345" s="269">
        <v>335</v>
      </c>
      <c r="B345" s="278" t="s">
        <v>476</v>
      </c>
      <c r="C345" s="279">
        <v>300.64999999999998</v>
      </c>
      <c r="D345" s="280">
        <v>298.2833333333333</v>
      </c>
      <c r="E345" s="280">
        <v>288.56666666666661</v>
      </c>
      <c r="F345" s="280">
        <v>276.48333333333329</v>
      </c>
      <c r="G345" s="280">
        <v>266.76666666666659</v>
      </c>
      <c r="H345" s="280">
        <v>310.36666666666662</v>
      </c>
      <c r="I345" s="280">
        <v>320.08333333333331</v>
      </c>
      <c r="J345" s="280">
        <v>332.16666666666663</v>
      </c>
      <c r="K345" s="278">
        <v>308</v>
      </c>
      <c r="L345" s="278">
        <v>286.2</v>
      </c>
      <c r="M345" s="278">
        <v>2.7973400000000002</v>
      </c>
    </row>
    <row r="346" spans="1:13">
      <c r="A346" s="269">
        <v>336</v>
      </c>
      <c r="B346" s="278" t="s">
        <v>271</v>
      </c>
      <c r="C346" s="279">
        <v>19.95</v>
      </c>
      <c r="D346" s="280">
        <v>20.066666666666666</v>
      </c>
      <c r="E346" s="280">
        <v>19.833333333333332</v>
      </c>
      <c r="F346" s="280">
        <v>19.716666666666665</v>
      </c>
      <c r="G346" s="280">
        <v>19.483333333333331</v>
      </c>
      <c r="H346" s="280">
        <v>20.183333333333334</v>
      </c>
      <c r="I346" s="280">
        <v>20.416666666666668</v>
      </c>
      <c r="J346" s="280">
        <v>20.533333333333335</v>
      </c>
      <c r="K346" s="278">
        <v>20.3</v>
      </c>
      <c r="L346" s="278">
        <v>19.95</v>
      </c>
      <c r="M346" s="278">
        <v>30.59516</v>
      </c>
    </row>
    <row r="347" spans="1:13">
      <c r="A347" s="269">
        <v>337</v>
      </c>
      <c r="B347" s="278" t="s">
        <v>284</v>
      </c>
      <c r="C347" s="279">
        <v>131.69999999999999</v>
      </c>
      <c r="D347" s="280">
        <v>133.06666666666666</v>
      </c>
      <c r="E347" s="280">
        <v>128.13333333333333</v>
      </c>
      <c r="F347" s="280">
        <v>124.56666666666666</v>
      </c>
      <c r="G347" s="280">
        <v>119.63333333333333</v>
      </c>
      <c r="H347" s="280">
        <v>136.63333333333333</v>
      </c>
      <c r="I347" s="280">
        <v>141.56666666666666</v>
      </c>
      <c r="J347" s="280">
        <v>145.13333333333333</v>
      </c>
      <c r="K347" s="278">
        <v>138</v>
      </c>
      <c r="L347" s="278">
        <v>129.5</v>
      </c>
      <c r="M347" s="278">
        <v>14.557980000000001</v>
      </c>
    </row>
    <row r="348" spans="1:13">
      <c r="A348" s="269">
        <v>338</v>
      </c>
      <c r="B348" s="278" t="s">
        <v>155</v>
      </c>
      <c r="C348" s="279">
        <v>1414.3</v>
      </c>
      <c r="D348" s="280">
        <v>1421.0166666666667</v>
      </c>
      <c r="E348" s="280">
        <v>1374.9833333333333</v>
      </c>
      <c r="F348" s="280">
        <v>1335.6666666666667</v>
      </c>
      <c r="G348" s="280">
        <v>1289.6333333333334</v>
      </c>
      <c r="H348" s="280">
        <v>1460.3333333333333</v>
      </c>
      <c r="I348" s="280">
        <v>1506.3666666666666</v>
      </c>
      <c r="J348" s="280">
        <v>1545.6833333333332</v>
      </c>
      <c r="K348" s="278">
        <v>1467.05</v>
      </c>
      <c r="L348" s="278">
        <v>1381.7</v>
      </c>
      <c r="M348" s="278">
        <v>6.4568000000000003</v>
      </c>
    </row>
    <row r="349" spans="1:13">
      <c r="A349" s="269">
        <v>339</v>
      </c>
      <c r="B349" s="278" t="s">
        <v>480</v>
      </c>
      <c r="C349" s="279">
        <v>1082.55</v>
      </c>
      <c r="D349" s="280">
        <v>1085.5166666666667</v>
      </c>
      <c r="E349" s="280">
        <v>1070.0333333333333</v>
      </c>
      <c r="F349" s="280">
        <v>1057.5166666666667</v>
      </c>
      <c r="G349" s="280">
        <v>1042.0333333333333</v>
      </c>
      <c r="H349" s="280">
        <v>1098.0333333333333</v>
      </c>
      <c r="I349" s="280">
        <v>1113.5166666666664</v>
      </c>
      <c r="J349" s="280">
        <v>1126.0333333333333</v>
      </c>
      <c r="K349" s="278">
        <v>1101</v>
      </c>
      <c r="L349" s="278">
        <v>1073</v>
      </c>
      <c r="M349" s="278">
        <v>0.26375999999999999</v>
      </c>
    </row>
    <row r="350" spans="1:13">
      <c r="A350" s="269">
        <v>340</v>
      </c>
      <c r="B350" s="278" t="s">
        <v>475</v>
      </c>
      <c r="C350" s="279">
        <v>44.15</v>
      </c>
      <c r="D350" s="280">
        <v>44.35</v>
      </c>
      <c r="E350" s="280">
        <v>43.800000000000004</v>
      </c>
      <c r="F350" s="280">
        <v>43.45</v>
      </c>
      <c r="G350" s="280">
        <v>42.900000000000006</v>
      </c>
      <c r="H350" s="280">
        <v>44.7</v>
      </c>
      <c r="I350" s="280">
        <v>45.25</v>
      </c>
      <c r="J350" s="280">
        <v>45.6</v>
      </c>
      <c r="K350" s="278">
        <v>44.9</v>
      </c>
      <c r="L350" s="278">
        <v>44</v>
      </c>
      <c r="M350" s="278">
        <v>5.5299399999999999</v>
      </c>
    </row>
    <row r="351" spans="1:13">
      <c r="A351" s="269">
        <v>341</v>
      </c>
      <c r="B351" s="278" t="s">
        <v>156</v>
      </c>
      <c r="C351" s="279">
        <v>91.7</v>
      </c>
      <c r="D351" s="280">
        <v>92.40000000000002</v>
      </c>
      <c r="E351" s="280">
        <v>89.900000000000034</v>
      </c>
      <c r="F351" s="280">
        <v>88.100000000000009</v>
      </c>
      <c r="G351" s="280">
        <v>85.600000000000023</v>
      </c>
      <c r="H351" s="280">
        <v>94.200000000000045</v>
      </c>
      <c r="I351" s="280">
        <v>96.700000000000017</v>
      </c>
      <c r="J351" s="280">
        <v>98.500000000000057</v>
      </c>
      <c r="K351" s="278">
        <v>94.9</v>
      </c>
      <c r="L351" s="278">
        <v>90.6</v>
      </c>
      <c r="M351" s="278">
        <v>125.73524</v>
      </c>
    </row>
    <row r="352" spans="1:13">
      <c r="A352" s="269">
        <v>342</v>
      </c>
      <c r="B352" s="278" t="s">
        <v>157</v>
      </c>
      <c r="C352" s="279">
        <v>98</v>
      </c>
      <c r="D352" s="280">
        <v>98.3</v>
      </c>
      <c r="E352" s="280">
        <v>96.899999999999991</v>
      </c>
      <c r="F352" s="280">
        <v>95.8</v>
      </c>
      <c r="G352" s="280">
        <v>94.399999999999991</v>
      </c>
      <c r="H352" s="280">
        <v>99.399999999999991</v>
      </c>
      <c r="I352" s="280">
        <v>100.8</v>
      </c>
      <c r="J352" s="280">
        <v>101.89999999999999</v>
      </c>
      <c r="K352" s="278">
        <v>99.7</v>
      </c>
      <c r="L352" s="278">
        <v>97.2</v>
      </c>
      <c r="M352" s="278">
        <v>142.32534999999999</v>
      </c>
    </row>
    <row r="353" spans="1:13">
      <c r="A353" s="269">
        <v>343</v>
      </c>
      <c r="B353" s="278" t="s">
        <v>272</v>
      </c>
      <c r="C353" s="279">
        <v>372.25</v>
      </c>
      <c r="D353" s="280">
        <v>372.43333333333334</v>
      </c>
      <c r="E353" s="280">
        <v>361.86666666666667</v>
      </c>
      <c r="F353" s="280">
        <v>351.48333333333335</v>
      </c>
      <c r="G353" s="280">
        <v>340.91666666666669</v>
      </c>
      <c r="H353" s="280">
        <v>382.81666666666666</v>
      </c>
      <c r="I353" s="280">
        <v>393.38333333333338</v>
      </c>
      <c r="J353" s="280">
        <v>403.76666666666665</v>
      </c>
      <c r="K353" s="278">
        <v>383</v>
      </c>
      <c r="L353" s="278">
        <v>362.05</v>
      </c>
      <c r="M353" s="278">
        <v>2.9921500000000001</v>
      </c>
    </row>
    <row r="354" spans="1:13">
      <c r="A354" s="269">
        <v>344</v>
      </c>
      <c r="B354" s="278" t="s">
        <v>273</v>
      </c>
      <c r="C354" s="279">
        <v>2592.6</v>
      </c>
      <c r="D354" s="280">
        <v>2590.35</v>
      </c>
      <c r="E354" s="280">
        <v>2547.5</v>
      </c>
      <c r="F354" s="280">
        <v>2502.4</v>
      </c>
      <c r="G354" s="280">
        <v>2459.5500000000002</v>
      </c>
      <c r="H354" s="280">
        <v>2635.45</v>
      </c>
      <c r="I354" s="280">
        <v>2678.2999999999993</v>
      </c>
      <c r="J354" s="280">
        <v>2723.3999999999996</v>
      </c>
      <c r="K354" s="278">
        <v>2633.2</v>
      </c>
      <c r="L354" s="278">
        <v>2545.25</v>
      </c>
      <c r="M354" s="278">
        <v>0.37789</v>
      </c>
    </row>
    <row r="355" spans="1:13">
      <c r="A355" s="269">
        <v>345</v>
      </c>
      <c r="B355" s="278" t="s">
        <v>158</v>
      </c>
      <c r="C355" s="279">
        <v>95.3</v>
      </c>
      <c r="D355" s="280">
        <v>94.95</v>
      </c>
      <c r="E355" s="280">
        <v>93.65</v>
      </c>
      <c r="F355" s="280">
        <v>92</v>
      </c>
      <c r="G355" s="280">
        <v>90.7</v>
      </c>
      <c r="H355" s="280">
        <v>96.600000000000009</v>
      </c>
      <c r="I355" s="280">
        <v>97.899999999999991</v>
      </c>
      <c r="J355" s="280">
        <v>99.550000000000011</v>
      </c>
      <c r="K355" s="278">
        <v>96.25</v>
      </c>
      <c r="L355" s="278">
        <v>93.3</v>
      </c>
      <c r="M355" s="278">
        <v>8.8906899999999993</v>
      </c>
    </row>
    <row r="356" spans="1:13">
      <c r="A356" s="269">
        <v>346</v>
      </c>
      <c r="B356" s="278" t="s">
        <v>481</v>
      </c>
      <c r="C356" s="279">
        <v>194.15</v>
      </c>
      <c r="D356" s="280">
        <v>193.56666666666669</v>
      </c>
      <c r="E356" s="280">
        <v>192.83333333333337</v>
      </c>
      <c r="F356" s="280">
        <v>191.51666666666668</v>
      </c>
      <c r="G356" s="280">
        <v>190.78333333333336</v>
      </c>
      <c r="H356" s="280">
        <v>194.88333333333338</v>
      </c>
      <c r="I356" s="280">
        <v>195.61666666666667</v>
      </c>
      <c r="J356" s="280">
        <v>196.93333333333339</v>
      </c>
      <c r="K356" s="278">
        <v>194.3</v>
      </c>
      <c r="L356" s="278">
        <v>192.25</v>
      </c>
      <c r="M356" s="278">
        <v>10.803369999999999</v>
      </c>
    </row>
    <row r="357" spans="1:13">
      <c r="A357" s="269">
        <v>347</v>
      </c>
      <c r="B357" s="278" t="s">
        <v>159</v>
      </c>
      <c r="C357" s="279">
        <v>90</v>
      </c>
      <c r="D357" s="280">
        <v>90.583333333333329</v>
      </c>
      <c r="E357" s="280">
        <v>88.766666666666652</v>
      </c>
      <c r="F357" s="280">
        <v>87.533333333333317</v>
      </c>
      <c r="G357" s="280">
        <v>85.71666666666664</v>
      </c>
      <c r="H357" s="280">
        <v>91.816666666666663</v>
      </c>
      <c r="I357" s="280">
        <v>93.633333333333354</v>
      </c>
      <c r="J357" s="280">
        <v>94.866666666666674</v>
      </c>
      <c r="K357" s="278">
        <v>92.4</v>
      </c>
      <c r="L357" s="278">
        <v>89.35</v>
      </c>
      <c r="M357" s="278">
        <v>167.02415999999999</v>
      </c>
    </row>
    <row r="358" spans="1:13">
      <c r="A358" s="269">
        <v>348</v>
      </c>
      <c r="B358" s="278" t="s">
        <v>482</v>
      </c>
      <c r="C358" s="279">
        <v>60.2</v>
      </c>
      <c r="D358" s="280">
        <v>60</v>
      </c>
      <c r="E358" s="280">
        <v>58.8</v>
      </c>
      <c r="F358" s="280">
        <v>57.4</v>
      </c>
      <c r="G358" s="280">
        <v>56.199999999999996</v>
      </c>
      <c r="H358" s="280">
        <v>61.4</v>
      </c>
      <c r="I358" s="280">
        <v>62.6</v>
      </c>
      <c r="J358" s="280">
        <v>64</v>
      </c>
      <c r="K358" s="278">
        <v>61.2</v>
      </c>
      <c r="L358" s="278">
        <v>58.6</v>
      </c>
      <c r="M358" s="278">
        <v>15.3032</v>
      </c>
    </row>
    <row r="359" spans="1:13">
      <c r="A359" s="269">
        <v>349</v>
      </c>
      <c r="B359" s="278" t="s">
        <v>483</v>
      </c>
      <c r="C359" s="279">
        <v>179.95</v>
      </c>
      <c r="D359" s="280">
        <v>181.13333333333333</v>
      </c>
      <c r="E359" s="280">
        <v>177.31666666666666</v>
      </c>
      <c r="F359" s="280">
        <v>174.68333333333334</v>
      </c>
      <c r="G359" s="280">
        <v>170.86666666666667</v>
      </c>
      <c r="H359" s="280">
        <v>183.76666666666665</v>
      </c>
      <c r="I359" s="280">
        <v>187.58333333333331</v>
      </c>
      <c r="J359" s="280">
        <v>190.21666666666664</v>
      </c>
      <c r="K359" s="278">
        <v>184.95</v>
      </c>
      <c r="L359" s="278">
        <v>178.5</v>
      </c>
      <c r="M359" s="278">
        <v>0.97362000000000004</v>
      </c>
    </row>
    <row r="360" spans="1:13">
      <c r="A360" s="269">
        <v>350</v>
      </c>
      <c r="B360" s="278" t="s">
        <v>484</v>
      </c>
      <c r="C360" s="279">
        <v>151.9</v>
      </c>
      <c r="D360" s="280">
        <v>154.93333333333331</v>
      </c>
      <c r="E360" s="280">
        <v>147.86666666666662</v>
      </c>
      <c r="F360" s="280">
        <v>143.83333333333331</v>
      </c>
      <c r="G360" s="280">
        <v>136.76666666666662</v>
      </c>
      <c r="H360" s="280">
        <v>158.96666666666661</v>
      </c>
      <c r="I360" s="280">
        <v>166.03333333333327</v>
      </c>
      <c r="J360" s="280">
        <v>170.06666666666661</v>
      </c>
      <c r="K360" s="278">
        <v>162</v>
      </c>
      <c r="L360" s="278">
        <v>150.9</v>
      </c>
      <c r="M360" s="278">
        <v>0.41072999999999998</v>
      </c>
    </row>
    <row r="361" spans="1:13">
      <c r="A361" s="269">
        <v>351</v>
      </c>
      <c r="B361" s="278" t="s">
        <v>160</v>
      </c>
      <c r="C361" s="279">
        <v>19256.8</v>
      </c>
      <c r="D361" s="280">
        <v>19405.783333333333</v>
      </c>
      <c r="E361" s="280">
        <v>19056.516666666666</v>
      </c>
      <c r="F361" s="280">
        <v>18856.233333333334</v>
      </c>
      <c r="G361" s="280">
        <v>18506.966666666667</v>
      </c>
      <c r="H361" s="280">
        <v>19606.066666666666</v>
      </c>
      <c r="I361" s="280">
        <v>19955.333333333328</v>
      </c>
      <c r="J361" s="280">
        <v>20155.616666666665</v>
      </c>
      <c r="K361" s="278">
        <v>19755.05</v>
      </c>
      <c r="L361" s="278">
        <v>19205.5</v>
      </c>
      <c r="M361" s="278">
        <v>0.38885999999999998</v>
      </c>
    </row>
    <row r="362" spans="1:13">
      <c r="A362" s="269">
        <v>352</v>
      </c>
      <c r="B362" s="278" t="s">
        <v>488</v>
      </c>
      <c r="C362" s="279">
        <v>88.15</v>
      </c>
      <c r="D362" s="280">
        <v>88.600000000000009</v>
      </c>
      <c r="E362" s="280">
        <v>86.550000000000011</v>
      </c>
      <c r="F362" s="280">
        <v>84.95</v>
      </c>
      <c r="G362" s="280">
        <v>82.9</v>
      </c>
      <c r="H362" s="280">
        <v>90.200000000000017</v>
      </c>
      <c r="I362" s="280">
        <v>92.25</v>
      </c>
      <c r="J362" s="280">
        <v>93.850000000000023</v>
      </c>
      <c r="K362" s="278">
        <v>90.65</v>
      </c>
      <c r="L362" s="278">
        <v>87</v>
      </c>
      <c r="M362" s="278">
        <v>3.12439</v>
      </c>
    </row>
    <row r="363" spans="1:13">
      <c r="A363" s="269">
        <v>353</v>
      </c>
      <c r="B363" s="278" t="s">
        <v>485</v>
      </c>
      <c r="C363" s="279">
        <v>17.05</v>
      </c>
      <c r="D363" s="280">
        <v>16.366666666666667</v>
      </c>
      <c r="E363" s="280">
        <v>15.683333333333334</v>
      </c>
      <c r="F363" s="280">
        <v>14.316666666666666</v>
      </c>
      <c r="G363" s="280">
        <v>13.633333333333333</v>
      </c>
      <c r="H363" s="280">
        <v>17.733333333333334</v>
      </c>
      <c r="I363" s="280">
        <v>18.416666666666671</v>
      </c>
      <c r="J363" s="280">
        <v>19.783333333333335</v>
      </c>
      <c r="K363" s="278">
        <v>17.05</v>
      </c>
      <c r="L363" s="278">
        <v>15</v>
      </c>
      <c r="M363" s="278">
        <v>94.377650000000003</v>
      </c>
    </row>
    <row r="364" spans="1:13">
      <c r="A364" s="269">
        <v>354</v>
      </c>
      <c r="B364" s="278" t="s">
        <v>161</v>
      </c>
      <c r="C364" s="279">
        <v>1063.55</v>
      </c>
      <c r="D364" s="280">
        <v>1072.2666666666667</v>
      </c>
      <c r="E364" s="280">
        <v>1040.5333333333333</v>
      </c>
      <c r="F364" s="280">
        <v>1017.5166666666667</v>
      </c>
      <c r="G364" s="280">
        <v>985.7833333333333</v>
      </c>
      <c r="H364" s="280">
        <v>1095.2833333333333</v>
      </c>
      <c r="I364" s="280">
        <v>1127.0166666666664</v>
      </c>
      <c r="J364" s="280">
        <v>1150.0333333333333</v>
      </c>
      <c r="K364" s="278">
        <v>1104</v>
      </c>
      <c r="L364" s="278">
        <v>1049.25</v>
      </c>
      <c r="M364" s="278">
        <v>17.830190000000002</v>
      </c>
    </row>
    <row r="365" spans="1:13">
      <c r="A365" s="269">
        <v>355</v>
      </c>
      <c r="B365" s="278" t="s">
        <v>489</v>
      </c>
      <c r="C365" s="279">
        <v>581.9</v>
      </c>
      <c r="D365" s="280">
        <v>579.86666666666667</v>
      </c>
      <c r="E365" s="280">
        <v>575.0333333333333</v>
      </c>
      <c r="F365" s="280">
        <v>568.16666666666663</v>
      </c>
      <c r="G365" s="280">
        <v>563.33333333333326</v>
      </c>
      <c r="H365" s="280">
        <v>586.73333333333335</v>
      </c>
      <c r="I365" s="280">
        <v>591.56666666666661</v>
      </c>
      <c r="J365" s="280">
        <v>598.43333333333339</v>
      </c>
      <c r="K365" s="278">
        <v>584.70000000000005</v>
      </c>
      <c r="L365" s="278">
        <v>573</v>
      </c>
      <c r="M365" s="278">
        <v>0.37219000000000002</v>
      </c>
    </row>
    <row r="366" spans="1:13">
      <c r="A366" s="269">
        <v>356</v>
      </c>
      <c r="B366" s="278" t="s">
        <v>162</v>
      </c>
      <c r="C366" s="279">
        <v>257.75</v>
      </c>
      <c r="D366" s="280">
        <v>258.48333333333329</v>
      </c>
      <c r="E366" s="280">
        <v>254.66666666666657</v>
      </c>
      <c r="F366" s="280">
        <v>251.58333333333329</v>
      </c>
      <c r="G366" s="280">
        <v>247.76666666666657</v>
      </c>
      <c r="H366" s="280">
        <v>261.56666666666661</v>
      </c>
      <c r="I366" s="280">
        <v>265.38333333333333</v>
      </c>
      <c r="J366" s="280">
        <v>268.46666666666658</v>
      </c>
      <c r="K366" s="278">
        <v>262.3</v>
      </c>
      <c r="L366" s="278">
        <v>255.4</v>
      </c>
      <c r="M366" s="278">
        <v>27.385960000000001</v>
      </c>
    </row>
    <row r="367" spans="1:13">
      <c r="A367" s="269">
        <v>357</v>
      </c>
      <c r="B367" s="278" t="s">
        <v>163</v>
      </c>
      <c r="C367" s="279">
        <v>82.85</v>
      </c>
      <c r="D367" s="280">
        <v>84.016666666666666</v>
      </c>
      <c r="E367" s="280">
        <v>81.333333333333329</v>
      </c>
      <c r="F367" s="280">
        <v>79.816666666666663</v>
      </c>
      <c r="G367" s="280">
        <v>77.133333333333326</v>
      </c>
      <c r="H367" s="280">
        <v>85.533333333333331</v>
      </c>
      <c r="I367" s="280">
        <v>88.216666666666669</v>
      </c>
      <c r="J367" s="280">
        <v>89.733333333333334</v>
      </c>
      <c r="K367" s="278">
        <v>86.7</v>
      </c>
      <c r="L367" s="278">
        <v>82.5</v>
      </c>
      <c r="M367" s="278">
        <v>92.698610000000002</v>
      </c>
    </row>
    <row r="368" spans="1:13">
      <c r="A368" s="269">
        <v>358</v>
      </c>
      <c r="B368" s="278" t="s">
        <v>276</v>
      </c>
      <c r="C368" s="279">
        <v>4141.45</v>
      </c>
      <c r="D368" s="280">
        <v>4157.4833333333336</v>
      </c>
      <c r="E368" s="280">
        <v>4104.9666666666672</v>
      </c>
      <c r="F368" s="280">
        <v>4068.4833333333336</v>
      </c>
      <c r="G368" s="280">
        <v>4015.9666666666672</v>
      </c>
      <c r="H368" s="280">
        <v>4193.9666666666672</v>
      </c>
      <c r="I368" s="280">
        <v>4246.4833333333336</v>
      </c>
      <c r="J368" s="280">
        <v>4282.9666666666672</v>
      </c>
      <c r="K368" s="278">
        <v>4210</v>
      </c>
      <c r="L368" s="278">
        <v>4121</v>
      </c>
      <c r="M368" s="278">
        <v>1.2687600000000001</v>
      </c>
    </row>
    <row r="369" spans="1:13">
      <c r="A369" s="269">
        <v>359</v>
      </c>
      <c r="B369" s="278" t="s">
        <v>278</v>
      </c>
      <c r="C369" s="279">
        <v>9933.7999999999993</v>
      </c>
      <c r="D369" s="280">
        <v>9990.25</v>
      </c>
      <c r="E369" s="280">
        <v>9843.5499999999993</v>
      </c>
      <c r="F369" s="280">
        <v>9753.2999999999993</v>
      </c>
      <c r="G369" s="280">
        <v>9606.5999999999985</v>
      </c>
      <c r="H369" s="280">
        <v>10080.5</v>
      </c>
      <c r="I369" s="280">
        <v>10227.200000000001</v>
      </c>
      <c r="J369" s="280">
        <v>10317.450000000001</v>
      </c>
      <c r="K369" s="278">
        <v>10136.950000000001</v>
      </c>
      <c r="L369" s="278">
        <v>9900</v>
      </c>
      <c r="M369" s="278">
        <v>4.4699999999999997E-2</v>
      </c>
    </row>
    <row r="370" spans="1:13">
      <c r="A370" s="269">
        <v>360</v>
      </c>
      <c r="B370" s="278" t="s">
        <v>495</v>
      </c>
      <c r="C370" s="279">
        <v>4239.3999999999996</v>
      </c>
      <c r="D370" s="280">
        <v>4249.8</v>
      </c>
      <c r="E370" s="280">
        <v>4214.6000000000004</v>
      </c>
      <c r="F370" s="280">
        <v>4189.8</v>
      </c>
      <c r="G370" s="280">
        <v>4154.6000000000004</v>
      </c>
      <c r="H370" s="280">
        <v>4274.6000000000004</v>
      </c>
      <c r="I370" s="280">
        <v>4309.7999999999993</v>
      </c>
      <c r="J370" s="280">
        <v>4334.6000000000004</v>
      </c>
      <c r="K370" s="278">
        <v>4285</v>
      </c>
      <c r="L370" s="278">
        <v>4225</v>
      </c>
      <c r="M370" s="278">
        <v>8.4489999999999996E-2</v>
      </c>
    </row>
    <row r="371" spans="1:13">
      <c r="A371" s="269">
        <v>361</v>
      </c>
      <c r="B371" s="278" t="s">
        <v>490</v>
      </c>
      <c r="C371" s="279">
        <v>91.65</v>
      </c>
      <c r="D371" s="280">
        <v>92.533333333333346</v>
      </c>
      <c r="E371" s="280">
        <v>87.616666666666688</v>
      </c>
      <c r="F371" s="280">
        <v>83.583333333333343</v>
      </c>
      <c r="G371" s="280">
        <v>78.666666666666686</v>
      </c>
      <c r="H371" s="280">
        <v>96.566666666666691</v>
      </c>
      <c r="I371" s="280">
        <v>101.48333333333335</v>
      </c>
      <c r="J371" s="280">
        <v>105.51666666666669</v>
      </c>
      <c r="K371" s="278">
        <v>97.45</v>
      </c>
      <c r="L371" s="278">
        <v>88.5</v>
      </c>
      <c r="M371" s="278">
        <v>27.010739999999998</v>
      </c>
    </row>
    <row r="372" spans="1:13">
      <c r="A372" s="269">
        <v>362</v>
      </c>
      <c r="B372" s="278" t="s">
        <v>491</v>
      </c>
      <c r="C372" s="279">
        <v>584.9</v>
      </c>
      <c r="D372" s="280">
        <v>596.88333333333333</v>
      </c>
      <c r="E372" s="280">
        <v>568.01666666666665</v>
      </c>
      <c r="F372" s="280">
        <v>551.13333333333333</v>
      </c>
      <c r="G372" s="280">
        <v>522.26666666666665</v>
      </c>
      <c r="H372" s="280">
        <v>613.76666666666665</v>
      </c>
      <c r="I372" s="280">
        <v>642.63333333333321</v>
      </c>
      <c r="J372" s="280">
        <v>659.51666666666665</v>
      </c>
      <c r="K372" s="278">
        <v>625.75</v>
      </c>
      <c r="L372" s="278">
        <v>580</v>
      </c>
      <c r="M372" s="278">
        <v>0.54757999999999996</v>
      </c>
    </row>
    <row r="373" spans="1:13">
      <c r="A373" s="269">
        <v>363</v>
      </c>
      <c r="B373" s="278" t="s">
        <v>164</v>
      </c>
      <c r="C373" s="279">
        <v>1467.3</v>
      </c>
      <c r="D373" s="280">
        <v>1477.4666666666665</v>
      </c>
      <c r="E373" s="280">
        <v>1448.133333333333</v>
      </c>
      <c r="F373" s="280">
        <v>1428.9666666666665</v>
      </c>
      <c r="G373" s="280">
        <v>1399.633333333333</v>
      </c>
      <c r="H373" s="280">
        <v>1496.633333333333</v>
      </c>
      <c r="I373" s="280">
        <v>1525.9666666666665</v>
      </c>
      <c r="J373" s="280">
        <v>1545.133333333333</v>
      </c>
      <c r="K373" s="278">
        <v>1506.8</v>
      </c>
      <c r="L373" s="278">
        <v>1458.3</v>
      </c>
      <c r="M373" s="278">
        <v>8.9638100000000005</v>
      </c>
    </row>
    <row r="374" spans="1:13">
      <c r="A374" s="269">
        <v>364</v>
      </c>
      <c r="B374" s="278" t="s">
        <v>274</v>
      </c>
      <c r="C374" s="279">
        <v>1593.45</v>
      </c>
      <c r="D374" s="280">
        <v>1591.5</v>
      </c>
      <c r="E374" s="280">
        <v>1577</v>
      </c>
      <c r="F374" s="280">
        <v>1560.55</v>
      </c>
      <c r="G374" s="280">
        <v>1546.05</v>
      </c>
      <c r="H374" s="280">
        <v>1607.95</v>
      </c>
      <c r="I374" s="280">
        <v>1622.45</v>
      </c>
      <c r="J374" s="280">
        <v>1638.9</v>
      </c>
      <c r="K374" s="278">
        <v>1606</v>
      </c>
      <c r="L374" s="278">
        <v>1575.05</v>
      </c>
      <c r="M374" s="278">
        <v>2.7702200000000001</v>
      </c>
    </row>
    <row r="375" spans="1:13">
      <c r="A375" s="269">
        <v>365</v>
      </c>
      <c r="B375" s="278" t="s">
        <v>165</v>
      </c>
      <c r="C375" s="279">
        <v>31.8</v>
      </c>
      <c r="D375" s="280">
        <v>32.266666666666666</v>
      </c>
      <c r="E375" s="280">
        <v>31.033333333333331</v>
      </c>
      <c r="F375" s="280">
        <v>30.266666666666666</v>
      </c>
      <c r="G375" s="280">
        <v>29.033333333333331</v>
      </c>
      <c r="H375" s="280">
        <v>33.033333333333331</v>
      </c>
      <c r="I375" s="280">
        <v>34.266666666666666</v>
      </c>
      <c r="J375" s="280">
        <v>35.033333333333331</v>
      </c>
      <c r="K375" s="278">
        <v>33.5</v>
      </c>
      <c r="L375" s="278">
        <v>31.5</v>
      </c>
      <c r="M375" s="278">
        <v>638.90506000000005</v>
      </c>
    </row>
    <row r="376" spans="1:13">
      <c r="A376" s="269">
        <v>366</v>
      </c>
      <c r="B376" s="278" t="s">
        <v>275</v>
      </c>
      <c r="C376" s="279">
        <v>197.3</v>
      </c>
      <c r="D376" s="280">
        <v>199.95000000000002</v>
      </c>
      <c r="E376" s="280">
        <v>192.40000000000003</v>
      </c>
      <c r="F376" s="280">
        <v>187.50000000000003</v>
      </c>
      <c r="G376" s="280">
        <v>179.95000000000005</v>
      </c>
      <c r="H376" s="280">
        <v>204.85000000000002</v>
      </c>
      <c r="I376" s="280">
        <v>212.40000000000003</v>
      </c>
      <c r="J376" s="280">
        <v>217.3</v>
      </c>
      <c r="K376" s="278">
        <v>207.5</v>
      </c>
      <c r="L376" s="278">
        <v>195.05</v>
      </c>
      <c r="M376" s="278">
        <v>4.4862200000000003</v>
      </c>
    </row>
    <row r="377" spans="1:13">
      <c r="A377" s="269">
        <v>367</v>
      </c>
      <c r="B377" s="278" t="s">
        <v>486</v>
      </c>
      <c r="C377" s="279">
        <v>123.55</v>
      </c>
      <c r="D377" s="280">
        <v>125.41666666666667</v>
      </c>
      <c r="E377" s="280">
        <v>120.13333333333335</v>
      </c>
      <c r="F377" s="280">
        <v>116.71666666666668</v>
      </c>
      <c r="G377" s="280">
        <v>111.43333333333337</v>
      </c>
      <c r="H377" s="280">
        <v>128.83333333333334</v>
      </c>
      <c r="I377" s="280">
        <v>134.11666666666667</v>
      </c>
      <c r="J377" s="280">
        <v>137.53333333333333</v>
      </c>
      <c r="K377" s="278">
        <v>130.69999999999999</v>
      </c>
      <c r="L377" s="278">
        <v>122</v>
      </c>
      <c r="M377" s="278">
        <v>1.7035800000000001</v>
      </c>
    </row>
    <row r="378" spans="1:13">
      <c r="A378" s="269">
        <v>368</v>
      </c>
      <c r="B378" s="278" t="s">
        <v>492</v>
      </c>
      <c r="C378" s="279">
        <v>774.8</v>
      </c>
      <c r="D378" s="280">
        <v>785.54999999999984</v>
      </c>
      <c r="E378" s="280">
        <v>761.29999999999973</v>
      </c>
      <c r="F378" s="280">
        <v>747.79999999999984</v>
      </c>
      <c r="G378" s="280">
        <v>723.54999999999973</v>
      </c>
      <c r="H378" s="280">
        <v>799.04999999999973</v>
      </c>
      <c r="I378" s="280">
        <v>823.3</v>
      </c>
      <c r="J378" s="280">
        <v>836.79999999999973</v>
      </c>
      <c r="K378" s="278">
        <v>809.8</v>
      </c>
      <c r="L378" s="278">
        <v>772.05</v>
      </c>
      <c r="M378" s="278">
        <v>4.26837</v>
      </c>
    </row>
    <row r="379" spans="1:13">
      <c r="A379" s="269">
        <v>369</v>
      </c>
      <c r="B379" s="278" t="s">
        <v>166</v>
      </c>
      <c r="C379" s="279">
        <v>170.55</v>
      </c>
      <c r="D379" s="280">
        <v>171.53333333333333</v>
      </c>
      <c r="E379" s="280">
        <v>169.01666666666665</v>
      </c>
      <c r="F379" s="280">
        <v>167.48333333333332</v>
      </c>
      <c r="G379" s="280">
        <v>164.96666666666664</v>
      </c>
      <c r="H379" s="280">
        <v>173.06666666666666</v>
      </c>
      <c r="I379" s="280">
        <v>175.58333333333337</v>
      </c>
      <c r="J379" s="280">
        <v>177.11666666666667</v>
      </c>
      <c r="K379" s="278">
        <v>174.05</v>
      </c>
      <c r="L379" s="278">
        <v>170</v>
      </c>
      <c r="M379" s="278">
        <v>47.320830000000001</v>
      </c>
    </row>
    <row r="380" spans="1:13">
      <c r="A380" s="269">
        <v>370</v>
      </c>
      <c r="B380" s="278" t="s">
        <v>493</v>
      </c>
      <c r="C380" s="279">
        <v>63.15</v>
      </c>
      <c r="D380" s="280">
        <v>63.783333333333339</v>
      </c>
      <c r="E380" s="280">
        <v>62.166666666666671</v>
      </c>
      <c r="F380" s="280">
        <v>61.18333333333333</v>
      </c>
      <c r="G380" s="280">
        <v>59.566666666666663</v>
      </c>
      <c r="H380" s="280">
        <v>64.76666666666668</v>
      </c>
      <c r="I380" s="280">
        <v>66.38333333333334</v>
      </c>
      <c r="J380" s="280">
        <v>67.366666666666688</v>
      </c>
      <c r="K380" s="278">
        <v>65.400000000000006</v>
      </c>
      <c r="L380" s="278">
        <v>62.8</v>
      </c>
      <c r="M380" s="278">
        <v>16.217420000000001</v>
      </c>
    </row>
    <row r="381" spans="1:13">
      <c r="A381" s="269">
        <v>371</v>
      </c>
      <c r="B381" s="278" t="s">
        <v>277</v>
      </c>
      <c r="C381" s="279">
        <v>181</v>
      </c>
      <c r="D381" s="280">
        <v>180.26666666666665</v>
      </c>
      <c r="E381" s="280">
        <v>177.68333333333331</v>
      </c>
      <c r="F381" s="280">
        <v>174.36666666666665</v>
      </c>
      <c r="G381" s="280">
        <v>171.7833333333333</v>
      </c>
      <c r="H381" s="280">
        <v>183.58333333333331</v>
      </c>
      <c r="I381" s="280">
        <v>186.16666666666669</v>
      </c>
      <c r="J381" s="280">
        <v>189.48333333333332</v>
      </c>
      <c r="K381" s="278">
        <v>182.85</v>
      </c>
      <c r="L381" s="278">
        <v>176.95</v>
      </c>
      <c r="M381" s="278">
        <v>12.840820000000001</v>
      </c>
    </row>
    <row r="382" spans="1:13">
      <c r="A382" s="269">
        <v>372</v>
      </c>
      <c r="B382" s="278" t="s">
        <v>494</v>
      </c>
      <c r="C382" s="279">
        <v>43.15</v>
      </c>
      <c r="D382" s="280">
        <v>44.383333333333333</v>
      </c>
      <c r="E382" s="280">
        <v>41.266666666666666</v>
      </c>
      <c r="F382" s="280">
        <v>39.383333333333333</v>
      </c>
      <c r="G382" s="280">
        <v>36.266666666666666</v>
      </c>
      <c r="H382" s="280">
        <v>46.266666666666666</v>
      </c>
      <c r="I382" s="280">
        <v>49.383333333333326</v>
      </c>
      <c r="J382" s="280">
        <v>51.266666666666666</v>
      </c>
      <c r="K382" s="278">
        <v>47.5</v>
      </c>
      <c r="L382" s="278">
        <v>42.5</v>
      </c>
      <c r="M382" s="278">
        <v>4.5475300000000001</v>
      </c>
    </row>
    <row r="383" spans="1:13">
      <c r="A383" s="269">
        <v>373</v>
      </c>
      <c r="B383" s="278" t="s">
        <v>487</v>
      </c>
      <c r="C383" s="279">
        <v>36.65</v>
      </c>
      <c r="D383" s="280">
        <v>36.93333333333333</v>
      </c>
      <c r="E383" s="280">
        <v>36.166666666666657</v>
      </c>
      <c r="F383" s="280">
        <v>35.68333333333333</v>
      </c>
      <c r="G383" s="280">
        <v>34.916666666666657</v>
      </c>
      <c r="H383" s="280">
        <v>37.416666666666657</v>
      </c>
      <c r="I383" s="280">
        <v>38.183333333333323</v>
      </c>
      <c r="J383" s="280">
        <v>38.666666666666657</v>
      </c>
      <c r="K383" s="278">
        <v>37.700000000000003</v>
      </c>
      <c r="L383" s="278">
        <v>36.450000000000003</v>
      </c>
      <c r="M383" s="278">
        <v>24.48255</v>
      </c>
    </row>
    <row r="384" spans="1:13">
      <c r="A384" s="269">
        <v>374</v>
      </c>
      <c r="B384" s="278" t="s">
        <v>167</v>
      </c>
      <c r="C384" s="279">
        <v>1087.45</v>
      </c>
      <c r="D384" s="280">
        <v>1104.3000000000002</v>
      </c>
      <c r="E384" s="280">
        <v>1047.4500000000003</v>
      </c>
      <c r="F384" s="280">
        <v>1007.45</v>
      </c>
      <c r="G384" s="280">
        <v>950.60000000000014</v>
      </c>
      <c r="H384" s="280">
        <v>1144.3000000000004</v>
      </c>
      <c r="I384" s="280">
        <v>1201.1500000000003</v>
      </c>
      <c r="J384" s="280">
        <v>1241.1500000000005</v>
      </c>
      <c r="K384" s="278">
        <v>1161.1500000000001</v>
      </c>
      <c r="L384" s="278">
        <v>1064.3</v>
      </c>
      <c r="M384" s="278">
        <v>77.79316</v>
      </c>
    </row>
    <row r="385" spans="1:13">
      <c r="A385" s="269">
        <v>375</v>
      </c>
      <c r="B385" s="278" t="s">
        <v>279</v>
      </c>
      <c r="C385" s="279">
        <v>267.25</v>
      </c>
      <c r="D385" s="280">
        <v>272.25</v>
      </c>
      <c r="E385" s="280">
        <v>261.05</v>
      </c>
      <c r="F385" s="280">
        <v>254.85000000000002</v>
      </c>
      <c r="G385" s="280">
        <v>243.65000000000003</v>
      </c>
      <c r="H385" s="280">
        <v>278.45</v>
      </c>
      <c r="I385" s="280">
        <v>289.65000000000003</v>
      </c>
      <c r="J385" s="280">
        <v>295.84999999999997</v>
      </c>
      <c r="K385" s="278">
        <v>283.45</v>
      </c>
      <c r="L385" s="278">
        <v>266.05</v>
      </c>
      <c r="M385" s="278">
        <v>6.2884900000000004</v>
      </c>
    </row>
    <row r="386" spans="1:13">
      <c r="A386" s="269">
        <v>376</v>
      </c>
      <c r="B386" s="278" t="s">
        <v>497</v>
      </c>
      <c r="C386" s="279">
        <v>343.4</v>
      </c>
      <c r="D386" s="280">
        <v>346.9666666666667</v>
      </c>
      <c r="E386" s="280">
        <v>337.93333333333339</v>
      </c>
      <c r="F386" s="280">
        <v>332.4666666666667</v>
      </c>
      <c r="G386" s="280">
        <v>323.43333333333339</v>
      </c>
      <c r="H386" s="280">
        <v>352.43333333333339</v>
      </c>
      <c r="I386" s="280">
        <v>361.4666666666667</v>
      </c>
      <c r="J386" s="280">
        <v>366.93333333333339</v>
      </c>
      <c r="K386" s="278">
        <v>356</v>
      </c>
      <c r="L386" s="278">
        <v>341.5</v>
      </c>
      <c r="M386" s="278">
        <v>6.33866</v>
      </c>
    </row>
    <row r="387" spans="1:13">
      <c r="A387" s="269">
        <v>377</v>
      </c>
      <c r="B387" s="278" t="s">
        <v>499</v>
      </c>
      <c r="C387" s="279">
        <v>74.650000000000006</v>
      </c>
      <c r="D387" s="280">
        <v>75.666666666666671</v>
      </c>
      <c r="E387" s="280">
        <v>72.783333333333346</v>
      </c>
      <c r="F387" s="280">
        <v>70.916666666666671</v>
      </c>
      <c r="G387" s="280">
        <v>68.033333333333346</v>
      </c>
      <c r="H387" s="280">
        <v>77.533333333333346</v>
      </c>
      <c r="I387" s="280">
        <v>80.416666666666671</v>
      </c>
      <c r="J387" s="280">
        <v>82.283333333333346</v>
      </c>
      <c r="K387" s="278">
        <v>78.55</v>
      </c>
      <c r="L387" s="278">
        <v>73.8</v>
      </c>
      <c r="M387" s="278">
        <v>19.405449999999998</v>
      </c>
    </row>
    <row r="388" spans="1:13">
      <c r="A388" s="269">
        <v>378</v>
      </c>
      <c r="B388" s="278" t="s">
        <v>280</v>
      </c>
      <c r="C388" s="279">
        <v>478.9</v>
      </c>
      <c r="D388" s="280">
        <v>483.7</v>
      </c>
      <c r="E388" s="280">
        <v>471.4</v>
      </c>
      <c r="F388" s="280">
        <v>463.9</v>
      </c>
      <c r="G388" s="280">
        <v>451.59999999999997</v>
      </c>
      <c r="H388" s="280">
        <v>491.2</v>
      </c>
      <c r="I388" s="280">
        <v>503.50000000000006</v>
      </c>
      <c r="J388" s="280">
        <v>511</v>
      </c>
      <c r="K388" s="278">
        <v>496</v>
      </c>
      <c r="L388" s="278">
        <v>476.2</v>
      </c>
      <c r="M388" s="278">
        <v>1.9597800000000001</v>
      </c>
    </row>
    <row r="389" spans="1:13">
      <c r="A389" s="269">
        <v>379</v>
      </c>
      <c r="B389" s="278" t="s">
        <v>500</v>
      </c>
      <c r="C389" s="279">
        <v>240.25</v>
      </c>
      <c r="D389" s="280">
        <v>244.08333333333334</v>
      </c>
      <c r="E389" s="280">
        <v>233.16666666666669</v>
      </c>
      <c r="F389" s="280">
        <v>226.08333333333334</v>
      </c>
      <c r="G389" s="280">
        <v>215.16666666666669</v>
      </c>
      <c r="H389" s="280">
        <v>251.16666666666669</v>
      </c>
      <c r="I389" s="280">
        <v>262.08333333333337</v>
      </c>
      <c r="J389" s="280">
        <v>269.16666666666669</v>
      </c>
      <c r="K389" s="278">
        <v>255</v>
      </c>
      <c r="L389" s="278">
        <v>237</v>
      </c>
      <c r="M389" s="278">
        <v>7.9789199999999996</v>
      </c>
    </row>
    <row r="390" spans="1:13">
      <c r="A390" s="269">
        <v>380</v>
      </c>
      <c r="B390" s="278" t="s">
        <v>168</v>
      </c>
      <c r="C390" s="279">
        <v>612.85</v>
      </c>
      <c r="D390" s="280">
        <v>615.7833333333333</v>
      </c>
      <c r="E390" s="280">
        <v>603.71666666666658</v>
      </c>
      <c r="F390" s="280">
        <v>594.58333333333326</v>
      </c>
      <c r="G390" s="280">
        <v>582.51666666666654</v>
      </c>
      <c r="H390" s="280">
        <v>624.91666666666663</v>
      </c>
      <c r="I390" s="280">
        <v>636.98333333333323</v>
      </c>
      <c r="J390" s="280">
        <v>646.11666666666667</v>
      </c>
      <c r="K390" s="278">
        <v>627.85</v>
      </c>
      <c r="L390" s="278">
        <v>606.65</v>
      </c>
      <c r="M390" s="278">
        <v>3.4213800000000001</v>
      </c>
    </row>
    <row r="391" spans="1:13">
      <c r="A391" s="269">
        <v>381</v>
      </c>
      <c r="B391" s="278" t="s">
        <v>502</v>
      </c>
      <c r="C391" s="279">
        <v>1070</v>
      </c>
      <c r="D391" s="280">
        <v>1064.6833333333334</v>
      </c>
      <c r="E391" s="280">
        <v>1010.3666666666668</v>
      </c>
      <c r="F391" s="280">
        <v>950.73333333333335</v>
      </c>
      <c r="G391" s="280">
        <v>896.41666666666674</v>
      </c>
      <c r="H391" s="280">
        <v>1124.3166666666668</v>
      </c>
      <c r="I391" s="280">
        <v>1178.6333333333334</v>
      </c>
      <c r="J391" s="280">
        <v>1238.2666666666669</v>
      </c>
      <c r="K391" s="278">
        <v>1119</v>
      </c>
      <c r="L391" s="278">
        <v>1005.05</v>
      </c>
      <c r="M391" s="278">
        <v>0.42444999999999999</v>
      </c>
    </row>
    <row r="392" spans="1:13">
      <c r="A392" s="269">
        <v>382</v>
      </c>
      <c r="B392" s="278" t="s">
        <v>503</v>
      </c>
      <c r="C392" s="279">
        <v>304.10000000000002</v>
      </c>
      <c r="D392" s="280">
        <v>313.7</v>
      </c>
      <c r="E392" s="280">
        <v>292.39999999999998</v>
      </c>
      <c r="F392" s="280">
        <v>280.7</v>
      </c>
      <c r="G392" s="280">
        <v>259.39999999999998</v>
      </c>
      <c r="H392" s="280">
        <v>325.39999999999998</v>
      </c>
      <c r="I392" s="280">
        <v>346.70000000000005</v>
      </c>
      <c r="J392" s="280">
        <v>358.4</v>
      </c>
      <c r="K392" s="278">
        <v>335</v>
      </c>
      <c r="L392" s="278">
        <v>302</v>
      </c>
      <c r="M392" s="278">
        <v>18.144010000000002</v>
      </c>
    </row>
    <row r="393" spans="1:13">
      <c r="A393" s="269">
        <v>383</v>
      </c>
      <c r="B393" s="278" t="s">
        <v>169</v>
      </c>
      <c r="C393" s="279">
        <v>140.55000000000001</v>
      </c>
      <c r="D393" s="280">
        <v>140.56666666666666</v>
      </c>
      <c r="E393" s="280">
        <v>129.53333333333333</v>
      </c>
      <c r="F393" s="280">
        <v>118.51666666666668</v>
      </c>
      <c r="G393" s="280">
        <v>107.48333333333335</v>
      </c>
      <c r="H393" s="280">
        <v>151.58333333333331</v>
      </c>
      <c r="I393" s="280">
        <v>162.61666666666662</v>
      </c>
      <c r="J393" s="280">
        <v>173.6333333333333</v>
      </c>
      <c r="K393" s="278">
        <v>151.6</v>
      </c>
      <c r="L393" s="278">
        <v>129.55000000000001</v>
      </c>
      <c r="M393" s="278">
        <v>963.29366000000005</v>
      </c>
    </row>
    <row r="394" spans="1:13">
      <c r="A394" s="269">
        <v>384</v>
      </c>
      <c r="B394" s="278" t="s">
        <v>501</v>
      </c>
      <c r="C394" s="279">
        <v>44.75</v>
      </c>
      <c r="D394" s="280">
        <v>44.85</v>
      </c>
      <c r="E394" s="280">
        <v>43.800000000000004</v>
      </c>
      <c r="F394" s="280">
        <v>42.85</v>
      </c>
      <c r="G394" s="280">
        <v>41.800000000000004</v>
      </c>
      <c r="H394" s="280">
        <v>45.800000000000004</v>
      </c>
      <c r="I394" s="280">
        <v>46.85</v>
      </c>
      <c r="J394" s="280">
        <v>47.800000000000004</v>
      </c>
      <c r="K394" s="278">
        <v>45.9</v>
      </c>
      <c r="L394" s="278">
        <v>43.9</v>
      </c>
      <c r="M394" s="278">
        <v>31.82686</v>
      </c>
    </row>
    <row r="395" spans="1:13">
      <c r="A395" s="269">
        <v>385</v>
      </c>
      <c r="B395" s="278" t="s">
        <v>170</v>
      </c>
      <c r="C395" s="279">
        <v>96.8</v>
      </c>
      <c r="D395" s="280">
        <v>98.516666666666652</v>
      </c>
      <c r="E395" s="280">
        <v>94.383333333333297</v>
      </c>
      <c r="F395" s="280">
        <v>91.96666666666664</v>
      </c>
      <c r="G395" s="280">
        <v>87.833333333333286</v>
      </c>
      <c r="H395" s="280">
        <v>100.93333333333331</v>
      </c>
      <c r="I395" s="280">
        <v>105.06666666666666</v>
      </c>
      <c r="J395" s="280">
        <v>107.48333333333332</v>
      </c>
      <c r="K395" s="278">
        <v>102.65</v>
      </c>
      <c r="L395" s="278">
        <v>96.1</v>
      </c>
      <c r="M395" s="278">
        <v>269.92336999999998</v>
      </c>
    </row>
    <row r="396" spans="1:13">
      <c r="A396" s="269">
        <v>386</v>
      </c>
      <c r="B396" s="278" t="s">
        <v>504</v>
      </c>
      <c r="C396" s="279">
        <v>84.7</v>
      </c>
      <c r="D396" s="280">
        <v>84.833333333333329</v>
      </c>
      <c r="E396" s="280">
        <v>83.466666666666654</v>
      </c>
      <c r="F396" s="280">
        <v>82.23333333333332</v>
      </c>
      <c r="G396" s="280">
        <v>80.866666666666646</v>
      </c>
      <c r="H396" s="280">
        <v>86.066666666666663</v>
      </c>
      <c r="I396" s="280">
        <v>87.433333333333337</v>
      </c>
      <c r="J396" s="280">
        <v>88.666666666666671</v>
      </c>
      <c r="K396" s="278">
        <v>86.2</v>
      </c>
      <c r="L396" s="278">
        <v>83.6</v>
      </c>
      <c r="M396" s="278">
        <v>9.4727800000000002</v>
      </c>
    </row>
    <row r="397" spans="1:13">
      <c r="A397" s="269">
        <v>387</v>
      </c>
      <c r="B397" s="278" t="s">
        <v>505</v>
      </c>
      <c r="C397" s="279">
        <v>659.95</v>
      </c>
      <c r="D397" s="280">
        <v>679.2833333333333</v>
      </c>
      <c r="E397" s="280">
        <v>632.66666666666663</v>
      </c>
      <c r="F397" s="280">
        <v>605.38333333333333</v>
      </c>
      <c r="G397" s="280">
        <v>558.76666666666665</v>
      </c>
      <c r="H397" s="280">
        <v>706.56666666666661</v>
      </c>
      <c r="I397" s="280">
        <v>753.18333333333339</v>
      </c>
      <c r="J397" s="280">
        <v>780.46666666666658</v>
      </c>
      <c r="K397" s="278">
        <v>725.9</v>
      </c>
      <c r="L397" s="278">
        <v>652</v>
      </c>
      <c r="M397" s="278">
        <v>11.683859999999999</v>
      </c>
    </row>
    <row r="398" spans="1:13">
      <c r="A398" s="269">
        <v>388</v>
      </c>
      <c r="B398" s="278" t="s">
        <v>506</v>
      </c>
      <c r="C398" s="279">
        <v>8.4499999999999993</v>
      </c>
      <c r="D398" s="280">
        <v>8.7166666666666668</v>
      </c>
      <c r="E398" s="280">
        <v>8.1833333333333336</v>
      </c>
      <c r="F398" s="280">
        <v>7.9166666666666661</v>
      </c>
      <c r="G398" s="280">
        <v>7.3833333333333329</v>
      </c>
      <c r="H398" s="280">
        <v>8.9833333333333343</v>
      </c>
      <c r="I398" s="280">
        <v>9.5166666666666693</v>
      </c>
      <c r="J398" s="280">
        <v>9.783333333333335</v>
      </c>
      <c r="K398" s="278">
        <v>9.25</v>
      </c>
      <c r="L398" s="278">
        <v>8.4499999999999993</v>
      </c>
      <c r="M398" s="278">
        <v>46.729419999999998</v>
      </c>
    </row>
    <row r="399" spans="1:13">
      <c r="A399" s="269">
        <v>389</v>
      </c>
      <c r="B399" s="278" t="s">
        <v>171</v>
      </c>
      <c r="C399" s="279">
        <v>1537.15</v>
      </c>
      <c r="D399" s="280">
        <v>1551.05</v>
      </c>
      <c r="E399" s="280">
        <v>1519.1</v>
      </c>
      <c r="F399" s="280">
        <v>1501.05</v>
      </c>
      <c r="G399" s="280">
        <v>1469.1</v>
      </c>
      <c r="H399" s="280">
        <v>1569.1</v>
      </c>
      <c r="I399" s="280">
        <v>1601.0500000000002</v>
      </c>
      <c r="J399" s="280">
        <v>1619.1</v>
      </c>
      <c r="K399" s="278">
        <v>1583</v>
      </c>
      <c r="L399" s="278">
        <v>1533</v>
      </c>
      <c r="M399" s="278">
        <v>119.34072999999999</v>
      </c>
    </row>
    <row r="400" spans="1:13">
      <c r="A400" s="269">
        <v>390</v>
      </c>
      <c r="B400" s="278" t="s">
        <v>507</v>
      </c>
      <c r="C400" s="279">
        <v>22.2</v>
      </c>
      <c r="D400" s="280">
        <v>23.066666666666663</v>
      </c>
      <c r="E400" s="280">
        <v>20.733333333333327</v>
      </c>
      <c r="F400" s="280">
        <v>19.266666666666666</v>
      </c>
      <c r="G400" s="280">
        <v>16.93333333333333</v>
      </c>
      <c r="H400" s="280">
        <v>24.533333333333324</v>
      </c>
      <c r="I400" s="280">
        <v>26.86666666666666</v>
      </c>
      <c r="J400" s="280">
        <v>28.333333333333321</v>
      </c>
      <c r="K400" s="278">
        <v>25.4</v>
      </c>
      <c r="L400" s="278">
        <v>21.6</v>
      </c>
      <c r="M400" s="278">
        <v>84.083430000000007</v>
      </c>
    </row>
    <row r="401" spans="1:13">
      <c r="A401" s="269">
        <v>391</v>
      </c>
      <c r="B401" s="278" t="s">
        <v>520</v>
      </c>
      <c r="C401" s="279">
        <v>6.9</v>
      </c>
      <c r="D401" s="280">
        <v>6.9000000000000012</v>
      </c>
      <c r="E401" s="280">
        <v>6.9000000000000021</v>
      </c>
      <c r="F401" s="280">
        <v>6.9000000000000012</v>
      </c>
      <c r="G401" s="280">
        <v>6.9000000000000021</v>
      </c>
      <c r="H401" s="280">
        <v>6.9000000000000021</v>
      </c>
      <c r="I401" s="280">
        <v>6.9</v>
      </c>
      <c r="J401" s="280">
        <v>6.9000000000000021</v>
      </c>
      <c r="K401" s="278">
        <v>6.9</v>
      </c>
      <c r="L401" s="278">
        <v>6.9</v>
      </c>
      <c r="M401" s="278">
        <v>2.8001999999999998</v>
      </c>
    </row>
    <row r="402" spans="1:13">
      <c r="A402" s="269">
        <v>392</v>
      </c>
      <c r="B402" s="278" t="s">
        <v>509</v>
      </c>
      <c r="C402" s="279">
        <v>103.75</v>
      </c>
      <c r="D402" s="280">
        <v>104.91666666666667</v>
      </c>
      <c r="E402" s="280">
        <v>100.83333333333334</v>
      </c>
      <c r="F402" s="280">
        <v>97.916666666666671</v>
      </c>
      <c r="G402" s="280">
        <v>93.833333333333343</v>
      </c>
      <c r="H402" s="280">
        <v>107.83333333333334</v>
      </c>
      <c r="I402" s="280">
        <v>111.91666666666669</v>
      </c>
      <c r="J402" s="280">
        <v>114.83333333333334</v>
      </c>
      <c r="K402" s="278">
        <v>109</v>
      </c>
      <c r="L402" s="278">
        <v>102</v>
      </c>
      <c r="M402" s="278">
        <v>6.1127099999999999</v>
      </c>
    </row>
    <row r="403" spans="1:13">
      <c r="A403" s="269">
        <v>393</v>
      </c>
      <c r="B403" s="278" t="s">
        <v>2317</v>
      </c>
      <c r="C403" s="279">
        <v>78.900000000000006</v>
      </c>
      <c r="D403" s="280">
        <v>78.916666666666671</v>
      </c>
      <c r="E403" s="280">
        <v>76.283333333333346</v>
      </c>
      <c r="F403" s="280">
        <v>73.666666666666671</v>
      </c>
      <c r="G403" s="280">
        <v>71.033333333333346</v>
      </c>
      <c r="H403" s="280">
        <v>81.533333333333346</v>
      </c>
      <c r="I403" s="280">
        <v>84.166666666666671</v>
      </c>
      <c r="J403" s="280">
        <v>86.783333333333346</v>
      </c>
      <c r="K403" s="278">
        <v>81.55</v>
      </c>
      <c r="L403" s="278">
        <v>76.3</v>
      </c>
      <c r="M403" s="278">
        <v>1.1301699999999999</v>
      </c>
    </row>
    <row r="404" spans="1:13">
      <c r="A404" s="269">
        <v>394</v>
      </c>
      <c r="B404" s="278" t="s">
        <v>496</v>
      </c>
      <c r="C404" s="279">
        <v>243.85</v>
      </c>
      <c r="D404" s="280">
        <v>245.95000000000002</v>
      </c>
      <c r="E404" s="280">
        <v>237.90000000000003</v>
      </c>
      <c r="F404" s="280">
        <v>231.95000000000002</v>
      </c>
      <c r="G404" s="280">
        <v>223.90000000000003</v>
      </c>
      <c r="H404" s="280">
        <v>251.90000000000003</v>
      </c>
      <c r="I404" s="280">
        <v>259.95000000000005</v>
      </c>
      <c r="J404" s="280">
        <v>265.90000000000003</v>
      </c>
      <c r="K404" s="278">
        <v>254</v>
      </c>
      <c r="L404" s="278">
        <v>240</v>
      </c>
      <c r="M404" s="278">
        <v>6.6495300000000004</v>
      </c>
    </row>
    <row r="405" spans="1:13">
      <c r="A405" s="269">
        <v>395</v>
      </c>
      <c r="B405" s="278" t="s">
        <v>508</v>
      </c>
      <c r="C405" s="279">
        <v>2.5</v>
      </c>
      <c r="D405" s="280">
        <v>2.5</v>
      </c>
      <c r="E405" s="280">
        <v>2.5</v>
      </c>
      <c r="F405" s="280">
        <v>2.5</v>
      </c>
      <c r="G405" s="280">
        <v>2.5</v>
      </c>
      <c r="H405" s="280">
        <v>2.5</v>
      </c>
      <c r="I405" s="280">
        <v>2.5</v>
      </c>
      <c r="J405" s="280">
        <v>2.5</v>
      </c>
      <c r="K405" s="278">
        <v>2.5</v>
      </c>
      <c r="L405" s="278">
        <v>2.5</v>
      </c>
      <c r="M405" s="278">
        <v>36.792839999999998</v>
      </c>
    </row>
    <row r="406" spans="1:13">
      <c r="A406" s="269">
        <v>396</v>
      </c>
      <c r="B406" s="278" t="s">
        <v>498</v>
      </c>
      <c r="C406" s="279">
        <v>19.05</v>
      </c>
      <c r="D406" s="280">
        <v>19.433333333333334</v>
      </c>
      <c r="E406" s="280">
        <v>18.616666666666667</v>
      </c>
      <c r="F406" s="280">
        <v>18.183333333333334</v>
      </c>
      <c r="G406" s="280">
        <v>17.366666666666667</v>
      </c>
      <c r="H406" s="280">
        <v>19.866666666666667</v>
      </c>
      <c r="I406" s="280">
        <v>20.683333333333337</v>
      </c>
      <c r="J406" s="280">
        <v>21.116666666666667</v>
      </c>
      <c r="K406" s="278">
        <v>20.25</v>
      </c>
      <c r="L406" s="278">
        <v>19</v>
      </c>
      <c r="M406" s="278">
        <v>69.001760000000004</v>
      </c>
    </row>
    <row r="407" spans="1:13">
      <c r="A407" s="269">
        <v>397</v>
      </c>
      <c r="B407" s="278" t="s">
        <v>513</v>
      </c>
      <c r="C407" s="279">
        <v>45.55</v>
      </c>
      <c r="D407" s="280">
        <v>45.616666666666667</v>
      </c>
      <c r="E407" s="280">
        <v>43.483333333333334</v>
      </c>
      <c r="F407" s="280">
        <v>41.416666666666664</v>
      </c>
      <c r="G407" s="280">
        <v>39.283333333333331</v>
      </c>
      <c r="H407" s="280">
        <v>47.683333333333337</v>
      </c>
      <c r="I407" s="280">
        <v>49.816666666666677</v>
      </c>
      <c r="J407" s="280">
        <v>51.88333333333334</v>
      </c>
      <c r="K407" s="278">
        <v>47.75</v>
      </c>
      <c r="L407" s="278">
        <v>43.55</v>
      </c>
      <c r="M407" s="278">
        <v>7.8553600000000001</v>
      </c>
    </row>
    <row r="408" spans="1:13">
      <c r="A408" s="269">
        <v>398</v>
      </c>
      <c r="B408" s="278" t="s">
        <v>172</v>
      </c>
      <c r="C408" s="279">
        <v>32.15</v>
      </c>
      <c r="D408" s="280">
        <v>32.666666666666664</v>
      </c>
      <c r="E408" s="280">
        <v>31.333333333333329</v>
      </c>
      <c r="F408" s="280">
        <v>30.516666666666666</v>
      </c>
      <c r="G408" s="280">
        <v>29.18333333333333</v>
      </c>
      <c r="H408" s="280">
        <v>33.483333333333327</v>
      </c>
      <c r="I408" s="280">
        <v>34.816666666666656</v>
      </c>
      <c r="J408" s="280">
        <v>35.633333333333326</v>
      </c>
      <c r="K408" s="278">
        <v>34</v>
      </c>
      <c r="L408" s="278">
        <v>31.85</v>
      </c>
      <c r="M408" s="278">
        <v>326.10888999999997</v>
      </c>
    </row>
    <row r="409" spans="1:13">
      <c r="A409" s="269">
        <v>399</v>
      </c>
      <c r="B409" s="278" t="s">
        <v>514</v>
      </c>
      <c r="C409" s="279">
        <v>7975.65</v>
      </c>
      <c r="D409" s="280">
        <v>7998.9000000000005</v>
      </c>
      <c r="E409" s="280">
        <v>7887.8000000000011</v>
      </c>
      <c r="F409" s="280">
        <v>7799.9500000000007</v>
      </c>
      <c r="G409" s="280">
        <v>7688.8500000000013</v>
      </c>
      <c r="H409" s="280">
        <v>8086.7500000000009</v>
      </c>
      <c r="I409" s="280">
        <v>8197.8500000000022</v>
      </c>
      <c r="J409" s="280">
        <v>8285.7000000000007</v>
      </c>
      <c r="K409" s="278">
        <v>8110</v>
      </c>
      <c r="L409" s="278">
        <v>7911.05</v>
      </c>
      <c r="M409" s="278">
        <v>0.27294000000000002</v>
      </c>
    </row>
    <row r="410" spans="1:13">
      <c r="A410" s="269">
        <v>400</v>
      </c>
      <c r="B410" s="278" t="s">
        <v>281</v>
      </c>
      <c r="C410" s="279">
        <v>758.5</v>
      </c>
      <c r="D410" s="280">
        <v>766.66666666666663</v>
      </c>
      <c r="E410" s="280">
        <v>744.33333333333326</v>
      </c>
      <c r="F410" s="280">
        <v>730.16666666666663</v>
      </c>
      <c r="G410" s="280">
        <v>707.83333333333326</v>
      </c>
      <c r="H410" s="280">
        <v>780.83333333333326</v>
      </c>
      <c r="I410" s="280">
        <v>803.16666666666652</v>
      </c>
      <c r="J410" s="280">
        <v>817.33333333333326</v>
      </c>
      <c r="K410" s="278">
        <v>789</v>
      </c>
      <c r="L410" s="278">
        <v>752.5</v>
      </c>
      <c r="M410" s="278">
        <v>15.212540000000001</v>
      </c>
    </row>
    <row r="411" spans="1:13">
      <c r="A411" s="269">
        <v>401</v>
      </c>
      <c r="B411" s="278" t="s">
        <v>173</v>
      </c>
      <c r="C411" s="279">
        <v>184.45</v>
      </c>
      <c r="D411" s="280">
        <v>186.26666666666665</v>
      </c>
      <c r="E411" s="280">
        <v>181.5333333333333</v>
      </c>
      <c r="F411" s="280">
        <v>178.61666666666665</v>
      </c>
      <c r="G411" s="280">
        <v>173.8833333333333</v>
      </c>
      <c r="H411" s="280">
        <v>189.18333333333331</v>
      </c>
      <c r="I411" s="280">
        <v>193.91666666666666</v>
      </c>
      <c r="J411" s="280">
        <v>196.83333333333331</v>
      </c>
      <c r="K411" s="278">
        <v>191</v>
      </c>
      <c r="L411" s="278">
        <v>183.35</v>
      </c>
      <c r="M411" s="278">
        <v>966.56233999999995</v>
      </c>
    </row>
    <row r="412" spans="1:13">
      <c r="A412" s="269">
        <v>402</v>
      </c>
      <c r="B412" s="278" t="s">
        <v>515</v>
      </c>
      <c r="C412" s="279">
        <v>3663.45</v>
      </c>
      <c r="D412" s="280">
        <v>3685.1166666666663</v>
      </c>
      <c r="E412" s="280">
        <v>3602.6333333333328</v>
      </c>
      <c r="F412" s="280">
        <v>3541.8166666666666</v>
      </c>
      <c r="G412" s="280">
        <v>3459.333333333333</v>
      </c>
      <c r="H412" s="280">
        <v>3745.9333333333325</v>
      </c>
      <c r="I412" s="280">
        <v>3828.4166666666661</v>
      </c>
      <c r="J412" s="280">
        <v>3889.2333333333322</v>
      </c>
      <c r="K412" s="278">
        <v>3767.6</v>
      </c>
      <c r="L412" s="278">
        <v>3624.3</v>
      </c>
      <c r="M412" s="278">
        <v>0.10432</v>
      </c>
    </row>
    <row r="413" spans="1:13">
      <c r="A413" s="269">
        <v>403</v>
      </c>
      <c r="B413" s="278" t="s">
        <v>517</v>
      </c>
      <c r="C413" s="279">
        <v>1401.05</v>
      </c>
      <c r="D413" s="280">
        <v>1404.6833333333334</v>
      </c>
      <c r="E413" s="280">
        <v>1381.3666666666668</v>
      </c>
      <c r="F413" s="280">
        <v>1361.6833333333334</v>
      </c>
      <c r="G413" s="280">
        <v>1338.3666666666668</v>
      </c>
      <c r="H413" s="280">
        <v>1424.3666666666668</v>
      </c>
      <c r="I413" s="280">
        <v>1447.6833333333334</v>
      </c>
      <c r="J413" s="280">
        <v>1467.3666666666668</v>
      </c>
      <c r="K413" s="278">
        <v>1428</v>
      </c>
      <c r="L413" s="278">
        <v>1385</v>
      </c>
      <c r="M413" s="278">
        <v>3.9480000000000001E-2</v>
      </c>
    </row>
    <row r="414" spans="1:13">
      <c r="A414" s="269">
        <v>404</v>
      </c>
      <c r="B414" s="278" t="s">
        <v>518</v>
      </c>
      <c r="C414" s="279">
        <v>539.1</v>
      </c>
      <c r="D414" s="280">
        <v>522.51666666666665</v>
      </c>
      <c r="E414" s="280">
        <v>487.0333333333333</v>
      </c>
      <c r="F414" s="280">
        <v>434.96666666666664</v>
      </c>
      <c r="G414" s="280">
        <v>399.48333333333329</v>
      </c>
      <c r="H414" s="280">
        <v>574.58333333333326</v>
      </c>
      <c r="I414" s="280">
        <v>610.06666666666661</v>
      </c>
      <c r="J414" s="280">
        <v>662.13333333333333</v>
      </c>
      <c r="K414" s="278">
        <v>558</v>
      </c>
      <c r="L414" s="278">
        <v>470.45</v>
      </c>
      <c r="M414" s="278">
        <v>3.76776</v>
      </c>
    </row>
    <row r="415" spans="1:13">
      <c r="A415" s="269">
        <v>405</v>
      </c>
      <c r="B415" s="278" t="s">
        <v>510</v>
      </c>
      <c r="C415" s="279">
        <v>65.599999999999994</v>
      </c>
      <c r="D415" s="280">
        <v>67.066666666666663</v>
      </c>
      <c r="E415" s="280">
        <v>63.633333333333326</v>
      </c>
      <c r="F415" s="280">
        <v>61.666666666666657</v>
      </c>
      <c r="G415" s="280">
        <v>58.23333333333332</v>
      </c>
      <c r="H415" s="280">
        <v>69.033333333333331</v>
      </c>
      <c r="I415" s="280">
        <v>72.466666666666669</v>
      </c>
      <c r="J415" s="280">
        <v>74.433333333333337</v>
      </c>
      <c r="K415" s="278">
        <v>70.5</v>
      </c>
      <c r="L415" s="278">
        <v>65.099999999999994</v>
      </c>
      <c r="M415" s="278">
        <v>16.07348</v>
      </c>
    </row>
    <row r="416" spans="1:13">
      <c r="A416" s="269">
        <v>406</v>
      </c>
      <c r="B416" s="278" t="s">
        <v>519</v>
      </c>
      <c r="C416" s="279">
        <v>199.35</v>
      </c>
      <c r="D416" s="280">
        <v>202.79999999999998</v>
      </c>
      <c r="E416" s="280">
        <v>195.54999999999995</v>
      </c>
      <c r="F416" s="280">
        <v>191.74999999999997</v>
      </c>
      <c r="G416" s="280">
        <v>184.49999999999994</v>
      </c>
      <c r="H416" s="280">
        <v>206.59999999999997</v>
      </c>
      <c r="I416" s="280">
        <v>213.85000000000002</v>
      </c>
      <c r="J416" s="280">
        <v>217.64999999999998</v>
      </c>
      <c r="K416" s="278">
        <v>210.05</v>
      </c>
      <c r="L416" s="278">
        <v>199</v>
      </c>
      <c r="M416" s="278">
        <v>3.5817399999999999</v>
      </c>
    </row>
    <row r="417" spans="1:13">
      <c r="A417" s="269">
        <v>407</v>
      </c>
      <c r="B417" s="278" t="s">
        <v>174</v>
      </c>
      <c r="C417" s="279">
        <v>21009.8</v>
      </c>
      <c r="D417" s="280">
        <v>21167.866666666669</v>
      </c>
      <c r="E417" s="280">
        <v>20750.733333333337</v>
      </c>
      <c r="F417" s="280">
        <v>20491.666666666668</v>
      </c>
      <c r="G417" s="280">
        <v>20074.533333333336</v>
      </c>
      <c r="H417" s="280">
        <v>21426.933333333338</v>
      </c>
      <c r="I417" s="280">
        <v>21844.066666666669</v>
      </c>
      <c r="J417" s="280">
        <v>22103.133333333339</v>
      </c>
      <c r="K417" s="278">
        <v>21585</v>
      </c>
      <c r="L417" s="278">
        <v>20908.8</v>
      </c>
      <c r="M417" s="278">
        <v>0.64085999999999999</v>
      </c>
    </row>
    <row r="418" spans="1:13">
      <c r="A418" s="269">
        <v>408</v>
      </c>
      <c r="B418" s="278" t="s">
        <v>521</v>
      </c>
      <c r="C418" s="279">
        <v>678.75</v>
      </c>
      <c r="D418" s="280">
        <v>691.58333333333337</v>
      </c>
      <c r="E418" s="280">
        <v>656.16666666666674</v>
      </c>
      <c r="F418" s="280">
        <v>633.58333333333337</v>
      </c>
      <c r="G418" s="280">
        <v>598.16666666666674</v>
      </c>
      <c r="H418" s="280">
        <v>714.16666666666674</v>
      </c>
      <c r="I418" s="280">
        <v>749.58333333333348</v>
      </c>
      <c r="J418" s="280">
        <v>772.16666666666674</v>
      </c>
      <c r="K418" s="278">
        <v>727</v>
      </c>
      <c r="L418" s="278">
        <v>669</v>
      </c>
      <c r="M418" s="278">
        <v>1.3356300000000001</v>
      </c>
    </row>
    <row r="419" spans="1:13">
      <c r="A419" s="269">
        <v>409</v>
      </c>
      <c r="B419" s="278" t="s">
        <v>175</v>
      </c>
      <c r="C419" s="279">
        <v>1122.75</v>
      </c>
      <c r="D419" s="280">
        <v>1129.3833333333332</v>
      </c>
      <c r="E419" s="280">
        <v>1110.3166666666664</v>
      </c>
      <c r="F419" s="280">
        <v>1097.8833333333332</v>
      </c>
      <c r="G419" s="280">
        <v>1078.8166666666664</v>
      </c>
      <c r="H419" s="280">
        <v>1141.8166666666664</v>
      </c>
      <c r="I419" s="280">
        <v>1160.883333333333</v>
      </c>
      <c r="J419" s="280">
        <v>1173.3166666666664</v>
      </c>
      <c r="K419" s="278">
        <v>1148.45</v>
      </c>
      <c r="L419" s="278">
        <v>1116.95</v>
      </c>
      <c r="M419" s="278">
        <v>3.50928</v>
      </c>
    </row>
    <row r="420" spans="1:13">
      <c r="A420" s="269">
        <v>410</v>
      </c>
      <c r="B420" s="278" t="s">
        <v>516</v>
      </c>
      <c r="C420" s="279">
        <v>369.5</v>
      </c>
      <c r="D420" s="280">
        <v>378.0333333333333</v>
      </c>
      <c r="E420" s="280">
        <v>358.11666666666662</v>
      </c>
      <c r="F420" s="280">
        <v>346.73333333333329</v>
      </c>
      <c r="G420" s="280">
        <v>326.81666666666661</v>
      </c>
      <c r="H420" s="280">
        <v>389.41666666666663</v>
      </c>
      <c r="I420" s="280">
        <v>409.33333333333337</v>
      </c>
      <c r="J420" s="280">
        <v>420.71666666666664</v>
      </c>
      <c r="K420" s="278">
        <v>397.95</v>
      </c>
      <c r="L420" s="278">
        <v>366.65</v>
      </c>
      <c r="M420" s="278">
        <v>0.69289999999999996</v>
      </c>
    </row>
    <row r="421" spans="1:13">
      <c r="A421" s="269">
        <v>411</v>
      </c>
      <c r="B421" s="278" t="s">
        <v>511</v>
      </c>
      <c r="C421" s="279">
        <v>21.1</v>
      </c>
      <c r="D421" s="280">
        <v>21.099999999999998</v>
      </c>
      <c r="E421" s="280">
        <v>20.999999999999996</v>
      </c>
      <c r="F421" s="280">
        <v>20.9</v>
      </c>
      <c r="G421" s="280">
        <v>20.799999999999997</v>
      </c>
      <c r="H421" s="280">
        <v>21.199999999999996</v>
      </c>
      <c r="I421" s="280">
        <v>21.299999999999997</v>
      </c>
      <c r="J421" s="280">
        <v>21.399999999999995</v>
      </c>
      <c r="K421" s="278">
        <v>21.2</v>
      </c>
      <c r="L421" s="278">
        <v>21</v>
      </c>
      <c r="M421" s="278">
        <v>11.78284</v>
      </c>
    </row>
    <row r="422" spans="1:13">
      <c r="A422" s="269">
        <v>412</v>
      </c>
      <c r="B422" s="278" t="s">
        <v>512</v>
      </c>
      <c r="C422" s="279">
        <v>1486.65</v>
      </c>
      <c r="D422" s="280">
        <v>1500.5333333333335</v>
      </c>
      <c r="E422" s="280">
        <v>1458.116666666667</v>
      </c>
      <c r="F422" s="280">
        <v>1429.5833333333335</v>
      </c>
      <c r="G422" s="280">
        <v>1387.166666666667</v>
      </c>
      <c r="H422" s="280">
        <v>1529.0666666666671</v>
      </c>
      <c r="I422" s="280">
        <v>1571.4833333333336</v>
      </c>
      <c r="J422" s="280">
        <v>1600.0166666666671</v>
      </c>
      <c r="K422" s="278">
        <v>1542.95</v>
      </c>
      <c r="L422" s="278">
        <v>1472</v>
      </c>
      <c r="M422" s="278">
        <v>0.65529000000000004</v>
      </c>
    </row>
    <row r="423" spans="1:13">
      <c r="A423" s="269">
        <v>413</v>
      </c>
      <c r="B423" s="278" t="s">
        <v>522</v>
      </c>
      <c r="C423" s="279">
        <v>222.4</v>
      </c>
      <c r="D423" s="280">
        <v>225.96666666666667</v>
      </c>
      <c r="E423" s="280">
        <v>215.93333333333334</v>
      </c>
      <c r="F423" s="280">
        <v>209.46666666666667</v>
      </c>
      <c r="G423" s="280">
        <v>199.43333333333334</v>
      </c>
      <c r="H423" s="280">
        <v>232.43333333333334</v>
      </c>
      <c r="I423" s="280">
        <v>242.4666666666667</v>
      </c>
      <c r="J423" s="280">
        <v>248.93333333333334</v>
      </c>
      <c r="K423" s="278">
        <v>236</v>
      </c>
      <c r="L423" s="278">
        <v>219.5</v>
      </c>
      <c r="M423" s="278">
        <v>1.9016900000000001</v>
      </c>
    </row>
    <row r="424" spans="1:13">
      <c r="A424" s="269">
        <v>414</v>
      </c>
      <c r="B424" s="278" t="s">
        <v>523</v>
      </c>
      <c r="C424" s="279">
        <v>935.7</v>
      </c>
      <c r="D424" s="280">
        <v>940.23333333333323</v>
      </c>
      <c r="E424" s="280">
        <v>930.46666666666647</v>
      </c>
      <c r="F424" s="280">
        <v>925.23333333333323</v>
      </c>
      <c r="G424" s="280">
        <v>915.46666666666647</v>
      </c>
      <c r="H424" s="280">
        <v>945.46666666666647</v>
      </c>
      <c r="I424" s="280">
        <v>955.23333333333312</v>
      </c>
      <c r="J424" s="280">
        <v>960.46666666666647</v>
      </c>
      <c r="K424" s="278">
        <v>950</v>
      </c>
      <c r="L424" s="278">
        <v>935</v>
      </c>
      <c r="M424" s="278">
        <v>0.48887000000000003</v>
      </c>
    </row>
    <row r="425" spans="1:13">
      <c r="A425" s="269">
        <v>415</v>
      </c>
      <c r="B425" s="278" t="s">
        <v>524</v>
      </c>
      <c r="C425" s="279">
        <v>221.15</v>
      </c>
      <c r="D425" s="280">
        <v>223.83333333333334</v>
      </c>
      <c r="E425" s="280">
        <v>217.11666666666667</v>
      </c>
      <c r="F425" s="280">
        <v>213.08333333333334</v>
      </c>
      <c r="G425" s="280">
        <v>206.36666666666667</v>
      </c>
      <c r="H425" s="280">
        <v>227.86666666666667</v>
      </c>
      <c r="I425" s="280">
        <v>234.58333333333331</v>
      </c>
      <c r="J425" s="280">
        <v>238.61666666666667</v>
      </c>
      <c r="K425" s="278">
        <v>230.55</v>
      </c>
      <c r="L425" s="278">
        <v>219.8</v>
      </c>
      <c r="M425" s="278">
        <v>5.1807699999999999</v>
      </c>
    </row>
    <row r="426" spans="1:13">
      <c r="A426" s="269">
        <v>416</v>
      </c>
      <c r="B426" s="278" t="s">
        <v>525</v>
      </c>
      <c r="C426" s="279">
        <v>6.9</v>
      </c>
      <c r="D426" s="280">
        <v>6.916666666666667</v>
      </c>
      <c r="E426" s="280">
        <v>6.5333333333333341</v>
      </c>
      <c r="F426" s="280">
        <v>6.166666666666667</v>
      </c>
      <c r="G426" s="280">
        <v>5.7833333333333341</v>
      </c>
      <c r="H426" s="280">
        <v>7.2833333333333341</v>
      </c>
      <c r="I426" s="280">
        <v>7.666666666666667</v>
      </c>
      <c r="J426" s="280">
        <v>8.033333333333335</v>
      </c>
      <c r="K426" s="278">
        <v>7.3</v>
      </c>
      <c r="L426" s="278">
        <v>6.55</v>
      </c>
      <c r="M426" s="278">
        <v>224.60575</v>
      </c>
    </row>
    <row r="427" spans="1:13">
      <c r="A427" s="269">
        <v>417</v>
      </c>
      <c r="B427" s="278" t="s">
        <v>2518</v>
      </c>
      <c r="C427" s="279">
        <v>557</v>
      </c>
      <c r="D427" s="280">
        <v>554.15</v>
      </c>
      <c r="E427" s="280">
        <v>530.4</v>
      </c>
      <c r="F427" s="280">
        <v>503.79999999999995</v>
      </c>
      <c r="G427" s="280">
        <v>480.04999999999995</v>
      </c>
      <c r="H427" s="280">
        <v>580.75</v>
      </c>
      <c r="I427" s="280">
        <v>604.5</v>
      </c>
      <c r="J427" s="280">
        <v>631.1</v>
      </c>
      <c r="K427" s="278">
        <v>577.9</v>
      </c>
      <c r="L427" s="278">
        <v>527.54999999999995</v>
      </c>
      <c r="M427" s="278">
        <v>1.1715599999999999</v>
      </c>
    </row>
    <row r="428" spans="1:13">
      <c r="A428" s="269">
        <v>418</v>
      </c>
      <c r="B428" s="278" t="s">
        <v>528</v>
      </c>
      <c r="C428" s="279">
        <v>145.19999999999999</v>
      </c>
      <c r="D428" s="280">
        <v>145.01666666666668</v>
      </c>
      <c r="E428" s="280">
        <v>141.23333333333335</v>
      </c>
      <c r="F428" s="280">
        <v>137.26666666666668</v>
      </c>
      <c r="G428" s="280">
        <v>133.48333333333335</v>
      </c>
      <c r="H428" s="280">
        <v>148.98333333333335</v>
      </c>
      <c r="I428" s="280">
        <v>152.76666666666671</v>
      </c>
      <c r="J428" s="280">
        <v>156.73333333333335</v>
      </c>
      <c r="K428" s="278">
        <v>148.80000000000001</v>
      </c>
      <c r="L428" s="278">
        <v>141.05000000000001</v>
      </c>
      <c r="M428" s="278">
        <v>26.432189999999999</v>
      </c>
    </row>
    <row r="429" spans="1:13">
      <c r="A429" s="269">
        <v>419</v>
      </c>
      <c r="B429" s="278" t="s">
        <v>2527</v>
      </c>
      <c r="C429" s="279">
        <v>55.35</v>
      </c>
      <c r="D429" s="280">
        <v>56.949999999999996</v>
      </c>
      <c r="E429" s="280">
        <v>52.899999999999991</v>
      </c>
      <c r="F429" s="280">
        <v>50.449999999999996</v>
      </c>
      <c r="G429" s="280">
        <v>46.399999999999991</v>
      </c>
      <c r="H429" s="280">
        <v>59.399999999999991</v>
      </c>
      <c r="I429" s="280">
        <v>63.449999999999989</v>
      </c>
      <c r="J429" s="280">
        <v>65.899999999999991</v>
      </c>
      <c r="K429" s="278">
        <v>61</v>
      </c>
      <c r="L429" s="278">
        <v>54.5</v>
      </c>
      <c r="M429" s="278">
        <v>107.73854</v>
      </c>
    </row>
    <row r="430" spans="1:13">
      <c r="A430" s="269">
        <v>420</v>
      </c>
      <c r="B430" s="278" t="s">
        <v>176</v>
      </c>
      <c r="C430" s="279">
        <v>3654.75</v>
      </c>
      <c r="D430" s="280">
        <v>3669.5499999999997</v>
      </c>
      <c r="E430" s="280">
        <v>3615.3499999999995</v>
      </c>
      <c r="F430" s="280">
        <v>3575.95</v>
      </c>
      <c r="G430" s="280">
        <v>3521.7499999999995</v>
      </c>
      <c r="H430" s="280">
        <v>3708.9499999999994</v>
      </c>
      <c r="I430" s="280">
        <v>3763.1499999999992</v>
      </c>
      <c r="J430" s="280">
        <v>3802.5499999999993</v>
      </c>
      <c r="K430" s="278">
        <v>3723.75</v>
      </c>
      <c r="L430" s="278">
        <v>3630.15</v>
      </c>
      <c r="M430" s="278">
        <v>2.96068</v>
      </c>
    </row>
    <row r="431" spans="1:13">
      <c r="A431" s="269">
        <v>421</v>
      </c>
      <c r="B431" s="278" t="s">
        <v>177</v>
      </c>
      <c r="C431" s="279">
        <v>619.6</v>
      </c>
      <c r="D431" s="280">
        <v>627.85</v>
      </c>
      <c r="E431" s="280">
        <v>604.75</v>
      </c>
      <c r="F431" s="280">
        <v>589.9</v>
      </c>
      <c r="G431" s="280">
        <v>566.79999999999995</v>
      </c>
      <c r="H431" s="280">
        <v>642.70000000000005</v>
      </c>
      <c r="I431" s="280">
        <v>665.80000000000018</v>
      </c>
      <c r="J431" s="280">
        <v>680.65000000000009</v>
      </c>
      <c r="K431" s="278">
        <v>650.95000000000005</v>
      </c>
      <c r="L431" s="278">
        <v>613</v>
      </c>
      <c r="M431" s="278">
        <v>65.923190000000005</v>
      </c>
    </row>
    <row r="432" spans="1:13">
      <c r="A432" s="269">
        <v>422</v>
      </c>
      <c r="B432" s="278" t="s">
        <v>178</v>
      </c>
      <c r="C432" s="287">
        <v>412.65</v>
      </c>
      <c r="D432" s="288">
        <v>415.0333333333333</v>
      </c>
      <c r="E432" s="288">
        <v>407.66666666666663</v>
      </c>
      <c r="F432" s="288">
        <v>402.68333333333334</v>
      </c>
      <c r="G432" s="288">
        <v>395.31666666666666</v>
      </c>
      <c r="H432" s="288">
        <v>420.01666666666659</v>
      </c>
      <c r="I432" s="288">
        <v>427.38333333333327</v>
      </c>
      <c r="J432" s="288">
        <v>432.36666666666656</v>
      </c>
      <c r="K432" s="289">
        <v>422.4</v>
      </c>
      <c r="L432" s="289">
        <v>410.05</v>
      </c>
      <c r="M432" s="289">
        <v>8.3584200000000006</v>
      </c>
    </row>
    <row r="433" spans="1:13">
      <c r="A433" s="269">
        <v>423</v>
      </c>
      <c r="B433" s="278" t="s">
        <v>526</v>
      </c>
      <c r="C433" s="278">
        <v>86.75</v>
      </c>
      <c r="D433" s="280">
        <v>88.55</v>
      </c>
      <c r="E433" s="280">
        <v>84.199999999999989</v>
      </c>
      <c r="F433" s="280">
        <v>81.649999999999991</v>
      </c>
      <c r="G433" s="280">
        <v>77.299999999999983</v>
      </c>
      <c r="H433" s="280">
        <v>91.1</v>
      </c>
      <c r="I433" s="280">
        <v>95.449999999999989</v>
      </c>
      <c r="J433" s="280">
        <v>98</v>
      </c>
      <c r="K433" s="278">
        <v>92.9</v>
      </c>
      <c r="L433" s="278">
        <v>86</v>
      </c>
      <c r="M433" s="278">
        <v>2.4130199999999999</v>
      </c>
    </row>
    <row r="434" spans="1:13">
      <c r="A434" s="269">
        <v>424</v>
      </c>
      <c r="B434" s="278" t="s">
        <v>282</v>
      </c>
      <c r="C434" s="278">
        <v>106.3</v>
      </c>
      <c r="D434" s="280">
        <v>107.46666666666665</v>
      </c>
      <c r="E434" s="280">
        <v>103.7833333333333</v>
      </c>
      <c r="F434" s="280">
        <v>101.26666666666665</v>
      </c>
      <c r="G434" s="280">
        <v>97.5833333333333</v>
      </c>
      <c r="H434" s="280">
        <v>109.98333333333331</v>
      </c>
      <c r="I434" s="280">
        <v>113.66666666666667</v>
      </c>
      <c r="J434" s="280">
        <v>116.18333333333331</v>
      </c>
      <c r="K434" s="278">
        <v>111.15</v>
      </c>
      <c r="L434" s="278">
        <v>104.95</v>
      </c>
      <c r="M434" s="278">
        <v>31.995000000000001</v>
      </c>
    </row>
    <row r="435" spans="1:13">
      <c r="A435" s="269">
        <v>425</v>
      </c>
      <c r="B435" s="278" t="s">
        <v>527</v>
      </c>
      <c r="C435" s="278">
        <v>395.35</v>
      </c>
      <c r="D435" s="280">
        <v>399.75</v>
      </c>
      <c r="E435" s="280">
        <v>386.7</v>
      </c>
      <c r="F435" s="280">
        <v>378.05</v>
      </c>
      <c r="G435" s="280">
        <v>365</v>
      </c>
      <c r="H435" s="280">
        <v>408.4</v>
      </c>
      <c r="I435" s="280">
        <v>421.44999999999993</v>
      </c>
      <c r="J435" s="280">
        <v>430.09999999999997</v>
      </c>
      <c r="K435" s="278">
        <v>412.8</v>
      </c>
      <c r="L435" s="278">
        <v>391.1</v>
      </c>
      <c r="M435" s="278">
        <v>1.65764</v>
      </c>
    </row>
    <row r="436" spans="1:13">
      <c r="A436" s="269">
        <v>426</v>
      </c>
      <c r="B436" s="278" t="s">
        <v>529</v>
      </c>
      <c r="C436" s="278">
        <v>1722</v>
      </c>
      <c r="D436" s="280">
        <v>1697.7333333333333</v>
      </c>
      <c r="E436" s="280">
        <v>1575.5166666666667</v>
      </c>
      <c r="F436" s="280">
        <v>1429.0333333333333</v>
      </c>
      <c r="G436" s="280">
        <v>1306.8166666666666</v>
      </c>
      <c r="H436" s="280">
        <v>1844.2166666666667</v>
      </c>
      <c r="I436" s="280">
        <v>1966.4333333333334</v>
      </c>
      <c r="J436" s="280">
        <v>2112.916666666667</v>
      </c>
      <c r="K436" s="278">
        <v>1819.95</v>
      </c>
      <c r="L436" s="278">
        <v>1551.25</v>
      </c>
      <c r="M436" s="278">
        <v>1.4055800000000001</v>
      </c>
    </row>
    <row r="437" spans="1:13">
      <c r="A437" s="269">
        <v>427</v>
      </c>
      <c r="B437" s="278" t="s">
        <v>530</v>
      </c>
      <c r="C437" s="278">
        <v>1225.3499999999999</v>
      </c>
      <c r="D437" s="280">
        <v>1227.6999999999998</v>
      </c>
      <c r="E437" s="280">
        <v>1212.8499999999997</v>
      </c>
      <c r="F437" s="280">
        <v>1200.3499999999999</v>
      </c>
      <c r="G437" s="280">
        <v>1185.4999999999998</v>
      </c>
      <c r="H437" s="280">
        <v>1240.1999999999996</v>
      </c>
      <c r="I437" s="280">
        <v>1255.05</v>
      </c>
      <c r="J437" s="280">
        <v>1267.5499999999995</v>
      </c>
      <c r="K437" s="278">
        <v>1242.55</v>
      </c>
      <c r="L437" s="278">
        <v>1215.2</v>
      </c>
      <c r="M437" s="278">
        <v>0.11552</v>
      </c>
    </row>
    <row r="438" spans="1:13">
      <c r="A438" s="269">
        <v>428</v>
      </c>
      <c r="B438" s="278" t="s">
        <v>531</v>
      </c>
      <c r="C438" s="278">
        <v>323.3</v>
      </c>
      <c r="D438" s="280">
        <v>328.0333333333333</v>
      </c>
      <c r="E438" s="280">
        <v>317.31666666666661</v>
      </c>
      <c r="F438" s="280">
        <v>311.33333333333331</v>
      </c>
      <c r="G438" s="280">
        <v>300.61666666666662</v>
      </c>
      <c r="H438" s="280">
        <v>334.01666666666659</v>
      </c>
      <c r="I438" s="280">
        <v>344.73333333333329</v>
      </c>
      <c r="J438" s="280">
        <v>350.71666666666658</v>
      </c>
      <c r="K438" s="278">
        <v>338.75</v>
      </c>
      <c r="L438" s="278">
        <v>322.05</v>
      </c>
      <c r="M438" s="278">
        <v>1.78417</v>
      </c>
    </row>
    <row r="439" spans="1:13">
      <c r="A439" s="269">
        <v>429</v>
      </c>
      <c r="B439" s="278" t="s">
        <v>179</v>
      </c>
      <c r="C439" s="278">
        <v>500.75</v>
      </c>
      <c r="D439" s="280">
        <v>501.81666666666666</v>
      </c>
      <c r="E439" s="280">
        <v>490.93333333333328</v>
      </c>
      <c r="F439" s="280">
        <v>481.11666666666662</v>
      </c>
      <c r="G439" s="280">
        <v>470.23333333333323</v>
      </c>
      <c r="H439" s="280">
        <v>511.63333333333333</v>
      </c>
      <c r="I439" s="280">
        <v>522.51666666666665</v>
      </c>
      <c r="J439" s="280">
        <v>532.33333333333337</v>
      </c>
      <c r="K439" s="278">
        <v>512.70000000000005</v>
      </c>
      <c r="L439" s="278">
        <v>492</v>
      </c>
      <c r="M439" s="278">
        <v>258.84208000000001</v>
      </c>
    </row>
    <row r="440" spans="1:13">
      <c r="A440" s="269">
        <v>430</v>
      </c>
      <c r="B440" s="278" t="s">
        <v>532</v>
      </c>
      <c r="C440" s="278">
        <v>175.3</v>
      </c>
      <c r="D440" s="280">
        <v>177.13333333333335</v>
      </c>
      <c r="E440" s="280">
        <v>170.2166666666667</v>
      </c>
      <c r="F440" s="280">
        <v>165.13333333333335</v>
      </c>
      <c r="G440" s="280">
        <v>158.2166666666667</v>
      </c>
      <c r="H440" s="280">
        <v>182.2166666666667</v>
      </c>
      <c r="I440" s="280">
        <v>189.13333333333338</v>
      </c>
      <c r="J440" s="280">
        <v>194.2166666666667</v>
      </c>
      <c r="K440" s="278">
        <v>184.05</v>
      </c>
      <c r="L440" s="278">
        <v>172.05</v>
      </c>
      <c r="M440" s="278">
        <v>4.3744199999999998</v>
      </c>
    </row>
    <row r="441" spans="1:13">
      <c r="A441" s="269">
        <v>431</v>
      </c>
      <c r="B441" s="278" t="s">
        <v>180</v>
      </c>
      <c r="C441" s="278">
        <v>389.3</v>
      </c>
      <c r="D441" s="280">
        <v>394.7166666666667</v>
      </c>
      <c r="E441" s="280">
        <v>381.43333333333339</v>
      </c>
      <c r="F441" s="280">
        <v>373.56666666666672</v>
      </c>
      <c r="G441" s="280">
        <v>360.28333333333342</v>
      </c>
      <c r="H441" s="280">
        <v>402.58333333333337</v>
      </c>
      <c r="I441" s="280">
        <v>415.86666666666667</v>
      </c>
      <c r="J441" s="280">
        <v>423.73333333333335</v>
      </c>
      <c r="K441" s="278">
        <v>408</v>
      </c>
      <c r="L441" s="278">
        <v>386.85</v>
      </c>
      <c r="M441" s="278">
        <v>37.303489999999996</v>
      </c>
    </row>
    <row r="442" spans="1:13">
      <c r="A442" s="269">
        <v>432</v>
      </c>
      <c r="B442" s="278" t="s">
        <v>533</v>
      </c>
      <c r="C442" s="278">
        <v>126.5</v>
      </c>
      <c r="D442" s="280">
        <v>128.85</v>
      </c>
      <c r="E442" s="280">
        <v>123.29999999999998</v>
      </c>
      <c r="F442" s="280">
        <v>120.1</v>
      </c>
      <c r="G442" s="280">
        <v>114.54999999999998</v>
      </c>
      <c r="H442" s="280">
        <v>132.04999999999998</v>
      </c>
      <c r="I442" s="280">
        <v>137.6</v>
      </c>
      <c r="J442" s="280">
        <v>140.79999999999998</v>
      </c>
      <c r="K442" s="278">
        <v>134.4</v>
      </c>
      <c r="L442" s="278">
        <v>125.65</v>
      </c>
      <c r="M442" s="278">
        <v>3.5363500000000001</v>
      </c>
    </row>
    <row r="443" spans="1:13">
      <c r="A443" s="269">
        <v>433</v>
      </c>
      <c r="B443" s="278" t="s">
        <v>534</v>
      </c>
      <c r="C443" s="278">
        <v>1081.6500000000001</v>
      </c>
      <c r="D443" s="280">
        <v>1082.9166666666667</v>
      </c>
      <c r="E443" s="280">
        <v>1072.8333333333335</v>
      </c>
      <c r="F443" s="280">
        <v>1064.0166666666667</v>
      </c>
      <c r="G443" s="280">
        <v>1053.9333333333334</v>
      </c>
      <c r="H443" s="280">
        <v>1091.7333333333336</v>
      </c>
      <c r="I443" s="280">
        <v>1101.8166666666671</v>
      </c>
      <c r="J443" s="280">
        <v>1110.6333333333337</v>
      </c>
      <c r="K443" s="278">
        <v>1093</v>
      </c>
      <c r="L443" s="278">
        <v>1074.0999999999999</v>
      </c>
      <c r="M443" s="278">
        <v>0.26795000000000002</v>
      </c>
    </row>
    <row r="444" spans="1:13">
      <c r="A444" s="269">
        <v>434</v>
      </c>
      <c r="B444" s="278" t="s">
        <v>535</v>
      </c>
      <c r="C444" s="278">
        <v>4.3</v>
      </c>
      <c r="D444" s="280">
        <v>4.1833333333333336</v>
      </c>
      <c r="E444" s="280">
        <v>4.0666666666666673</v>
      </c>
      <c r="F444" s="280">
        <v>3.8333333333333339</v>
      </c>
      <c r="G444" s="280">
        <v>3.7166666666666677</v>
      </c>
      <c r="H444" s="280">
        <v>4.416666666666667</v>
      </c>
      <c r="I444" s="280">
        <v>4.5333333333333341</v>
      </c>
      <c r="J444" s="280">
        <v>4.7666666666666666</v>
      </c>
      <c r="K444" s="278">
        <v>4.3</v>
      </c>
      <c r="L444" s="278">
        <v>3.95</v>
      </c>
      <c r="M444" s="278">
        <v>587.81511</v>
      </c>
    </row>
    <row r="445" spans="1:13">
      <c r="A445" s="269">
        <v>435</v>
      </c>
      <c r="B445" s="278" t="s">
        <v>536</v>
      </c>
      <c r="C445" s="278">
        <v>109.2</v>
      </c>
      <c r="D445" s="280">
        <v>113.71666666666665</v>
      </c>
      <c r="E445" s="280">
        <v>103.48333333333331</v>
      </c>
      <c r="F445" s="280">
        <v>97.766666666666652</v>
      </c>
      <c r="G445" s="280">
        <v>87.533333333333303</v>
      </c>
      <c r="H445" s="280">
        <v>119.43333333333331</v>
      </c>
      <c r="I445" s="280">
        <v>129.66666666666666</v>
      </c>
      <c r="J445" s="280">
        <v>135.38333333333333</v>
      </c>
      <c r="K445" s="278">
        <v>123.95</v>
      </c>
      <c r="L445" s="278">
        <v>108</v>
      </c>
      <c r="M445" s="278">
        <v>2.1792199999999999</v>
      </c>
    </row>
    <row r="446" spans="1:13">
      <c r="A446" s="269">
        <v>436</v>
      </c>
      <c r="B446" s="278" t="s">
        <v>537</v>
      </c>
      <c r="C446" s="278">
        <v>894.5</v>
      </c>
      <c r="D446" s="280">
        <v>901.16666666666663</v>
      </c>
      <c r="E446" s="280">
        <v>884.38333333333321</v>
      </c>
      <c r="F446" s="280">
        <v>874.26666666666654</v>
      </c>
      <c r="G446" s="280">
        <v>857.48333333333312</v>
      </c>
      <c r="H446" s="280">
        <v>911.2833333333333</v>
      </c>
      <c r="I446" s="280">
        <v>928.06666666666683</v>
      </c>
      <c r="J446" s="280">
        <v>938.18333333333339</v>
      </c>
      <c r="K446" s="278">
        <v>917.95</v>
      </c>
      <c r="L446" s="278">
        <v>891.05</v>
      </c>
      <c r="M446" s="278">
        <v>0.85587999999999997</v>
      </c>
    </row>
    <row r="447" spans="1:13">
      <c r="A447" s="269">
        <v>437</v>
      </c>
      <c r="B447" s="278" t="s">
        <v>283</v>
      </c>
      <c r="C447" s="278">
        <v>365</v>
      </c>
      <c r="D447" s="280">
        <v>372.09999999999997</v>
      </c>
      <c r="E447" s="280">
        <v>356.19999999999993</v>
      </c>
      <c r="F447" s="280">
        <v>347.4</v>
      </c>
      <c r="G447" s="280">
        <v>331.49999999999994</v>
      </c>
      <c r="H447" s="280">
        <v>380.89999999999992</v>
      </c>
      <c r="I447" s="280">
        <v>396.7999999999999</v>
      </c>
      <c r="J447" s="280">
        <v>405.59999999999991</v>
      </c>
      <c r="K447" s="278">
        <v>388</v>
      </c>
      <c r="L447" s="278">
        <v>363.3</v>
      </c>
      <c r="M447" s="278">
        <v>2.51675</v>
      </c>
    </row>
    <row r="448" spans="1:13">
      <c r="A448" s="269">
        <v>438</v>
      </c>
      <c r="B448" s="278" t="s">
        <v>543</v>
      </c>
      <c r="C448" s="278">
        <v>59.1</v>
      </c>
      <c r="D448" s="280">
        <v>59.79999999999999</v>
      </c>
      <c r="E448" s="280">
        <v>57.59999999999998</v>
      </c>
      <c r="F448" s="280">
        <v>56.099999999999987</v>
      </c>
      <c r="G448" s="280">
        <v>53.899999999999977</v>
      </c>
      <c r="H448" s="280">
        <v>61.299999999999983</v>
      </c>
      <c r="I448" s="280">
        <v>63.499999999999986</v>
      </c>
      <c r="J448" s="280">
        <v>64.999999999999986</v>
      </c>
      <c r="K448" s="278">
        <v>62</v>
      </c>
      <c r="L448" s="278">
        <v>58.3</v>
      </c>
      <c r="M448" s="278">
        <v>1.47031</v>
      </c>
    </row>
    <row r="449" spans="1:13">
      <c r="A449" s="269">
        <v>439</v>
      </c>
      <c r="B449" s="278" t="s">
        <v>2610</v>
      </c>
      <c r="C449" s="278">
        <v>10838.8</v>
      </c>
      <c r="D449" s="280">
        <v>10804.916666666666</v>
      </c>
      <c r="E449" s="280">
        <v>10634.883333333331</v>
      </c>
      <c r="F449" s="280">
        <v>10430.966666666665</v>
      </c>
      <c r="G449" s="280">
        <v>10260.933333333331</v>
      </c>
      <c r="H449" s="280">
        <v>11008.833333333332</v>
      </c>
      <c r="I449" s="280">
        <v>11178.866666666669</v>
      </c>
      <c r="J449" s="280">
        <v>11382.783333333333</v>
      </c>
      <c r="K449" s="278">
        <v>10974.95</v>
      </c>
      <c r="L449" s="278">
        <v>10601</v>
      </c>
      <c r="M449" s="278">
        <v>1.218E-2</v>
      </c>
    </row>
    <row r="450" spans="1:13">
      <c r="A450" s="269">
        <v>440</v>
      </c>
      <c r="B450" s="278" t="s">
        <v>183</v>
      </c>
      <c r="C450" s="278">
        <v>837.85</v>
      </c>
      <c r="D450" s="280">
        <v>842.76666666666677</v>
      </c>
      <c r="E450" s="280">
        <v>822.08333333333348</v>
      </c>
      <c r="F450" s="280">
        <v>806.31666666666672</v>
      </c>
      <c r="G450" s="280">
        <v>785.63333333333344</v>
      </c>
      <c r="H450" s="280">
        <v>858.53333333333353</v>
      </c>
      <c r="I450" s="280">
        <v>879.2166666666667</v>
      </c>
      <c r="J450" s="280">
        <v>894.98333333333358</v>
      </c>
      <c r="K450" s="278">
        <v>863.45</v>
      </c>
      <c r="L450" s="278">
        <v>827</v>
      </c>
      <c r="M450" s="278">
        <v>13.36384</v>
      </c>
    </row>
    <row r="451" spans="1:13">
      <c r="A451" s="269">
        <v>441</v>
      </c>
      <c r="B451" s="278" t="s">
        <v>3466</v>
      </c>
      <c r="C451" s="278">
        <v>384.25</v>
      </c>
      <c r="D451" s="280">
        <v>384.2</v>
      </c>
      <c r="E451" s="280">
        <v>379.54999999999995</v>
      </c>
      <c r="F451" s="280">
        <v>374.84999999999997</v>
      </c>
      <c r="G451" s="280">
        <v>370.19999999999993</v>
      </c>
      <c r="H451" s="280">
        <v>388.9</v>
      </c>
      <c r="I451" s="280">
        <v>393.54999999999995</v>
      </c>
      <c r="J451" s="280">
        <v>398.25</v>
      </c>
      <c r="K451" s="278">
        <v>388.85</v>
      </c>
      <c r="L451" s="278">
        <v>379.5</v>
      </c>
      <c r="M451" s="278">
        <v>26.356619999999999</v>
      </c>
    </row>
    <row r="452" spans="1:13">
      <c r="A452" s="269">
        <v>442</v>
      </c>
      <c r="B452" s="278" t="s">
        <v>544</v>
      </c>
      <c r="C452" s="278">
        <v>730.5</v>
      </c>
      <c r="D452" s="280">
        <v>735.83333333333337</v>
      </c>
      <c r="E452" s="280">
        <v>722.66666666666674</v>
      </c>
      <c r="F452" s="280">
        <v>714.83333333333337</v>
      </c>
      <c r="G452" s="280">
        <v>701.66666666666674</v>
      </c>
      <c r="H452" s="280">
        <v>743.66666666666674</v>
      </c>
      <c r="I452" s="280">
        <v>756.83333333333348</v>
      </c>
      <c r="J452" s="280">
        <v>764.66666666666674</v>
      </c>
      <c r="K452" s="278">
        <v>749</v>
      </c>
      <c r="L452" s="278">
        <v>728</v>
      </c>
      <c r="M452" s="278">
        <v>0.10394</v>
      </c>
    </row>
    <row r="453" spans="1:13">
      <c r="A453" s="269">
        <v>443</v>
      </c>
      <c r="B453" s="278" t="s">
        <v>184</v>
      </c>
      <c r="C453" s="278">
        <v>111.45</v>
      </c>
      <c r="D453" s="280">
        <v>113.2</v>
      </c>
      <c r="E453" s="280">
        <v>108.5</v>
      </c>
      <c r="F453" s="280">
        <v>105.55</v>
      </c>
      <c r="G453" s="280">
        <v>100.85</v>
      </c>
      <c r="H453" s="280">
        <v>116.15</v>
      </c>
      <c r="I453" s="280">
        <v>120.85000000000002</v>
      </c>
      <c r="J453" s="280">
        <v>123.80000000000001</v>
      </c>
      <c r="K453" s="278">
        <v>117.9</v>
      </c>
      <c r="L453" s="278">
        <v>110.25</v>
      </c>
      <c r="M453" s="278">
        <v>794.74755000000005</v>
      </c>
    </row>
    <row r="454" spans="1:13">
      <c r="A454" s="269">
        <v>444</v>
      </c>
      <c r="B454" s="278" t="s">
        <v>185</v>
      </c>
      <c r="C454" s="278">
        <v>46.65</v>
      </c>
      <c r="D454" s="280">
        <v>47.300000000000004</v>
      </c>
      <c r="E454" s="280">
        <v>45.45000000000001</v>
      </c>
      <c r="F454" s="280">
        <v>44.250000000000007</v>
      </c>
      <c r="G454" s="280">
        <v>42.400000000000013</v>
      </c>
      <c r="H454" s="280">
        <v>48.500000000000007</v>
      </c>
      <c r="I454" s="280">
        <v>50.35</v>
      </c>
      <c r="J454" s="280">
        <v>51.550000000000004</v>
      </c>
      <c r="K454" s="278">
        <v>49.15</v>
      </c>
      <c r="L454" s="278">
        <v>46.1</v>
      </c>
      <c r="M454" s="278">
        <v>73.962320000000005</v>
      </c>
    </row>
    <row r="455" spans="1:13">
      <c r="A455" s="269">
        <v>445</v>
      </c>
      <c r="B455" s="278" t="s">
        <v>186</v>
      </c>
      <c r="C455" s="278">
        <v>42.75</v>
      </c>
      <c r="D455" s="280">
        <v>42.883333333333333</v>
      </c>
      <c r="E455" s="280">
        <v>42.066666666666663</v>
      </c>
      <c r="F455" s="280">
        <v>41.383333333333333</v>
      </c>
      <c r="G455" s="280">
        <v>40.566666666666663</v>
      </c>
      <c r="H455" s="280">
        <v>43.566666666666663</v>
      </c>
      <c r="I455" s="280">
        <v>44.38333333333334</v>
      </c>
      <c r="J455" s="280">
        <v>45.066666666666663</v>
      </c>
      <c r="K455" s="278">
        <v>43.7</v>
      </c>
      <c r="L455" s="278">
        <v>42.2</v>
      </c>
      <c r="M455" s="278">
        <v>344.71526</v>
      </c>
    </row>
    <row r="456" spans="1:13">
      <c r="A456" s="269">
        <v>446</v>
      </c>
      <c r="B456" s="278" t="s">
        <v>187</v>
      </c>
      <c r="C456" s="278">
        <v>332.2</v>
      </c>
      <c r="D456" s="280">
        <v>335.01666666666671</v>
      </c>
      <c r="E456" s="280">
        <v>326.03333333333342</v>
      </c>
      <c r="F456" s="280">
        <v>319.86666666666673</v>
      </c>
      <c r="G456" s="280">
        <v>310.88333333333344</v>
      </c>
      <c r="H456" s="280">
        <v>341.18333333333339</v>
      </c>
      <c r="I456" s="280">
        <v>350.16666666666663</v>
      </c>
      <c r="J456" s="280">
        <v>356.33333333333337</v>
      </c>
      <c r="K456" s="278">
        <v>344</v>
      </c>
      <c r="L456" s="278">
        <v>328.85</v>
      </c>
      <c r="M456" s="278">
        <v>149.26862</v>
      </c>
    </row>
    <row r="457" spans="1:13">
      <c r="A457" s="269">
        <v>447</v>
      </c>
      <c r="B457" s="278" t="s">
        <v>2626</v>
      </c>
      <c r="C457" s="278">
        <v>20.399999999999999</v>
      </c>
      <c r="D457" s="280">
        <v>20.633333333333336</v>
      </c>
      <c r="E457" s="280">
        <v>19.966666666666672</v>
      </c>
      <c r="F457" s="280">
        <v>19.533333333333335</v>
      </c>
      <c r="G457" s="280">
        <v>18.866666666666671</v>
      </c>
      <c r="H457" s="280">
        <v>21.066666666666674</v>
      </c>
      <c r="I457" s="280">
        <v>21.733333333333338</v>
      </c>
      <c r="J457" s="280">
        <v>22.166666666666675</v>
      </c>
      <c r="K457" s="278">
        <v>21.3</v>
      </c>
      <c r="L457" s="278">
        <v>20.2</v>
      </c>
      <c r="M457" s="278">
        <v>24.460719999999998</v>
      </c>
    </row>
    <row r="458" spans="1:13">
      <c r="A458" s="269">
        <v>448</v>
      </c>
      <c r="B458" s="278" t="s">
        <v>538</v>
      </c>
      <c r="C458" s="278">
        <v>659.15</v>
      </c>
      <c r="D458" s="280">
        <v>660.31666666666672</v>
      </c>
      <c r="E458" s="280">
        <v>650.63333333333344</v>
      </c>
      <c r="F458" s="280">
        <v>642.11666666666667</v>
      </c>
      <c r="G458" s="280">
        <v>632.43333333333339</v>
      </c>
      <c r="H458" s="280">
        <v>668.83333333333348</v>
      </c>
      <c r="I458" s="280">
        <v>678.51666666666665</v>
      </c>
      <c r="J458" s="280">
        <v>687.03333333333353</v>
      </c>
      <c r="K458" s="278">
        <v>670</v>
      </c>
      <c r="L458" s="278">
        <v>651.79999999999995</v>
      </c>
      <c r="M458" s="278">
        <v>0.16694000000000001</v>
      </c>
    </row>
    <row r="459" spans="1:13">
      <c r="A459" s="269">
        <v>449</v>
      </c>
      <c r="B459" s="278" t="s">
        <v>539</v>
      </c>
      <c r="C459" s="278">
        <v>393.95</v>
      </c>
      <c r="D459" s="280">
        <v>394.98333333333335</v>
      </c>
      <c r="E459" s="280">
        <v>387.9666666666667</v>
      </c>
      <c r="F459" s="280">
        <v>381.98333333333335</v>
      </c>
      <c r="G459" s="280">
        <v>374.9666666666667</v>
      </c>
      <c r="H459" s="280">
        <v>400.9666666666667</v>
      </c>
      <c r="I459" s="280">
        <v>407.98333333333335</v>
      </c>
      <c r="J459" s="280">
        <v>413.9666666666667</v>
      </c>
      <c r="K459" s="278">
        <v>402</v>
      </c>
      <c r="L459" s="278">
        <v>389</v>
      </c>
      <c r="M459" s="278">
        <v>6.8099999999999994E-2</v>
      </c>
    </row>
    <row r="460" spans="1:13">
      <c r="A460" s="269">
        <v>450</v>
      </c>
      <c r="B460" s="278" t="s">
        <v>188</v>
      </c>
      <c r="C460" s="278">
        <v>2072.0500000000002</v>
      </c>
      <c r="D460" s="280">
        <v>2075.9333333333334</v>
      </c>
      <c r="E460" s="280">
        <v>2056.3666666666668</v>
      </c>
      <c r="F460" s="280">
        <v>2040.6833333333334</v>
      </c>
      <c r="G460" s="280">
        <v>2021.1166666666668</v>
      </c>
      <c r="H460" s="280">
        <v>2091.6166666666668</v>
      </c>
      <c r="I460" s="280">
        <v>2111.1833333333334</v>
      </c>
      <c r="J460" s="280">
        <v>2126.8666666666668</v>
      </c>
      <c r="K460" s="278">
        <v>2095.5</v>
      </c>
      <c r="L460" s="278">
        <v>2060.25</v>
      </c>
      <c r="M460" s="278">
        <v>29.101520000000001</v>
      </c>
    </row>
    <row r="461" spans="1:13">
      <c r="A461" s="269">
        <v>451</v>
      </c>
      <c r="B461" s="278" t="s">
        <v>545</v>
      </c>
      <c r="C461" s="278">
        <v>1790.15</v>
      </c>
      <c r="D461" s="280">
        <v>1788.1833333333334</v>
      </c>
      <c r="E461" s="280">
        <v>1726.9666666666667</v>
      </c>
      <c r="F461" s="280">
        <v>1663.7833333333333</v>
      </c>
      <c r="G461" s="280">
        <v>1602.5666666666666</v>
      </c>
      <c r="H461" s="280">
        <v>1851.3666666666668</v>
      </c>
      <c r="I461" s="280">
        <v>1912.5833333333335</v>
      </c>
      <c r="J461" s="280">
        <v>1975.7666666666669</v>
      </c>
      <c r="K461" s="278">
        <v>1849.4</v>
      </c>
      <c r="L461" s="278">
        <v>1725</v>
      </c>
      <c r="M461" s="278">
        <v>0.45923999999999998</v>
      </c>
    </row>
    <row r="462" spans="1:13">
      <c r="A462" s="269">
        <v>452</v>
      </c>
      <c r="B462" s="278" t="s">
        <v>189</v>
      </c>
      <c r="C462" s="278">
        <v>586.20000000000005</v>
      </c>
      <c r="D462" s="280">
        <v>592.18333333333339</v>
      </c>
      <c r="E462" s="280">
        <v>579.01666666666677</v>
      </c>
      <c r="F462" s="280">
        <v>571.83333333333337</v>
      </c>
      <c r="G462" s="280">
        <v>558.66666666666674</v>
      </c>
      <c r="H462" s="280">
        <v>599.36666666666679</v>
      </c>
      <c r="I462" s="280">
        <v>612.5333333333333</v>
      </c>
      <c r="J462" s="280">
        <v>619.71666666666681</v>
      </c>
      <c r="K462" s="278">
        <v>605.35</v>
      </c>
      <c r="L462" s="278">
        <v>585</v>
      </c>
      <c r="M462" s="278">
        <v>56.655929999999998</v>
      </c>
    </row>
    <row r="463" spans="1:13">
      <c r="A463" s="269">
        <v>453</v>
      </c>
      <c r="B463" s="278" t="s">
        <v>546</v>
      </c>
      <c r="C463" s="278">
        <v>189.5</v>
      </c>
      <c r="D463" s="280">
        <v>190.83333333333334</v>
      </c>
      <c r="E463" s="280">
        <v>186.66666666666669</v>
      </c>
      <c r="F463" s="280">
        <v>183.83333333333334</v>
      </c>
      <c r="G463" s="280">
        <v>179.66666666666669</v>
      </c>
      <c r="H463" s="280">
        <v>193.66666666666669</v>
      </c>
      <c r="I463" s="280">
        <v>197.83333333333337</v>
      </c>
      <c r="J463" s="280">
        <v>200.66666666666669</v>
      </c>
      <c r="K463" s="278">
        <v>195</v>
      </c>
      <c r="L463" s="278">
        <v>188</v>
      </c>
      <c r="M463" s="278">
        <v>7.5740000000000002E-2</v>
      </c>
    </row>
    <row r="464" spans="1:13">
      <c r="A464" s="269">
        <v>454</v>
      </c>
      <c r="B464" s="278" t="s">
        <v>547</v>
      </c>
      <c r="C464" s="278">
        <v>728.95</v>
      </c>
      <c r="D464" s="280">
        <v>735.41666666666663</v>
      </c>
      <c r="E464" s="280">
        <v>719.5333333333333</v>
      </c>
      <c r="F464" s="280">
        <v>710.11666666666667</v>
      </c>
      <c r="G464" s="280">
        <v>694.23333333333335</v>
      </c>
      <c r="H464" s="280">
        <v>744.83333333333326</v>
      </c>
      <c r="I464" s="280">
        <v>760.7166666666667</v>
      </c>
      <c r="J464" s="280">
        <v>770.13333333333321</v>
      </c>
      <c r="K464" s="278">
        <v>751.3</v>
      </c>
      <c r="L464" s="278">
        <v>726</v>
      </c>
      <c r="M464" s="278">
        <v>0.33169999999999999</v>
      </c>
    </row>
    <row r="465" spans="1:13">
      <c r="A465" s="269">
        <v>455</v>
      </c>
      <c r="B465" s="278" t="s">
        <v>548</v>
      </c>
      <c r="C465" s="278">
        <v>544.20000000000005</v>
      </c>
      <c r="D465" s="280">
        <v>545.7833333333333</v>
      </c>
      <c r="E465" s="280">
        <v>538.41666666666663</v>
      </c>
      <c r="F465" s="280">
        <v>532.63333333333333</v>
      </c>
      <c r="G465" s="280">
        <v>525.26666666666665</v>
      </c>
      <c r="H465" s="280">
        <v>551.56666666666661</v>
      </c>
      <c r="I465" s="280">
        <v>558.93333333333339</v>
      </c>
      <c r="J465" s="280">
        <v>564.71666666666658</v>
      </c>
      <c r="K465" s="278">
        <v>553.15</v>
      </c>
      <c r="L465" s="278">
        <v>540</v>
      </c>
      <c r="M465" s="278">
        <v>0.43130000000000002</v>
      </c>
    </row>
    <row r="466" spans="1:13">
      <c r="A466" s="269">
        <v>456</v>
      </c>
      <c r="B466" s="278" t="s">
        <v>553</v>
      </c>
      <c r="C466" s="278">
        <v>386.9</v>
      </c>
      <c r="D466" s="280">
        <v>389.96666666666664</v>
      </c>
      <c r="E466" s="280">
        <v>380.98333333333329</v>
      </c>
      <c r="F466" s="280">
        <v>375.06666666666666</v>
      </c>
      <c r="G466" s="280">
        <v>366.08333333333331</v>
      </c>
      <c r="H466" s="280">
        <v>395.88333333333327</v>
      </c>
      <c r="I466" s="280">
        <v>404.86666666666662</v>
      </c>
      <c r="J466" s="280">
        <v>410.78333333333325</v>
      </c>
      <c r="K466" s="278">
        <v>398.95</v>
      </c>
      <c r="L466" s="278">
        <v>384.05</v>
      </c>
      <c r="M466" s="278">
        <v>0.17299</v>
      </c>
    </row>
    <row r="467" spans="1:13">
      <c r="A467" s="269">
        <v>457</v>
      </c>
      <c r="B467" s="278" t="s">
        <v>549</v>
      </c>
      <c r="C467" s="278">
        <v>35.700000000000003</v>
      </c>
      <c r="D467" s="280">
        <v>36.466666666666661</v>
      </c>
      <c r="E467" s="280">
        <v>34.533333333333324</v>
      </c>
      <c r="F467" s="280">
        <v>33.36666666666666</v>
      </c>
      <c r="G467" s="280">
        <v>31.433333333333323</v>
      </c>
      <c r="H467" s="280">
        <v>37.633333333333326</v>
      </c>
      <c r="I467" s="280">
        <v>39.566666666666663</v>
      </c>
      <c r="J467" s="280">
        <v>40.733333333333327</v>
      </c>
      <c r="K467" s="278">
        <v>38.4</v>
      </c>
      <c r="L467" s="278">
        <v>35.299999999999997</v>
      </c>
      <c r="M467" s="278">
        <v>3.4114499999999999</v>
      </c>
    </row>
    <row r="468" spans="1:13">
      <c r="A468" s="269">
        <v>458</v>
      </c>
      <c r="B468" s="278" t="s">
        <v>550</v>
      </c>
      <c r="C468" s="278">
        <v>910.7</v>
      </c>
      <c r="D468" s="280">
        <v>918.86666666666667</v>
      </c>
      <c r="E468" s="280">
        <v>892.83333333333337</v>
      </c>
      <c r="F468" s="280">
        <v>874.9666666666667</v>
      </c>
      <c r="G468" s="280">
        <v>848.93333333333339</v>
      </c>
      <c r="H468" s="280">
        <v>936.73333333333335</v>
      </c>
      <c r="I468" s="280">
        <v>962.76666666666665</v>
      </c>
      <c r="J468" s="280">
        <v>980.63333333333333</v>
      </c>
      <c r="K468" s="278">
        <v>944.9</v>
      </c>
      <c r="L468" s="278">
        <v>901</v>
      </c>
      <c r="M468" s="278">
        <v>0.27921000000000001</v>
      </c>
    </row>
    <row r="469" spans="1:13">
      <c r="A469" s="269">
        <v>459</v>
      </c>
      <c r="B469" s="278" t="s">
        <v>190</v>
      </c>
      <c r="C469" s="278">
        <v>997.1</v>
      </c>
      <c r="D469" s="280">
        <v>1011.1166666666667</v>
      </c>
      <c r="E469" s="280">
        <v>975.23333333333335</v>
      </c>
      <c r="F469" s="280">
        <v>953.36666666666667</v>
      </c>
      <c r="G469" s="280">
        <v>917.48333333333335</v>
      </c>
      <c r="H469" s="280">
        <v>1032.9833333333333</v>
      </c>
      <c r="I469" s="280">
        <v>1068.8666666666668</v>
      </c>
      <c r="J469" s="280">
        <v>1090.7333333333333</v>
      </c>
      <c r="K469" s="278">
        <v>1047</v>
      </c>
      <c r="L469" s="278">
        <v>989.25</v>
      </c>
      <c r="M469" s="278">
        <v>172.84461999999999</v>
      </c>
    </row>
    <row r="470" spans="1:13">
      <c r="A470" s="269">
        <v>460</v>
      </c>
      <c r="B470" s="278" t="s">
        <v>191</v>
      </c>
      <c r="C470" s="278">
        <v>2376.9499999999998</v>
      </c>
      <c r="D470" s="280">
        <v>2396.0499999999997</v>
      </c>
      <c r="E470" s="280">
        <v>2347.1499999999996</v>
      </c>
      <c r="F470" s="280">
        <v>2317.35</v>
      </c>
      <c r="G470" s="280">
        <v>2268.4499999999998</v>
      </c>
      <c r="H470" s="280">
        <v>2425.8499999999995</v>
      </c>
      <c r="I470" s="280">
        <v>2474.75</v>
      </c>
      <c r="J470" s="280">
        <v>2504.5499999999993</v>
      </c>
      <c r="K470" s="278">
        <v>2444.9499999999998</v>
      </c>
      <c r="L470" s="278">
        <v>2366.25</v>
      </c>
      <c r="M470" s="278">
        <v>9.47363</v>
      </c>
    </row>
    <row r="471" spans="1:13">
      <c r="A471" s="269">
        <v>461</v>
      </c>
      <c r="B471" s="278" t="s">
        <v>192</v>
      </c>
      <c r="C471" s="278">
        <v>324.45</v>
      </c>
      <c r="D471" s="280">
        <v>328.1</v>
      </c>
      <c r="E471" s="280">
        <v>319.45000000000005</v>
      </c>
      <c r="F471" s="280">
        <v>314.45000000000005</v>
      </c>
      <c r="G471" s="280">
        <v>305.80000000000007</v>
      </c>
      <c r="H471" s="280">
        <v>333.1</v>
      </c>
      <c r="I471" s="280">
        <v>341.75</v>
      </c>
      <c r="J471" s="280">
        <v>346.75</v>
      </c>
      <c r="K471" s="278">
        <v>336.75</v>
      </c>
      <c r="L471" s="278">
        <v>323.10000000000002</v>
      </c>
      <c r="M471" s="278">
        <v>18.99239</v>
      </c>
    </row>
    <row r="472" spans="1:13">
      <c r="A472" s="269">
        <v>462</v>
      </c>
      <c r="B472" s="278" t="s">
        <v>551</v>
      </c>
      <c r="C472" s="278">
        <v>555.95000000000005</v>
      </c>
      <c r="D472" s="280">
        <v>560.2833333333333</v>
      </c>
      <c r="E472" s="280">
        <v>547.01666666666665</v>
      </c>
      <c r="F472" s="280">
        <v>538.08333333333337</v>
      </c>
      <c r="G472" s="280">
        <v>524.81666666666672</v>
      </c>
      <c r="H472" s="280">
        <v>569.21666666666658</v>
      </c>
      <c r="I472" s="280">
        <v>582.48333333333323</v>
      </c>
      <c r="J472" s="280">
        <v>591.41666666666652</v>
      </c>
      <c r="K472" s="278">
        <v>573.54999999999995</v>
      </c>
      <c r="L472" s="278">
        <v>551.35</v>
      </c>
      <c r="M472" s="278">
        <v>2.1312099999999998</v>
      </c>
    </row>
    <row r="473" spans="1:13">
      <c r="A473" s="269">
        <v>463</v>
      </c>
      <c r="B473" s="278" t="s">
        <v>552</v>
      </c>
      <c r="C473" s="278">
        <v>6.4</v>
      </c>
      <c r="D473" s="280">
        <v>6.4666666666666659</v>
      </c>
      <c r="E473" s="280">
        <v>6.133333333333332</v>
      </c>
      <c r="F473" s="280">
        <v>5.8666666666666663</v>
      </c>
      <c r="G473" s="280">
        <v>5.5333333333333323</v>
      </c>
      <c r="H473" s="280">
        <v>6.7333333333333316</v>
      </c>
      <c r="I473" s="280">
        <v>7.0666666666666655</v>
      </c>
      <c r="J473" s="280">
        <v>7.3333333333333313</v>
      </c>
      <c r="K473" s="278">
        <v>6.8</v>
      </c>
      <c r="L473" s="278">
        <v>6.2</v>
      </c>
      <c r="M473" s="278">
        <v>210.38646</v>
      </c>
    </row>
    <row r="474" spans="1:13">
      <c r="A474" s="269">
        <v>464</v>
      </c>
      <c r="B474" s="278" t="s">
        <v>705</v>
      </c>
      <c r="C474" s="278">
        <v>70.8</v>
      </c>
      <c r="D474" s="280">
        <v>72.100000000000009</v>
      </c>
      <c r="E474" s="280">
        <v>68.200000000000017</v>
      </c>
      <c r="F474" s="280">
        <v>65.600000000000009</v>
      </c>
      <c r="G474" s="280">
        <v>61.700000000000017</v>
      </c>
      <c r="H474" s="280">
        <v>74.700000000000017</v>
      </c>
      <c r="I474" s="280">
        <v>78.600000000000023</v>
      </c>
      <c r="J474" s="280">
        <v>81.200000000000017</v>
      </c>
      <c r="K474" s="278">
        <v>76</v>
      </c>
      <c r="L474" s="278">
        <v>69.5</v>
      </c>
      <c r="M474" s="278">
        <v>0.27694999999999997</v>
      </c>
    </row>
    <row r="475" spans="1:13">
      <c r="A475" s="269">
        <v>465</v>
      </c>
      <c r="B475" s="278" t="s">
        <v>540</v>
      </c>
      <c r="C475" s="278">
        <v>5262.45</v>
      </c>
      <c r="D475" s="280">
        <v>5250.166666666667</v>
      </c>
      <c r="E475" s="280">
        <v>5222.3833333333341</v>
      </c>
      <c r="F475" s="280">
        <v>5182.3166666666675</v>
      </c>
      <c r="G475" s="280">
        <v>5154.5333333333347</v>
      </c>
      <c r="H475" s="280">
        <v>5290.2333333333336</v>
      </c>
      <c r="I475" s="280">
        <v>5318.0166666666664</v>
      </c>
      <c r="J475" s="280">
        <v>5358.083333333333</v>
      </c>
      <c r="K475" s="278">
        <v>5277.95</v>
      </c>
      <c r="L475" s="278">
        <v>5210.1000000000004</v>
      </c>
      <c r="M475" s="278">
        <v>3.1539999999999999E-2</v>
      </c>
    </row>
    <row r="476" spans="1:13">
      <c r="A476" s="269">
        <v>466</v>
      </c>
      <c r="B476" s="246" t="s">
        <v>542</v>
      </c>
      <c r="C476" s="278">
        <v>25.65</v>
      </c>
      <c r="D476" s="280">
        <v>26.25</v>
      </c>
      <c r="E476" s="280">
        <v>24.75</v>
      </c>
      <c r="F476" s="280">
        <v>23.85</v>
      </c>
      <c r="G476" s="280">
        <v>22.35</v>
      </c>
      <c r="H476" s="280">
        <v>27.15</v>
      </c>
      <c r="I476" s="280">
        <v>28.65</v>
      </c>
      <c r="J476" s="280">
        <v>29.549999999999997</v>
      </c>
      <c r="K476" s="278">
        <v>27.75</v>
      </c>
      <c r="L476" s="278">
        <v>25.35</v>
      </c>
      <c r="M476" s="278">
        <v>79.958039999999997</v>
      </c>
    </row>
    <row r="477" spans="1:13">
      <c r="A477" s="269">
        <v>467</v>
      </c>
      <c r="B477" s="246" t="s">
        <v>193</v>
      </c>
      <c r="C477" s="278">
        <v>351.25</v>
      </c>
      <c r="D477" s="280">
        <v>351.83333333333331</v>
      </c>
      <c r="E477" s="280">
        <v>346.51666666666665</v>
      </c>
      <c r="F477" s="280">
        <v>341.78333333333336</v>
      </c>
      <c r="G477" s="280">
        <v>336.4666666666667</v>
      </c>
      <c r="H477" s="280">
        <v>356.56666666666661</v>
      </c>
      <c r="I477" s="280">
        <v>361.88333333333333</v>
      </c>
      <c r="J477" s="280">
        <v>366.61666666666656</v>
      </c>
      <c r="K477" s="278">
        <v>357.15</v>
      </c>
      <c r="L477" s="278">
        <v>347.1</v>
      </c>
      <c r="M477" s="278">
        <v>22.080929999999999</v>
      </c>
    </row>
    <row r="478" spans="1:13">
      <c r="A478" s="269">
        <v>468</v>
      </c>
      <c r="B478" s="246" t="s">
        <v>541</v>
      </c>
      <c r="C478" s="278">
        <v>189.55</v>
      </c>
      <c r="D478" s="280">
        <v>191.93333333333331</v>
      </c>
      <c r="E478" s="280">
        <v>186.36666666666662</v>
      </c>
      <c r="F478" s="280">
        <v>183.18333333333331</v>
      </c>
      <c r="G478" s="280">
        <v>177.61666666666662</v>
      </c>
      <c r="H478" s="280">
        <v>195.11666666666662</v>
      </c>
      <c r="I478" s="280">
        <v>200.68333333333328</v>
      </c>
      <c r="J478" s="280">
        <v>203.86666666666662</v>
      </c>
      <c r="K478" s="278">
        <v>197.5</v>
      </c>
      <c r="L478" s="278">
        <v>188.75</v>
      </c>
      <c r="M478" s="278">
        <v>0.82496000000000003</v>
      </c>
    </row>
    <row r="479" spans="1:13">
      <c r="A479" s="269">
        <v>469</v>
      </c>
      <c r="B479" s="246" t="s">
        <v>194</v>
      </c>
      <c r="C479" s="278">
        <v>1010.2</v>
      </c>
      <c r="D479" s="280">
        <v>1018.4</v>
      </c>
      <c r="E479" s="280">
        <v>995.8</v>
      </c>
      <c r="F479" s="280">
        <v>981.4</v>
      </c>
      <c r="G479" s="280">
        <v>958.8</v>
      </c>
      <c r="H479" s="280">
        <v>1032.8</v>
      </c>
      <c r="I479" s="280">
        <v>1055.4000000000001</v>
      </c>
      <c r="J479" s="280">
        <v>1069.8</v>
      </c>
      <c r="K479" s="278">
        <v>1041</v>
      </c>
      <c r="L479" s="278">
        <v>1004</v>
      </c>
      <c r="M479" s="278">
        <v>6.5725899999999999</v>
      </c>
    </row>
    <row r="480" spans="1:13">
      <c r="A480" s="269">
        <v>470</v>
      </c>
      <c r="B480" s="246" t="s">
        <v>554</v>
      </c>
      <c r="C480" s="278">
        <v>12.75</v>
      </c>
      <c r="D480" s="280">
        <v>12.816666666666668</v>
      </c>
      <c r="E480" s="280">
        <v>12.433333333333337</v>
      </c>
      <c r="F480" s="280">
        <v>12.116666666666669</v>
      </c>
      <c r="G480" s="280">
        <v>11.733333333333338</v>
      </c>
      <c r="H480" s="280">
        <v>13.133333333333336</v>
      </c>
      <c r="I480" s="280">
        <v>13.516666666666666</v>
      </c>
      <c r="J480" s="280">
        <v>13.833333333333336</v>
      </c>
      <c r="K480" s="278">
        <v>13.2</v>
      </c>
      <c r="L480" s="278">
        <v>12.5</v>
      </c>
      <c r="M480" s="278">
        <v>16.77356</v>
      </c>
    </row>
    <row r="481" spans="1:13">
      <c r="A481" s="269">
        <v>471</v>
      </c>
      <c r="B481" s="246" t="s">
        <v>555</v>
      </c>
      <c r="C481" s="278">
        <v>189.05</v>
      </c>
      <c r="D481" s="280">
        <v>190.1</v>
      </c>
      <c r="E481" s="280">
        <v>186.25</v>
      </c>
      <c r="F481" s="280">
        <v>183.45000000000002</v>
      </c>
      <c r="G481" s="280">
        <v>179.60000000000002</v>
      </c>
      <c r="H481" s="280">
        <v>192.89999999999998</v>
      </c>
      <c r="I481" s="280">
        <v>196.74999999999994</v>
      </c>
      <c r="J481" s="280">
        <v>199.54999999999995</v>
      </c>
      <c r="K481" s="278">
        <v>193.95</v>
      </c>
      <c r="L481" s="278">
        <v>187.3</v>
      </c>
      <c r="M481" s="278">
        <v>0.99619000000000002</v>
      </c>
    </row>
    <row r="482" spans="1:13">
      <c r="A482" s="269">
        <v>472</v>
      </c>
      <c r="B482" s="246" t="s">
        <v>195</v>
      </c>
      <c r="C482" s="278">
        <v>196.45</v>
      </c>
      <c r="D482" s="280">
        <v>198.18333333333331</v>
      </c>
      <c r="E482" s="280">
        <v>189.51666666666662</v>
      </c>
      <c r="F482" s="278">
        <v>182.58333333333331</v>
      </c>
      <c r="G482" s="280">
        <v>173.91666666666663</v>
      </c>
      <c r="H482" s="280">
        <v>205.11666666666662</v>
      </c>
      <c r="I482" s="278">
        <v>213.7833333333333</v>
      </c>
      <c r="J482" s="280">
        <v>220.71666666666661</v>
      </c>
      <c r="K482" s="280">
        <v>206.85</v>
      </c>
      <c r="L482" s="278">
        <v>191.25</v>
      </c>
      <c r="M482" s="280">
        <v>109.41575</v>
      </c>
    </row>
    <row r="483" spans="1:13">
      <c r="A483" s="269">
        <v>473</v>
      </c>
      <c r="B483" s="246" t="s">
        <v>196</v>
      </c>
      <c r="C483" s="278">
        <v>3791.35</v>
      </c>
      <c r="D483" s="280">
        <v>3793.6833333333329</v>
      </c>
      <c r="E483" s="280">
        <v>3752.4666666666658</v>
      </c>
      <c r="F483" s="278">
        <v>3713.583333333333</v>
      </c>
      <c r="G483" s="280">
        <v>3672.3666666666659</v>
      </c>
      <c r="H483" s="280">
        <v>3832.5666666666657</v>
      </c>
      <c r="I483" s="278">
        <v>3873.7833333333328</v>
      </c>
      <c r="J483" s="280">
        <v>3912.6666666666656</v>
      </c>
      <c r="K483" s="280">
        <v>3834.9</v>
      </c>
      <c r="L483" s="278">
        <v>3754.8</v>
      </c>
      <c r="M483" s="280">
        <v>4.7872000000000003</v>
      </c>
    </row>
    <row r="484" spans="1:13">
      <c r="A484" s="269">
        <v>474</v>
      </c>
      <c r="B484" s="246" t="s">
        <v>197</v>
      </c>
      <c r="C484" s="246">
        <v>28.4</v>
      </c>
      <c r="D484" s="290">
        <v>28.916666666666668</v>
      </c>
      <c r="E484" s="290">
        <v>27.533333333333335</v>
      </c>
      <c r="F484" s="290">
        <v>26.666666666666668</v>
      </c>
      <c r="G484" s="290">
        <v>25.283333333333335</v>
      </c>
      <c r="H484" s="290">
        <v>29.783333333333335</v>
      </c>
      <c r="I484" s="290">
        <v>31.166666666666668</v>
      </c>
      <c r="J484" s="290">
        <v>32.033333333333331</v>
      </c>
      <c r="K484" s="290">
        <v>30.3</v>
      </c>
      <c r="L484" s="290">
        <v>28.05</v>
      </c>
      <c r="M484" s="290">
        <v>81.426559999999995</v>
      </c>
    </row>
    <row r="485" spans="1:13">
      <c r="A485" s="269">
        <v>475</v>
      </c>
      <c r="B485" s="246" t="s">
        <v>198</v>
      </c>
      <c r="C485" s="246">
        <v>430.6</v>
      </c>
      <c r="D485" s="290">
        <v>434.58333333333331</v>
      </c>
      <c r="E485" s="290">
        <v>424.16666666666663</v>
      </c>
      <c r="F485" s="290">
        <v>417.73333333333329</v>
      </c>
      <c r="G485" s="290">
        <v>407.31666666666661</v>
      </c>
      <c r="H485" s="290">
        <v>441.01666666666665</v>
      </c>
      <c r="I485" s="290">
        <v>451.43333333333328</v>
      </c>
      <c r="J485" s="290">
        <v>457.86666666666667</v>
      </c>
      <c r="K485" s="290">
        <v>445</v>
      </c>
      <c r="L485" s="290">
        <v>428.15</v>
      </c>
      <c r="M485" s="290">
        <v>40.48019</v>
      </c>
    </row>
    <row r="486" spans="1:13">
      <c r="A486" s="269">
        <v>476</v>
      </c>
      <c r="B486" s="246" t="s">
        <v>561</v>
      </c>
      <c r="C486" s="290">
        <v>1178.9000000000001</v>
      </c>
      <c r="D486" s="290">
        <v>1162.9666666666667</v>
      </c>
      <c r="E486" s="290">
        <v>1130.9333333333334</v>
      </c>
      <c r="F486" s="290">
        <v>1082.9666666666667</v>
      </c>
      <c r="G486" s="290">
        <v>1050.9333333333334</v>
      </c>
      <c r="H486" s="290">
        <v>1210.9333333333334</v>
      </c>
      <c r="I486" s="290">
        <v>1242.9666666666667</v>
      </c>
      <c r="J486" s="290">
        <v>1290.9333333333334</v>
      </c>
      <c r="K486" s="290">
        <v>1195</v>
      </c>
      <c r="L486" s="290">
        <v>1115</v>
      </c>
      <c r="M486" s="290">
        <v>0.27189999999999998</v>
      </c>
    </row>
    <row r="487" spans="1:13">
      <c r="A487" s="269">
        <v>477</v>
      </c>
      <c r="B487" s="246" t="s">
        <v>562</v>
      </c>
      <c r="C487" s="290">
        <v>31.45</v>
      </c>
      <c r="D487" s="290">
        <v>31.133333333333336</v>
      </c>
      <c r="E487" s="290">
        <v>30.316666666666674</v>
      </c>
      <c r="F487" s="290">
        <v>29.183333333333337</v>
      </c>
      <c r="G487" s="290">
        <v>28.366666666666674</v>
      </c>
      <c r="H487" s="290">
        <v>32.266666666666673</v>
      </c>
      <c r="I487" s="290">
        <v>33.083333333333336</v>
      </c>
      <c r="J487" s="290">
        <v>34.216666666666669</v>
      </c>
      <c r="K487" s="290">
        <v>31.95</v>
      </c>
      <c r="L487" s="290">
        <v>30</v>
      </c>
      <c r="M487" s="290">
        <v>20.002749999999999</v>
      </c>
    </row>
    <row r="488" spans="1:13">
      <c r="A488" s="269">
        <v>478</v>
      </c>
      <c r="B488" s="246" t="s">
        <v>286</v>
      </c>
      <c r="C488" s="290">
        <v>164.45</v>
      </c>
      <c r="D488" s="290">
        <v>169.21666666666667</v>
      </c>
      <c r="E488" s="290">
        <v>158.28333333333333</v>
      </c>
      <c r="F488" s="290">
        <v>152.11666666666667</v>
      </c>
      <c r="G488" s="290">
        <v>141.18333333333334</v>
      </c>
      <c r="H488" s="290">
        <v>175.38333333333333</v>
      </c>
      <c r="I488" s="290">
        <v>186.31666666666666</v>
      </c>
      <c r="J488" s="290">
        <v>192.48333333333332</v>
      </c>
      <c r="K488" s="290">
        <v>180.15</v>
      </c>
      <c r="L488" s="290">
        <v>163.05000000000001</v>
      </c>
      <c r="M488" s="290">
        <v>7.5758400000000004</v>
      </c>
    </row>
    <row r="489" spans="1:13">
      <c r="A489" s="269">
        <v>479</v>
      </c>
      <c r="B489" s="246" t="s">
        <v>564</v>
      </c>
      <c r="C489" s="290">
        <v>626.85</v>
      </c>
      <c r="D489" s="290">
        <v>624.94999999999993</v>
      </c>
      <c r="E489" s="290">
        <v>616.99999999999989</v>
      </c>
      <c r="F489" s="290">
        <v>607.15</v>
      </c>
      <c r="G489" s="290">
        <v>599.19999999999993</v>
      </c>
      <c r="H489" s="290">
        <v>634.79999999999984</v>
      </c>
      <c r="I489" s="290">
        <v>642.74999999999989</v>
      </c>
      <c r="J489" s="290">
        <v>652.5999999999998</v>
      </c>
      <c r="K489" s="290">
        <v>632.9</v>
      </c>
      <c r="L489" s="290">
        <v>615.1</v>
      </c>
      <c r="M489" s="290">
        <v>3.0228899999999999</v>
      </c>
    </row>
    <row r="490" spans="1:13">
      <c r="A490" s="269">
        <v>480</v>
      </c>
      <c r="B490" s="246" t="s">
        <v>199</v>
      </c>
      <c r="C490" s="290">
        <v>104.6</v>
      </c>
      <c r="D490" s="290">
        <v>105.51666666666667</v>
      </c>
      <c r="E490" s="290">
        <v>102.78333333333333</v>
      </c>
      <c r="F490" s="290">
        <v>100.96666666666667</v>
      </c>
      <c r="G490" s="290">
        <v>98.233333333333334</v>
      </c>
      <c r="H490" s="290">
        <v>107.33333333333333</v>
      </c>
      <c r="I490" s="290">
        <v>110.06666666666665</v>
      </c>
      <c r="J490" s="290">
        <v>111.88333333333333</v>
      </c>
      <c r="K490" s="290">
        <v>108.25</v>
      </c>
      <c r="L490" s="290">
        <v>103.7</v>
      </c>
      <c r="M490" s="290">
        <v>233.11112</v>
      </c>
    </row>
    <row r="491" spans="1:13">
      <c r="A491" s="269">
        <v>481</v>
      </c>
      <c r="B491" s="246" t="s">
        <v>565</v>
      </c>
      <c r="C491" s="290">
        <v>1237.3499999999999</v>
      </c>
      <c r="D491" s="290">
        <v>1219.3999999999999</v>
      </c>
      <c r="E491" s="290">
        <v>1180.1499999999996</v>
      </c>
      <c r="F491" s="290">
        <v>1122.9499999999998</v>
      </c>
      <c r="G491" s="290">
        <v>1083.6999999999996</v>
      </c>
      <c r="H491" s="290">
        <v>1276.5999999999997</v>
      </c>
      <c r="I491" s="290">
        <v>1315.8500000000001</v>
      </c>
      <c r="J491" s="290">
        <v>1373.0499999999997</v>
      </c>
      <c r="K491" s="290">
        <v>1258.6500000000001</v>
      </c>
      <c r="L491" s="290">
        <v>1162.2</v>
      </c>
      <c r="M491" s="290">
        <v>4.2634800000000004</v>
      </c>
    </row>
    <row r="492" spans="1:13">
      <c r="A492" s="269">
        <v>482</v>
      </c>
      <c r="B492" s="246" t="s">
        <v>285</v>
      </c>
      <c r="C492" s="290">
        <v>181.6</v>
      </c>
      <c r="D492" s="290">
        <v>182.95000000000002</v>
      </c>
      <c r="E492" s="290">
        <v>179.65000000000003</v>
      </c>
      <c r="F492" s="290">
        <v>177.70000000000002</v>
      </c>
      <c r="G492" s="290">
        <v>174.40000000000003</v>
      </c>
      <c r="H492" s="290">
        <v>184.90000000000003</v>
      </c>
      <c r="I492" s="290">
        <v>188.20000000000005</v>
      </c>
      <c r="J492" s="290">
        <v>190.15000000000003</v>
      </c>
      <c r="K492" s="290">
        <v>186.25</v>
      </c>
      <c r="L492" s="290">
        <v>181</v>
      </c>
      <c r="M492" s="290">
        <v>1.9264399999999999</v>
      </c>
    </row>
    <row r="493" spans="1:13">
      <c r="A493" s="269">
        <v>483</v>
      </c>
      <c r="B493" s="246" t="s">
        <v>566</v>
      </c>
      <c r="C493" s="290">
        <v>1009.7</v>
      </c>
      <c r="D493" s="290">
        <v>1026.1833333333334</v>
      </c>
      <c r="E493" s="290">
        <v>988.51666666666688</v>
      </c>
      <c r="F493" s="290">
        <v>967.33333333333348</v>
      </c>
      <c r="G493" s="290">
        <v>929.66666666666697</v>
      </c>
      <c r="H493" s="290">
        <v>1047.3666666666668</v>
      </c>
      <c r="I493" s="290">
        <v>1085.0333333333333</v>
      </c>
      <c r="J493" s="290">
        <v>1106.2166666666667</v>
      </c>
      <c r="K493" s="290">
        <v>1063.8499999999999</v>
      </c>
      <c r="L493" s="290">
        <v>1005</v>
      </c>
      <c r="M493" s="290">
        <v>1.10605</v>
      </c>
    </row>
    <row r="494" spans="1:13">
      <c r="A494" s="269">
        <v>484</v>
      </c>
      <c r="B494" s="246" t="s">
        <v>557</v>
      </c>
      <c r="C494" s="290">
        <v>259.2</v>
      </c>
      <c r="D494" s="290">
        <v>262.41666666666669</v>
      </c>
      <c r="E494" s="290">
        <v>251.78333333333336</v>
      </c>
      <c r="F494" s="290">
        <v>244.36666666666667</v>
      </c>
      <c r="G494" s="290">
        <v>233.73333333333335</v>
      </c>
      <c r="H494" s="290">
        <v>269.83333333333337</v>
      </c>
      <c r="I494" s="290">
        <v>280.4666666666667</v>
      </c>
      <c r="J494" s="290">
        <v>287.88333333333338</v>
      </c>
      <c r="K494" s="290">
        <v>273.05</v>
      </c>
      <c r="L494" s="290">
        <v>255</v>
      </c>
      <c r="M494" s="290">
        <v>8.1376299999999997</v>
      </c>
    </row>
    <row r="495" spans="1:13">
      <c r="A495" s="269">
        <v>485</v>
      </c>
      <c r="B495" s="246" t="s">
        <v>556</v>
      </c>
      <c r="C495" s="290">
        <v>1781.5</v>
      </c>
      <c r="D495" s="290">
        <v>1779.1333333333332</v>
      </c>
      <c r="E495" s="290">
        <v>1718.2666666666664</v>
      </c>
      <c r="F495" s="290">
        <v>1655.0333333333333</v>
      </c>
      <c r="G495" s="290">
        <v>1594.1666666666665</v>
      </c>
      <c r="H495" s="290">
        <v>1842.3666666666663</v>
      </c>
      <c r="I495" s="290">
        <v>1903.2333333333331</v>
      </c>
      <c r="J495" s="290">
        <v>1966.4666666666662</v>
      </c>
      <c r="K495" s="290">
        <v>1840</v>
      </c>
      <c r="L495" s="290">
        <v>1715.9</v>
      </c>
      <c r="M495" s="290">
        <v>0.65841000000000005</v>
      </c>
    </row>
    <row r="496" spans="1:13">
      <c r="A496" s="269">
        <v>486</v>
      </c>
      <c r="B496" s="246" t="s">
        <v>200</v>
      </c>
      <c r="C496" s="290">
        <v>547.85</v>
      </c>
      <c r="D496" s="290">
        <v>554.69999999999993</v>
      </c>
      <c r="E496" s="290">
        <v>537.39999999999986</v>
      </c>
      <c r="F496" s="290">
        <v>526.94999999999993</v>
      </c>
      <c r="G496" s="290">
        <v>509.64999999999986</v>
      </c>
      <c r="H496" s="290">
        <v>565.14999999999986</v>
      </c>
      <c r="I496" s="290">
        <v>582.44999999999982</v>
      </c>
      <c r="J496" s="290">
        <v>592.89999999999986</v>
      </c>
      <c r="K496" s="290">
        <v>572</v>
      </c>
      <c r="L496" s="290">
        <v>544.25</v>
      </c>
      <c r="M496" s="290">
        <v>33.707520000000002</v>
      </c>
    </row>
    <row r="497" spans="1:13">
      <c r="A497" s="269">
        <v>487</v>
      </c>
      <c r="B497" s="246" t="s">
        <v>558</v>
      </c>
      <c r="C497" s="290">
        <v>159.9</v>
      </c>
      <c r="D497" s="290">
        <v>162.81666666666669</v>
      </c>
      <c r="E497" s="290">
        <v>155.58333333333337</v>
      </c>
      <c r="F497" s="290">
        <v>151.26666666666668</v>
      </c>
      <c r="G497" s="290">
        <v>144.03333333333336</v>
      </c>
      <c r="H497" s="290">
        <v>167.13333333333338</v>
      </c>
      <c r="I497" s="290">
        <v>174.36666666666667</v>
      </c>
      <c r="J497" s="290">
        <v>178.68333333333339</v>
      </c>
      <c r="K497" s="290">
        <v>170.05</v>
      </c>
      <c r="L497" s="290">
        <v>158.5</v>
      </c>
      <c r="M497" s="290">
        <v>1.55193</v>
      </c>
    </row>
    <row r="498" spans="1:13">
      <c r="A498" s="269">
        <v>488</v>
      </c>
      <c r="B498" s="246" t="s">
        <v>559</v>
      </c>
      <c r="C498" s="290">
        <v>3267.9</v>
      </c>
      <c r="D498" s="290">
        <v>3298.9666666666667</v>
      </c>
      <c r="E498" s="290">
        <v>3198.9333333333334</v>
      </c>
      <c r="F498" s="290">
        <v>3129.9666666666667</v>
      </c>
      <c r="G498" s="290">
        <v>3029.9333333333334</v>
      </c>
      <c r="H498" s="290">
        <v>3367.9333333333334</v>
      </c>
      <c r="I498" s="290">
        <v>3467.9666666666672</v>
      </c>
      <c r="J498" s="290">
        <v>3536.9333333333334</v>
      </c>
      <c r="K498" s="290">
        <v>3399</v>
      </c>
      <c r="L498" s="290">
        <v>3230</v>
      </c>
      <c r="M498" s="290">
        <v>0.17476</v>
      </c>
    </row>
    <row r="499" spans="1:13">
      <c r="A499" s="269">
        <v>489</v>
      </c>
      <c r="B499" s="246" t="s">
        <v>563</v>
      </c>
      <c r="C499" s="290">
        <v>730.3</v>
      </c>
      <c r="D499" s="290">
        <v>736.7833333333333</v>
      </c>
      <c r="E499" s="290">
        <v>718.56666666666661</v>
      </c>
      <c r="F499" s="290">
        <v>706.83333333333326</v>
      </c>
      <c r="G499" s="290">
        <v>688.61666666666656</v>
      </c>
      <c r="H499" s="290">
        <v>748.51666666666665</v>
      </c>
      <c r="I499" s="290">
        <v>766.73333333333335</v>
      </c>
      <c r="J499" s="290">
        <v>778.4666666666667</v>
      </c>
      <c r="K499" s="290">
        <v>755</v>
      </c>
      <c r="L499" s="290">
        <v>725.05</v>
      </c>
      <c r="M499" s="290">
        <v>0.13550000000000001</v>
      </c>
    </row>
    <row r="500" spans="1:13">
      <c r="A500" s="269">
        <v>490</v>
      </c>
      <c r="B500" s="246" t="s">
        <v>560</v>
      </c>
      <c r="C500" s="290">
        <v>113.1</v>
      </c>
      <c r="D500" s="290">
        <v>116.33333333333333</v>
      </c>
      <c r="E500" s="290">
        <v>108.86666666666666</v>
      </c>
      <c r="F500" s="290">
        <v>104.63333333333333</v>
      </c>
      <c r="G500" s="290">
        <v>97.166666666666657</v>
      </c>
      <c r="H500" s="290">
        <v>120.56666666666666</v>
      </c>
      <c r="I500" s="290">
        <v>128.03333333333333</v>
      </c>
      <c r="J500" s="290">
        <v>132.26666666666665</v>
      </c>
      <c r="K500" s="290">
        <v>123.8</v>
      </c>
      <c r="L500" s="290">
        <v>112.1</v>
      </c>
      <c r="M500" s="290">
        <v>4.8526699999999998</v>
      </c>
    </row>
    <row r="501" spans="1:13">
      <c r="A501" s="269">
        <v>491</v>
      </c>
      <c r="B501" s="246" t="s">
        <v>567</v>
      </c>
      <c r="C501" s="290">
        <v>6869.4</v>
      </c>
      <c r="D501" s="290">
        <v>6870.583333333333</v>
      </c>
      <c r="E501" s="290">
        <v>6853.8166666666657</v>
      </c>
      <c r="F501" s="290">
        <v>6838.2333333333327</v>
      </c>
      <c r="G501" s="290">
        <v>6821.4666666666653</v>
      </c>
      <c r="H501" s="290">
        <v>6886.1666666666661</v>
      </c>
      <c r="I501" s="290">
        <v>6902.9333333333343</v>
      </c>
      <c r="J501" s="290">
        <v>6918.5166666666664</v>
      </c>
      <c r="K501" s="290">
        <v>6887.35</v>
      </c>
      <c r="L501" s="290">
        <v>6855</v>
      </c>
      <c r="M501" s="290">
        <v>5.1990000000000001E-2</v>
      </c>
    </row>
    <row r="502" spans="1:13">
      <c r="A502" s="269">
        <v>492</v>
      </c>
      <c r="B502" s="246" t="s">
        <v>568</v>
      </c>
      <c r="C502" s="290">
        <v>80.5</v>
      </c>
      <c r="D502" s="290">
        <v>79.3</v>
      </c>
      <c r="E502" s="290">
        <v>76.349999999999994</v>
      </c>
      <c r="F502" s="290">
        <v>72.2</v>
      </c>
      <c r="G502" s="290">
        <v>69.25</v>
      </c>
      <c r="H502" s="290">
        <v>83.449999999999989</v>
      </c>
      <c r="I502" s="290">
        <v>86.4</v>
      </c>
      <c r="J502" s="290">
        <v>90.549999999999983</v>
      </c>
      <c r="K502" s="290">
        <v>82.25</v>
      </c>
      <c r="L502" s="290">
        <v>75.150000000000006</v>
      </c>
      <c r="M502" s="290">
        <v>24.794350000000001</v>
      </c>
    </row>
    <row r="503" spans="1:13">
      <c r="A503" s="269">
        <v>493</v>
      </c>
      <c r="B503" s="246" t="s">
        <v>569</v>
      </c>
      <c r="C503" s="290">
        <v>32.25</v>
      </c>
      <c r="D503" s="290">
        <v>33.016666666666666</v>
      </c>
      <c r="E503" s="290">
        <v>31.483333333333334</v>
      </c>
      <c r="F503" s="290">
        <v>30.716666666666669</v>
      </c>
      <c r="G503" s="290">
        <v>29.183333333333337</v>
      </c>
      <c r="H503" s="290">
        <v>33.783333333333331</v>
      </c>
      <c r="I503" s="290">
        <v>35.316666666666663</v>
      </c>
      <c r="J503" s="290">
        <v>36.083333333333329</v>
      </c>
      <c r="K503" s="290">
        <v>34.549999999999997</v>
      </c>
      <c r="L503" s="290">
        <v>32.25</v>
      </c>
      <c r="M503" s="290">
        <v>6.7133200000000004</v>
      </c>
    </row>
    <row r="504" spans="1:13">
      <c r="A504" s="269">
        <v>494</v>
      </c>
      <c r="B504" s="246" t="s">
        <v>2853</v>
      </c>
      <c r="C504" s="290">
        <v>294.8</v>
      </c>
      <c r="D504" s="290">
        <v>298.09999999999997</v>
      </c>
      <c r="E504" s="290">
        <v>287.69999999999993</v>
      </c>
      <c r="F504" s="290">
        <v>280.59999999999997</v>
      </c>
      <c r="G504" s="290">
        <v>270.19999999999993</v>
      </c>
      <c r="H504" s="290">
        <v>305.19999999999993</v>
      </c>
      <c r="I504" s="290">
        <v>315.59999999999991</v>
      </c>
      <c r="J504" s="290">
        <v>322.69999999999993</v>
      </c>
      <c r="K504" s="290">
        <v>308.5</v>
      </c>
      <c r="L504" s="290">
        <v>291</v>
      </c>
      <c r="M504" s="290">
        <v>3.1594600000000002</v>
      </c>
    </row>
    <row r="505" spans="1:13">
      <c r="A505" s="269">
        <v>495</v>
      </c>
      <c r="B505" s="246" t="s">
        <v>570</v>
      </c>
      <c r="C505" s="290">
        <v>2050.9</v>
      </c>
      <c r="D505" s="290">
        <v>2048.7000000000003</v>
      </c>
      <c r="E505" s="290">
        <v>2027.5000000000005</v>
      </c>
      <c r="F505" s="290">
        <v>2004.1000000000001</v>
      </c>
      <c r="G505" s="290">
        <v>1982.9000000000003</v>
      </c>
      <c r="H505" s="290">
        <v>2072.1000000000004</v>
      </c>
      <c r="I505" s="290">
        <v>2093.3000000000002</v>
      </c>
      <c r="J505" s="290">
        <v>2116.7000000000007</v>
      </c>
      <c r="K505" s="290">
        <v>2069.9</v>
      </c>
      <c r="L505" s="290">
        <v>2025.3</v>
      </c>
      <c r="M505" s="290">
        <v>0.34133999999999998</v>
      </c>
    </row>
    <row r="506" spans="1:13">
      <c r="A506" s="269">
        <v>496</v>
      </c>
      <c r="B506" s="246" t="s">
        <v>201</v>
      </c>
      <c r="C506" s="290">
        <v>218.35</v>
      </c>
      <c r="D506" s="290">
        <v>220.6</v>
      </c>
      <c r="E506" s="290">
        <v>214.89999999999998</v>
      </c>
      <c r="F506" s="290">
        <v>211.45</v>
      </c>
      <c r="G506" s="290">
        <v>205.74999999999997</v>
      </c>
      <c r="H506" s="290">
        <v>224.04999999999998</v>
      </c>
      <c r="I506" s="290">
        <v>229.74999999999997</v>
      </c>
      <c r="J506" s="290">
        <v>233.2</v>
      </c>
      <c r="K506" s="290">
        <v>226.3</v>
      </c>
      <c r="L506" s="290">
        <v>217.15</v>
      </c>
      <c r="M506" s="290">
        <v>78.453810000000004</v>
      </c>
    </row>
    <row r="507" spans="1:13">
      <c r="A507" s="269">
        <v>497</v>
      </c>
      <c r="B507" s="246" t="s">
        <v>571</v>
      </c>
      <c r="C507" s="290">
        <v>264.7</v>
      </c>
      <c r="D507" s="290">
        <v>263.93333333333334</v>
      </c>
      <c r="E507" s="290">
        <v>250.86666666666667</v>
      </c>
      <c r="F507" s="290">
        <v>237.03333333333333</v>
      </c>
      <c r="G507" s="290">
        <v>223.96666666666667</v>
      </c>
      <c r="H507" s="290">
        <v>277.76666666666665</v>
      </c>
      <c r="I507" s="290">
        <v>290.83333333333337</v>
      </c>
      <c r="J507" s="290">
        <v>304.66666666666669</v>
      </c>
      <c r="K507" s="290">
        <v>277</v>
      </c>
      <c r="L507" s="290">
        <v>250.1</v>
      </c>
      <c r="M507" s="290">
        <v>22.26127</v>
      </c>
    </row>
    <row r="508" spans="1:13">
      <c r="A508" s="269">
        <v>498</v>
      </c>
      <c r="B508" s="246" t="s">
        <v>202</v>
      </c>
      <c r="C508" s="290">
        <v>29.85</v>
      </c>
      <c r="D508" s="290">
        <v>30.383333333333336</v>
      </c>
      <c r="E508" s="290">
        <v>29.166666666666671</v>
      </c>
      <c r="F508" s="290">
        <v>28.483333333333334</v>
      </c>
      <c r="G508" s="290">
        <v>27.266666666666669</v>
      </c>
      <c r="H508" s="290">
        <v>31.066666666666674</v>
      </c>
      <c r="I508" s="290">
        <v>32.283333333333331</v>
      </c>
      <c r="J508" s="290">
        <v>32.966666666666676</v>
      </c>
      <c r="K508" s="290">
        <v>31.6</v>
      </c>
      <c r="L508" s="290">
        <v>29.7</v>
      </c>
      <c r="M508" s="290">
        <v>231.34390999999999</v>
      </c>
    </row>
    <row r="509" spans="1:13">
      <c r="A509" s="269">
        <v>499</v>
      </c>
      <c r="B509" s="246" t="s">
        <v>203</v>
      </c>
      <c r="C509" s="290">
        <v>192.4</v>
      </c>
      <c r="D509" s="290">
        <v>195.16666666666666</v>
      </c>
      <c r="E509" s="290">
        <v>188.0333333333333</v>
      </c>
      <c r="F509" s="290">
        <v>183.66666666666666</v>
      </c>
      <c r="G509" s="290">
        <v>176.5333333333333</v>
      </c>
      <c r="H509" s="290">
        <v>199.5333333333333</v>
      </c>
      <c r="I509" s="290">
        <v>206.66666666666669</v>
      </c>
      <c r="J509" s="290">
        <v>211.0333333333333</v>
      </c>
      <c r="K509" s="290">
        <v>202.3</v>
      </c>
      <c r="L509" s="290">
        <v>190.8</v>
      </c>
      <c r="M509" s="290">
        <v>270.72604000000001</v>
      </c>
    </row>
    <row r="510" spans="1:13">
      <c r="A510" s="269">
        <v>500</v>
      </c>
      <c r="B510" s="246" t="s">
        <v>572</v>
      </c>
      <c r="C510" s="290">
        <v>113.15</v>
      </c>
      <c r="D510" s="290">
        <v>114.08333333333333</v>
      </c>
      <c r="E510" s="290">
        <v>110.16666666666666</v>
      </c>
      <c r="F510" s="290">
        <v>107.18333333333332</v>
      </c>
      <c r="G510" s="290">
        <v>103.26666666666665</v>
      </c>
      <c r="H510" s="290">
        <v>117.06666666666666</v>
      </c>
      <c r="I510" s="290">
        <v>120.98333333333332</v>
      </c>
      <c r="J510" s="290">
        <v>123.96666666666667</v>
      </c>
      <c r="K510" s="290">
        <v>118</v>
      </c>
      <c r="L510" s="290">
        <v>111.1</v>
      </c>
      <c r="M510" s="290">
        <v>2.1008399999999998</v>
      </c>
    </row>
    <row r="511" spans="1:13">
      <c r="A511" s="269">
        <v>501</v>
      </c>
      <c r="B511" s="246" t="s">
        <v>573</v>
      </c>
      <c r="C511" s="290">
        <v>1268.3</v>
      </c>
      <c r="D511" s="290">
        <v>1276.0833333333333</v>
      </c>
      <c r="E511" s="290">
        <v>1257.2166666666665</v>
      </c>
      <c r="F511" s="290">
        <v>1246.1333333333332</v>
      </c>
      <c r="G511" s="290">
        <v>1227.2666666666664</v>
      </c>
      <c r="H511" s="290">
        <v>1287.1666666666665</v>
      </c>
      <c r="I511" s="290">
        <v>1306.0333333333333</v>
      </c>
      <c r="J511" s="290">
        <v>1317.1166666666666</v>
      </c>
      <c r="K511" s="290">
        <v>1294.95</v>
      </c>
      <c r="L511" s="290">
        <v>1265</v>
      </c>
      <c r="M511" s="290">
        <v>0.17459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 xr:uid="{00000000-0004-0000-03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43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109375" defaultRowHeight="13.2"/>
  <cols>
    <col min="1" max="1" width="12.109375" style="245" customWidth="1"/>
    <col min="2" max="2" width="14.33203125" style="123" customWidth="1"/>
    <col min="3" max="3" width="28.109375" style="246" customWidth="1"/>
    <col min="4" max="4" width="55.88671875" style="246" customWidth="1"/>
    <col min="5" max="5" width="12.44140625" style="123" customWidth="1"/>
    <col min="6" max="6" width="11.5546875" style="123" customWidth="1"/>
    <col min="7" max="7" width="9.5546875" style="123" customWidth="1"/>
    <col min="8" max="8" width="10.33203125" style="247" customWidth="1"/>
    <col min="9" max="16384" width="9.109375" style="246"/>
  </cols>
  <sheetData>
    <row r="1" spans="1:35" s="244" customFormat="1" ht="11.4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27"/>
      <c r="B5" s="527"/>
      <c r="C5" s="528"/>
      <c r="D5" s="528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29" t="s">
        <v>575</v>
      </c>
      <c r="C7" s="529"/>
      <c r="D7" s="263">
        <f>Main!B10</f>
        <v>43992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43991</v>
      </c>
      <c r="B10" s="268">
        <v>542865</v>
      </c>
      <c r="C10" s="269" t="s">
        <v>3743</v>
      </c>
      <c r="D10" s="269" t="s">
        <v>3744</v>
      </c>
      <c r="E10" s="269" t="s">
        <v>584</v>
      </c>
      <c r="F10" s="388">
        <v>50000</v>
      </c>
      <c r="G10" s="268">
        <v>8.3699999999999992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43991</v>
      </c>
      <c r="B11" s="268">
        <v>542865</v>
      </c>
      <c r="C11" s="269" t="s">
        <v>3743</v>
      </c>
      <c r="D11" s="269" t="s">
        <v>3745</v>
      </c>
      <c r="E11" s="269" t="s">
        <v>585</v>
      </c>
      <c r="F11" s="388">
        <v>70000</v>
      </c>
      <c r="G11" s="268">
        <v>8.39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43991</v>
      </c>
      <c r="B12" s="268">
        <v>524412</v>
      </c>
      <c r="C12" s="269" t="s">
        <v>3720</v>
      </c>
      <c r="D12" s="269" t="s">
        <v>3722</v>
      </c>
      <c r="E12" s="269" t="s">
        <v>584</v>
      </c>
      <c r="F12" s="388">
        <v>250681</v>
      </c>
      <c r="G12" s="268">
        <v>18.559999999999999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43991</v>
      </c>
      <c r="B13" s="268">
        <v>524412</v>
      </c>
      <c r="C13" s="269" t="s">
        <v>3720</v>
      </c>
      <c r="D13" s="269" t="s">
        <v>3722</v>
      </c>
      <c r="E13" s="269" t="s">
        <v>585</v>
      </c>
      <c r="F13" s="388">
        <v>247609</v>
      </c>
      <c r="G13" s="268">
        <v>18.41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43991</v>
      </c>
      <c r="B14" s="268">
        <v>524412</v>
      </c>
      <c r="C14" s="269" t="s">
        <v>3720</v>
      </c>
      <c r="D14" s="269" t="s">
        <v>3721</v>
      </c>
      <c r="E14" s="269" t="s">
        <v>585</v>
      </c>
      <c r="F14" s="388">
        <v>175000</v>
      </c>
      <c r="G14" s="268">
        <v>17.8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43991</v>
      </c>
      <c r="B15" s="268">
        <v>539770</v>
      </c>
      <c r="C15" s="269" t="s">
        <v>3723</v>
      </c>
      <c r="D15" s="269" t="s">
        <v>3746</v>
      </c>
      <c r="E15" s="269" t="s">
        <v>585</v>
      </c>
      <c r="F15" s="388">
        <v>17501</v>
      </c>
      <c r="G15" s="268">
        <v>4.24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43991</v>
      </c>
      <c r="B16" s="268">
        <v>542248</v>
      </c>
      <c r="C16" s="269" t="s">
        <v>3747</v>
      </c>
      <c r="D16" s="269" t="s">
        <v>3748</v>
      </c>
      <c r="E16" s="269" t="s">
        <v>585</v>
      </c>
      <c r="F16" s="388">
        <v>268800</v>
      </c>
      <c r="G16" s="268">
        <v>23.7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43991</v>
      </c>
      <c r="B17" s="268">
        <v>542248</v>
      </c>
      <c r="C17" s="269" t="s">
        <v>3747</v>
      </c>
      <c r="D17" s="269" t="s">
        <v>3749</v>
      </c>
      <c r="E17" s="269" t="s">
        <v>584</v>
      </c>
      <c r="F17" s="388">
        <v>244800</v>
      </c>
      <c r="G17" s="268">
        <v>23.7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43991</v>
      </c>
      <c r="B18" s="268">
        <v>541627</v>
      </c>
      <c r="C18" s="269" t="s">
        <v>3750</v>
      </c>
      <c r="D18" s="269" t="s">
        <v>3751</v>
      </c>
      <c r="E18" s="269" t="s">
        <v>584</v>
      </c>
      <c r="F18" s="388">
        <v>34400</v>
      </c>
      <c r="G18" s="268">
        <v>20.010000000000002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43991</v>
      </c>
      <c r="B19" s="268">
        <v>541627</v>
      </c>
      <c r="C19" s="269" t="s">
        <v>3750</v>
      </c>
      <c r="D19" s="269" t="s">
        <v>3751</v>
      </c>
      <c r="E19" s="269" t="s">
        <v>585</v>
      </c>
      <c r="F19" s="388">
        <v>2150</v>
      </c>
      <c r="G19" s="268">
        <v>20.52</v>
      </c>
      <c r="H19" s="346" t="s">
        <v>315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43991</v>
      </c>
      <c r="B20" s="268">
        <v>541627</v>
      </c>
      <c r="C20" s="269" t="s">
        <v>3750</v>
      </c>
      <c r="D20" s="269" t="s">
        <v>3752</v>
      </c>
      <c r="E20" s="269" t="s">
        <v>584</v>
      </c>
      <c r="F20" s="388">
        <v>8100</v>
      </c>
      <c r="G20" s="268">
        <v>20.04</v>
      </c>
      <c r="H20" s="346" t="s">
        <v>315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43991</v>
      </c>
      <c r="B21" s="268">
        <v>541627</v>
      </c>
      <c r="C21" s="269" t="s">
        <v>3750</v>
      </c>
      <c r="D21" s="269" t="s">
        <v>3752</v>
      </c>
      <c r="E21" s="269" t="s">
        <v>585</v>
      </c>
      <c r="F21" s="388">
        <v>31000</v>
      </c>
      <c r="G21" s="268">
        <v>20</v>
      </c>
      <c r="H21" s="346" t="s">
        <v>315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43991</v>
      </c>
      <c r="B22" s="268">
        <v>541627</v>
      </c>
      <c r="C22" s="269" t="s">
        <v>3750</v>
      </c>
      <c r="D22" s="269" t="s">
        <v>3753</v>
      </c>
      <c r="E22" s="269" t="s">
        <v>584</v>
      </c>
      <c r="F22" s="388">
        <v>6100</v>
      </c>
      <c r="G22" s="268">
        <v>19.5</v>
      </c>
      <c r="H22" s="346" t="s">
        <v>315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43991</v>
      </c>
      <c r="B23" s="268">
        <v>541627</v>
      </c>
      <c r="C23" s="269" t="s">
        <v>3750</v>
      </c>
      <c r="D23" s="269" t="s">
        <v>3754</v>
      </c>
      <c r="E23" s="269" t="s">
        <v>584</v>
      </c>
      <c r="F23" s="388">
        <v>25000</v>
      </c>
      <c r="G23" s="268">
        <v>20.05</v>
      </c>
      <c r="H23" s="346" t="s">
        <v>315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43991</v>
      </c>
      <c r="B24" s="268">
        <v>541627</v>
      </c>
      <c r="C24" s="269" t="s">
        <v>3750</v>
      </c>
      <c r="D24" s="269" t="s">
        <v>3755</v>
      </c>
      <c r="E24" s="269" t="s">
        <v>584</v>
      </c>
      <c r="F24" s="388">
        <v>27600</v>
      </c>
      <c r="G24" s="268">
        <v>19.96</v>
      </c>
      <c r="H24" s="346" t="s">
        <v>315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43991</v>
      </c>
      <c r="B25" s="268">
        <v>541627</v>
      </c>
      <c r="C25" s="269" t="s">
        <v>3750</v>
      </c>
      <c r="D25" s="269" t="s">
        <v>3753</v>
      </c>
      <c r="E25" s="269" t="s">
        <v>585</v>
      </c>
      <c r="F25" s="388">
        <v>25000</v>
      </c>
      <c r="G25" s="268">
        <v>20</v>
      </c>
      <c r="H25" s="346" t="s">
        <v>315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43991</v>
      </c>
      <c r="B26" s="268">
        <v>541627</v>
      </c>
      <c r="C26" s="269" t="s">
        <v>3750</v>
      </c>
      <c r="D26" s="269" t="s">
        <v>3755</v>
      </c>
      <c r="E26" s="269" t="s">
        <v>585</v>
      </c>
      <c r="F26" s="388">
        <v>27581</v>
      </c>
      <c r="G26" s="268">
        <v>20.05</v>
      </c>
      <c r="H26" s="346" t="s">
        <v>315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43991</v>
      </c>
      <c r="B27" s="268">
        <v>532955</v>
      </c>
      <c r="C27" s="269" t="s">
        <v>170</v>
      </c>
      <c r="D27" s="269" t="s">
        <v>3756</v>
      </c>
      <c r="E27" s="269" t="s">
        <v>584</v>
      </c>
      <c r="F27" s="388">
        <v>22000000</v>
      </c>
      <c r="G27" s="268">
        <v>102.25</v>
      </c>
      <c r="H27" s="346" t="s">
        <v>315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43991</v>
      </c>
      <c r="B28" s="268">
        <v>532955</v>
      </c>
      <c r="C28" s="269" t="s">
        <v>170</v>
      </c>
      <c r="D28" s="269" t="s">
        <v>3757</v>
      </c>
      <c r="E28" s="269" t="s">
        <v>585</v>
      </c>
      <c r="F28" s="388">
        <v>13350472</v>
      </c>
      <c r="G28" s="268">
        <v>102.25</v>
      </c>
      <c r="H28" s="346" t="s">
        <v>315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43991</v>
      </c>
      <c r="B29" s="268">
        <v>533107</v>
      </c>
      <c r="C29" s="269" t="s">
        <v>3339</v>
      </c>
      <c r="D29" s="269" t="s">
        <v>3758</v>
      </c>
      <c r="E29" s="269" t="s">
        <v>584</v>
      </c>
      <c r="F29" s="388">
        <v>2000000</v>
      </c>
      <c r="G29" s="268">
        <v>1.62</v>
      </c>
      <c r="H29" s="346" t="s">
        <v>315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43991</v>
      </c>
      <c r="B30" s="268">
        <v>533107</v>
      </c>
      <c r="C30" s="269" t="s">
        <v>3339</v>
      </c>
      <c r="D30" s="269" t="s">
        <v>3758</v>
      </c>
      <c r="E30" s="269" t="s">
        <v>585</v>
      </c>
      <c r="F30" s="388">
        <v>5000000</v>
      </c>
      <c r="G30" s="268">
        <v>1.62</v>
      </c>
      <c r="H30" s="346" t="s">
        <v>315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43991</v>
      </c>
      <c r="B31" s="268">
        <v>539402</v>
      </c>
      <c r="C31" s="269" t="s">
        <v>3759</v>
      </c>
      <c r="D31" s="269" t="s">
        <v>3760</v>
      </c>
      <c r="E31" s="269" t="s">
        <v>584</v>
      </c>
      <c r="F31" s="388">
        <v>60000</v>
      </c>
      <c r="G31" s="268">
        <v>17.25</v>
      </c>
      <c r="H31" s="346" t="s">
        <v>315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43991</v>
      </c>
      <c r="B32" s="268">
        <v>539402</v>
      </c>
      <c r="C32" s="269" t="s">
        <v>3759</v>
      </c>
      <c r="D32" s="269" t="s">
        <v>3761</v>
      </c>
      <c r="E32" s="269" t="s">
        <v>585</v>
      </c>
      <c r="F32" s="388">
        <v>60000</v>
      </c>
      <c r="G32" s="268">
        <v>17.25</v>
      </c>
      <c r="H32" s="346" t="s">
        <v>315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43991</v>
      </c>
      <c r="B33" s="268">
        <v>540180</v>
      </c>
      <c r="C33" s="269" t="s">
        <v>564</v>
      </c>
      <c r="D33" s="269" t="s">
        <v>3762</v>
      </c>
      <c r="E33" s="269" t="s">
        <v>585</v>
      </c>
      <c r="F33" s="388">
        <v>2100000</v>
      </c>
      <c r="G33" s="268">
        <v>615</v>
      </c>
      <c r="H33" s="346" t="s">
        <v>315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43991</v>
      </c>
      <c r="B34" s="268" t="s">
        <v>97</v>
      </c>
      <c r="C34" s="269" t="s">
        <v>3724</v>
      </c>
      <c r="D34" s="269" t="s">
        <v>3637</v>
      </c>
      <c r="E34" s="269" t="s">
        <v>584</v>
      </c>
      <c r="F34" s="388">
        <v>2253663</v>
      </c>
      <c r="G34" s="268">
        <v>49.81</v>
      </c>
      <c r="H34" s="346" t="s">
        <v>2954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43991</v>
      </c>
      <c r="B35" s="268" t="s">
        <v>118</v>
      </c>
      <c r="C35" s="269" t="s">
        <v>3725</v>
      </c>
      <c r="D35" s="269" t="s">
        <v>3704</v>
      </c>
      <c r="E35" s="269" t="s">
        <v>584</v>
      </c>
      <c r="F35" s="388">
        <v>2973237</v>
      </c>
      <c r="G35" s="268">
        <v>150.75</v>
      </c>
      <c r="H35" s="346" t="s">
        <v>2954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43991</v>
      </c>
      <c r="B36" s="268" t="s">
        <v>118</v>
      </c>
      <c r="C36" s="269" t="s">
        <v>3725</v>
      </c>
      <c r="D36" s="269" t="s">
        <v>3637</v>
      </c>
      <c r="E36" s="269" t="s">
        <v>584</v>
      </c>
      <c r="F36" s="388">
        <v>3533980</v>
      </c>
      <c r="G36" s="268">
        <v>151.31</v>
      </c>
      <c r="H36" s="346" t="s">
        <v>2954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43991</v>
      </c>
      <c r="B37" s="268" t="s">
        <v>121</v>
      </c>
      <c r="C37" s="269" t="s">
        <v>3763</v>
      </c>
      <c r="D37" s="269" t="s">
        <v>3703</v>
      </c>
      <c r="E37" s="269" t="s">
        <v>584</v>
      </c>
      <c r="F37" s="388">
        <v>161232528</v>
      </c>
      <c r="G37" s="268">
        <v>10.4</v>
      </c>
      <c r="H37" s="346" t="s">
        <v>2954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43991</v>
      </c>
      <c r="B38" s="268" t="s">
        <v>1783</v>
      </c>
      <c r="C38" s="269" t="s">
        <v>3764</v>
      </c>
      <c r="D38" s="269" t="s">
        <v>3765</v>
      </c>
      <c r="E38" s="269" t="s">
        <v>584</v>
      </c>
      <c r="F38" s="388">
        <v>103556</v>
      </c>
      <c r="G38" s="268">
        <v>146.25</v>
      </c>
      <c r="H38" s="346" t="s">
        <v>2954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43991</v>
      </c>
      <c r="B39" s="268" t="s">
        <v>3056</v>
      </c>
      <c r="C39" s="269" t="s">
        <v>3766</v>
      </c>
      <c r="D39" s="269" t="s">
        <v>3767</v>
      </c>
      <c r="E39" s="269" t="s">
        <v>584</v>
      </c>
      <c r="F39" s="388">
        <v>2650000</v>
      </c>
      <c r="G39" s="268">
        <v>0.75</v>
      </c>
      <c r="H39" s="346" t="s">
        <v>2954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43991</v>
      </c>
      <c r="B40" s="268" t="s">
        <v>153</v>
      </c>
      <c r="C40" s="269" t="s">
        <v>3702</v>
      </c>
      <c r="D40" s="269" t="s">
        <v>3703</v>
      </c>
      <c r="E40" s="269" t="s">
        <v>584</v>
      </c>
      <c r="F40" s="388">
        <v>3621446</v>
      </c>
      <c r="G40" s="268">
        <v>30.46</v>
      </c>
      <c r="H40" s="346" t="s">
        <v>2954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43991</v>
      </c>
      <c r="B41" s="268" t="s">
        <v>167</v>
      </c>
      <c r="C41" s="269" t="s">
        <v>3682</v>
      </c>
      <c r="D41" s="269" t="s">
        <v>3768</v>
      </c>
      <c r="E41" s="269" t="s">
        <v>584</v>
      </c>
      <c r="F41" s="388">
        <v>358731</v>
      </c>
      <c r="G41" s="268">
        <v>1111.8699999999999</v>
      </c>
      <c r="H41" s="346" t="s">
        <v>2954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A42" s="245">
        <v>43991</v>
      </c>
      <c r="B42" s="268" t="s">
        <v>167</v>
      </c>
      <c r="C42" s="269" t="s">
        <v>3682</v>
      </c>
      <c r="D42" s="269" t="s">
        <v>3684</v>
      </c>
      <c r="E42" s="269" t="s">
        <v>584</v>
      </c>
      <c r="F42" s="388">
        <v>449342</v>
      </c>
      <c r="G42" s="268">
        <v>1112.56</v>
      </c>
      <c r="H42" s="346" t="s">
        <v>2954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A43" s="245">
        <v>43991</v>
      </c>
      <c r="B43" s="268" t="s">
        <v>167</v>
      </c>
      <c r="C43" s="269" t="s">
        <v>3682</v>
      </c>
      <c r="D43" s="269" t="s">
        <v>3704</v>
      </c>
      <c r="E43" s="269" t="s">
        <v>584</v>
      </c>
      <c r="F43" s="388">
        <v>546103</v>
      </c>
      <c r="G43" s="268">
        <v>1112.8399999999999</v>
      </c>
      <c r="H43" s="346" t="s">
        <v>2954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A44" s="245">
        <v>43991</v>
      </c>
      <c r="B44" s="268" t="s">
        <v>169</v>
      </c>
      <c r="C44" s="269" t="s">
        <v>3683</v>
      </c>
      <c r="D44" s="269" t="s">
        <v>3704</v>
      </c>
      <c r="E44" s="269" t="s">
        <v>584</v>
      </c>
      <c r="F44" s="388">
        <v>4712749</v>
      </c>
      <c r="G44" s="268">
        <v>140.26</v>
      </c>
      <c r="H44" s="346" t="s">
        <v>2954</v>
      </c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A45" s="245">
        <v>43991</v>
      </c>
      <c r="B45" s="268" t="s">
        <v>169</v>
      </c>
      <c r="C45" s="269" t="s">
        <v>3683</v>
      </c>
      <c r="D45" s="269" t="s">
        <v>3637</v>
      </c>
      <c r="E45" s="269" t="s">
        <v>584</v>
      </c>
      <c r="F45" s="388">
        <v>8272977</v>
      </c>
      <c r="G45" s="268">
        <v>141.28</v>
      </c>
      <c r="H45" s="346" t="s">
        <v>2954</v>
      </c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A46" s="245">
        <v>43991</v>
      </c>
      <c r="B46" s="268" t="s">
        <v>169</v>
      </c>
      <c r="C46" s="269" t="s">
        <v>3683</v>
      </c>
      <c r="D46" s="269" t="s">
        <v>3684</v>
      </c>
      <c r="E46" s="269" t="s">
        <v>584</v>
      </c>
      <c r="F46" s="388">
        <v>5467870</v>
      </c>
      <c r="G46" s="268">
        <v>140.69999999999999</v>
      </c>
      <c r="H46" s="346" t="s">
        <v>2954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A47" s="245">
        <v>43991</v>
      </c>
      <c r="B47" s="268" t="s">
        <v>169</v>
      </c>
      <c r="C47" s="269" t="s">
        <v>3683</v>
      </c>
      <c r="D47" s="269" t="s">
        <v>3726</v>
      </c>
      <c r="E47" s="269" t="s">
        <v>584</v>
      </c>
      <c r="F47" s="388">
        <v>2930647</v>
      </c>
      <c r="G47" s="268">
        <v>140.97</v>
      </c>
      <c r="H47" s="346" t="s">
        <v>2954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A48" s="245">
        <v>43991</v>
      </c>
      <c r="B48" s="268" t="s">
        <v>2341</v>
      </c>
      <c r="C48" s="269" t="s">
        <v>3769</v>
      </c>
      <c r="D48" s="269" t="s">
        <v>3770</v>
      </c>
      <c r="E48" s="269" t="s">
        <v>584</v>
      </c>
      <c r="F48" s="388">
        <v>125000</v>
      </c>
      <c r="G48" s="268">
        <v>55</v>
      </c>
      <c r="H48" s="346" t="s">
        <v>2954</v>
      </c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1:35">
      <c r="A49" s="245">
        <v>43991</v>
      </c>
      <c r="B49" s="268" t="s">
        <v>195</v>
      </c>
      <c r="C49" s="269" t="s">
        <v>3771</v>
      </c>
      <c r="D49" s="269" t="s">
        <v>3726</v>
      </c>
      <c r="E49" s="269" t="s">
        <v>584</v>
      </c>
      <c r="F49" s="388">
        <v>629058</v>
      </c>
      <c r="G49" s="268">
        <v>199.09</v>
      </c>
      <c r="H49" s="346" t="s">
        <v>2954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1:35">
      <c r="A50" s="245">
        <v>43991</v>
      </c>
      <c r="B50" s="268" t="s">
        <v>195</v>
      </c>
      <c r="C50" s="269" t="s">
        <v>3771</v>
      </c>
      <c r="D50" s="269" t="s">
        <v>3684</v>
      </c>
      <c r="E50" s="269" t="s">
        <v>584</v>
      </c>
      <c r="F50" s="388">
        <v>640711</v>
      </c>
      <c r="G50" s="268">
        <v>199.2</v>
      </c>
      <c r="H50" s="346" t="s">
        <v>2954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1:35">
      <c r="A51" s="245">
        <v>43991</v>
      </c>
      <c r="B51" s="268" t="s">
        <v>2913</v>
      </c>
      <c r="C51" s="269" t="s">
        <v>3727</v>
      </c>
      <c r="D51" s="269" t="s">
        <v>3728</v>
      </c>
      <c r="E51" s="269" t="s">
        <v>584</v>
      </c>
      <c r="F51" s="388">
        <v>60000</v>
      </c>
      <c r="G51" s="268">
        <v>6.05</v>
      </c>
      <c r="H51" s="346" t="s">
        <v>2954</v>
      </c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1:35">
      <c r="A52" s="245">
        <v>43991</v>
      </c>
      <c r="B52" s="268" t="s">
        <v>97</v>
      </c>
      <c r="C52" s="269" t="s">
        <v>3724</v>
      </c>
      <c r="D52" s="269" t="s">
        <v>3637</v>
      </c>
      <c r="E52" s="269" t="s">
        <v>585</v>
      </c>
      <c r="F52" s="388">
        <v>2253663</v>
      </c>
      <c r="G52" s="268">
        <v>49.91</v>
      </c>
      <c r="H52" s="346" t="s">
        <v>2954</v>
      </c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>
      <c r="A53" s="245">
        <v>43991</v>
      </c>
      <c r="B53" s="268" t="s">
        <v>118</v>
      </c>
      <c r="C53" s="269" t="s">
        <v>3725</v>
      </c>
      <c r="D53" s="269" t="s">
        <v>3637</v>
      </c>
      <c r="E53" s="269" t="s">
        <v>585</v>
      </c>
      <c r="F53" s="388">
        <v>3310416</v>
      </c>
      <c r="G53" s="268">
        <v>151.41999999999999</v>
      </c>
      <c r="H53" s="346" t="s">
        <v>2954</v>
      </c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1:35">
      <c r="A54" s="245">
        <v>43991</v>
      </c>
      <c r="B54" s="268" t="s">
        <v>118</v>
      </c>
      <c r="C54" s="269" t="s">
        <v>3725</v>
      </c>
      <c r="D54" s="269" t="s">
        <v>3704</v>
      </c>
      <c r="E54" s="269" t="s">
        <v>585</v>
      </c>
      <c r="F54" s="388">
        <v>2974125</v>
      </c>
      <c r="G54" s="268">
        <v>150.84</v>
      </c>
      <c r="H54" s="346" t="s">
        <v>2954</v>
      </c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1:35">
      <c r="A55" s="245">
        <v>43991</v>
      </c>
      <c r="B55" s="268" t="s">
        <v>121</v>
      </c>
      <c r="C55" s="269" t="s">
        <v>3763</v>
      </c>
      <c r="D55" s="269" t="s">
        <v>3703</v>
      </c>
      <c r="E55" s="269" t="s">
        <v>585</v>
      </c>
      <c r="F55" s="388">
        <v>161232528</v>
      </c>
      <c r="G55" s="268">
        <v>10.46</v>
      </c>
      <c r="H55" s="346" t="s">
        <v>2954</v>
      </c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1:35">
      <c r="A56" s="245">
        <v>43991</v>
      </c>
      <c r="B56" s="268" t="s">
        <v>1783</v>
      </c>
      <c r="C56" s="269" t="s">
        <v>3764</v>
      </c>
      <c r="D56" s="269" t="s">
        <v>3765</v>
      </c>
      <c r="E56" s="269" t="s">
        <v>585</v>
      </c>
      <c r="F56" s="388">
        <v>80808</v>
      </c>
      <c r="G56" s="268">
        <v>150.6</v>
      </c>
      <c r="H56" s="346" t="s">
        <v>2954</v>
      </c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>
      <c r="A57" s="245">
        <v>43991</v>
      </c>
      <c r="B57" s="268" t="s">
        <v>3772</v>
      </c>
      <c r="C57" s="269" t="s">
        <v>3773</v>
      </c>
      <c r="D57" s="269" t="s">
        <v>3774</v>
      </c>
      <c r="E57" s="269" t="s">
        <v>585</v>
      </c>
      <c r="F57" s="388">
        <v>75000</v>
      </c>
      <c r="G57" s="268">
        <v>25.25</v>
      </c>
      <c r="H57" s="346" t="s">
        <v>2954</v>
      </c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>
      <c r="A58" s="245">
        <v>43991</v>
      </c>
      <c r="B58" s="268" t="s">
        <v>153</v>
      </c>
      <c r="C58" s="269" t="s">
        <v>3702</v>
      </c>
      <c r="D58" s="269" t="s">
        <v>3703</v>
      </c>
      <c r="E58" s="269" t="s">
        <v>585</v>
      </c>
      <c r="F58" s="388">
        <v>3621446</v>
      </c>
      <c r="G58" s="268">
        <v>30.54</v>
      </c>
      <c r="H58" s="346" t="s">
        <v>2954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1:35">
      <c r="A59" s="245">
        <v>43991</v>
      </c>
      <c r="B59" s="268" t="s">
        <v>167</v>
      </c>
      <c r="C59" s="269" t="s">
        <v>3682</v>
      </c>
      <c r="D59" s="269" t="s">
        <v>3768</v>
      </c>
      <c r="E59" s="269" t="s">
        <v>585</v>
      </c>
      <c r="F59" s="388">
        <v>358731</v>
      </c>
      <c r="G59" s="268">
        <v>1112.3499999999999</v>
      </c>
      <c r="H59" s="346" t="s">
        <v>2954</v>
      </c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1:35">
      <c r="A60" s="245">
        <v>43991</v>
      </c>
      <c r="B60" s="268" t="s">
        <v>167</v>
      </c>
      <c r="C60" s="269" t="s">
        <v>3682</v>
      </c>
      <c r="D60" s="269" t="s">
        <v>3704</v>
      </c>
      <c r="E60" s="269" t="s">
        <v>585</v>
      </c>
      <c r="F60" s="388">
        <v>544687</v>
      </c>
      <c r="G60" s="268">
        <v>1113.5</v>
      </c>
      <c r="H60" s="346" t="s">
        <v>2954</v>
      </c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1:35">
      <c r="A61" s="245">
        <v>43991</v>
      </c>
      <c r="B61" s="268" t="s">
        <v>167</v>
      </c>
      <c r="C61" s="269" t="s">
        <v>3682</v>
      </c>
      <c r="D61" s="269" t="s">
        <v>3684</v>
      </c>
      <c r="E61" s="269" t="s">
        <v>585</v>
      </c>
      <c r="F61" s="388">
        <v>449342</v>
      </c>
      <c r="G61" s="268">
        <v>1115.58</v>
      </c>
      <c r="H61" s="346" t="s">
        <v>2954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1:35">
      <c r="A62" s="245">
        <v>43991</v>
      </c>
      <c r="B62" s="268" t="s">
        <v>169</v>
      </c>
      <c r="C62" s="269" t="s">
        <v>3683</v>
      </c>
      <c r="D62" s="269" t="s">
        <v>3726</v>
      </c>
      <c r="E62" s="269" t="s">
        <v>585</v>
      </c>
      <c r="F62" s="388">
        <v>2930647</v>
      </c>
      <c r="G62" s="268">
        <v>141.06</v>
      </c>
      <c r="H62" s="346" t="s">
        <v>2954</v>
      </c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1:35">
      <c r="A63" s="245">
        <v>43991</v>
      </c>
      <c r="B63" s="268" t="s">
        <v>169</v>
      </c>
      <c r="C63" s="269" t="s">
        <v>3683</v>
      </c>
      <c r="D63" s="269" t="s">
        <v>3684</v>
      </c>
      <c r="E63" s="269" t="s">
        <v>585</v>
      </c>
      <c r="F63" s="388">
        <v>5470870</v>
      </c>
      <c r="G63" s="268">
        <v>141.03</v>
      </c>
      <c r="H63" s="346" t="s">
        <v>2954</v>
      </c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1:35">
      <c r="A64" s="245">
        <v>43991</v>
      </c>
      <c r="B64" s="268" t="s">
        <v>169</v>
      </c>
      <c r="C64" s="269" t="s">
        <v>3683</v>
      </c>
      <c r="D64" s="269" t="s">
        <v>3704</v>
      </c>
      <c r="E64" s="269" t="s">
        <v>585</v>
      </c>
      <c r="F64" s="388">
        <v>4711789</v>
      </c>
      <c r="G64" s="268">
        <v>140.31</v>
      </c>
      <c r="H64" s="346" t="s">
        <v>2954</v>
      </c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1:35">
      <c r="A65" s="245">
        <v>43991</v>
      </c>
      <c r="B65" s="268" t="s">
        <v>169</v>
      </c>
      <c r="C65" s="269" t="s">
        <v>3683</v>
      </c>
      <c r="D65" s="269" t="s">
        <v>3637</v>
      </c>
      <c r="E65" s="269" t="s">
        <v>585</v>
      </c>
      <c r="F65" s="388">
        <v>8398146</v>
      </c>
      <c r="G65" s="268">
        <v>141.59</v>
      </c>
      <c r="H65" s="346" t="s">
        <v>2954</v>
      </c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1:35">
      <c r="A66" s="245">
        <v>43991</v>
      </c>
      <c r="B66" s="268" t="s">
        <v>2341</v>
      </c>
      <c r="C66" s="269" t="s">
        <v>3769</v>
      </c>
      <c r="D66" s="269" t="s">
        <v>3775</v>
      </c>
      <c r="E66" s="269" t="s">
        <v>585</v>
      </c>
      <c r="F66" s="388">
        <v>120800</v>
      </c>
      <c r="G66" s="268">
        <v>55.06</v>
      </c>
      <c r="H66" s="346" t="s">
        <v>2954</v>
      </c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1:35">
      <c r="A67" s="245">
        <v>43991</v>
      </c>
      <c r="B67" s="268" t="s">
        <v>2657</v>
      </c>
      <c r="C67" s="269" t="s">
        <v>3776</v>
      </c>
      <c r="D67" s="269" t="s">
        <v>3777</v>
      </c>
      <c r="E67" s="269" t="s">
        <v>585</v>
      </c>
      <c r="F67" s="388">
        <v>553005</v>
      </c>
      <c r="G67" s="268">
        <v>39.17</v>
      </c>
      <c r="H67" s="346" t="s">
        <v>2954</v>
      </c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1:35">
      <c r="A68" s="245">
        <v>43991</v>
      </c>
      <c r="B68" s="268" t="s">
        <v>195</v>
      </c>
      <c r="C68" s="269" t="s">
        <v>3771</v>
      </c>
      <c r="D68" s="269" t="s">
        <v>3684</v>
      </c>
      <c r="E68" s="269" t="s">
        <v>585</v>
      </c>
      <c r="F68" s="388">
        <v>644111</v>
      </c>
      <c r="G68" s="268">
        <v>199.55</v>
      </c>
      <c r="H68" s="346" t="s">
        <v>2954</v>
      </c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1:35">
      <c r="A69" s="245">
        <v>43991</v>
      </c>
      <c r="B69" s="268" t="s">
        <v>195</v>
      </c>
      <c r="C69" s="269" t="s">
        <v>3771</v>
      </c>
      <c r="D69" s="269" t="s">
        <v>3726</v>
      </c>
      <c r="E69" s="269" t="s">
        <v>585</v>
      </c>
      <c r="F69" s="388">
        <v>629058</v>
      </c>
      <c r="G69" s="268">
        <v>199.17</v>
      </c>
      <c r="H69" s="346" t="s">
        <v>2954</v>
      </c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1:35">
      <c r="A70" s="245">
        <v>43991</v>
      </c>
      <c r="B70" s="268" t="s">
        <v>2745</v>
      </c>
      <c r="C70" s="269" t="s">
        <v>3778</v>
      </c>
      <c r="D70" s="269" t="s">
        <v>3779</v>
      </c>
      <c r="E70" s="269" t="s">
        <v>585</v>
      </c>
      <c r="F70" s="388">
        <v>900000</v>
      </c>
      <c r="G70" s="268">
        <v>6.09</v>
      </c>
      <c r="H70" s="346" t="s">
        <v>2954</v>
      </c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1:35">
      <c r="B71" s="268"/>
      <c r="C71" s="269"/>
      <c r="D71" s="269"/>
      <c r="E71" s="269"/>
      <c r="F71" s="388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1:35">
      <c r="B72" s="268"/>
      <c r="C72" s="269"/>
      <c r="D72" s="269"/>
      <c r="E72" s="269"/>
      <c r="F72" s="388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1:35">
      <c r="B73" s="268"/>
      <c r="C73" s="269"/>
      <c r="D73" s="269"/>
      <c r="E73" s="269"/>
      <c r="F73" s="388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1:35">
      <c r="B74" s="268"/>
      <c r="C74" s="269"/>
      <c r="D74" s="269"/>
      <c r="E74" s="269"/>
      <c r="F74" s="388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1:35">
      <c r="B75" s="268"/>
      <c r="C75" s="269"/>
      <c r="D75" s="269"/>
      <c r="E75" s="269"/>
      <c r="F75" s="388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1:35">
      <c r="B76" s="268"/>
      <c r="C76" s="269"/>
      <c r="D76" s="269"/>
      <c r="E76" s="269"/>
      <c r="F76" s="388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1:35">
      <c r="B77" s="268"/>
      <c r="C77" s="269"/>
      <c r="D77" s="269"/>
      <c r="E77" s="269"/>
      <c r="F77" s="388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1:35">
      <c r="B78" s="268"/>
      <c r="C78" s="269"/>
      <c r="D78" s="269"/>
      <c r="E78" s="269"/>
      <c r="F78" s="388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1:35">
      <c r="B79" s="268"/>
      <c r="C79" s="269"/>
      <c r="D79" s="269"/>
      <c r="E79" s="269"/>
      <c r="F79" s="388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1:35">
      <c r="B80" s="268"/>
      <c r="C80" s="269"/>
      <c r="D80" s="269"/>
      <c r="E80" s="269"/>
      <c r="F80" s="388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8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8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8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8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8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8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8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8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8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8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8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8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8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8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8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8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8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8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8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8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8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8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8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8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8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8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8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8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8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8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8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8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8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8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8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8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8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8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8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8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8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8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8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8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8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8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8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8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8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8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8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8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8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8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8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8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8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8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8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8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8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8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8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8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8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8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8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8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8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8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8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8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8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8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8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8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8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8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8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8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8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8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8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8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8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8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8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8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8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8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8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8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8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8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8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8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8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8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8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8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8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8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8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8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8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8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8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8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8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8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8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8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8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8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8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8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8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8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8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8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8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8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8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8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8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8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8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8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8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8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8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8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8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8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8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8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8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8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8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8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8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8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8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8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8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8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8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8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8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8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8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8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8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8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8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8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8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8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8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8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8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8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8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8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8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8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8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8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8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8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8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8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8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8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8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8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8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8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8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8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8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8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8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8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8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8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8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8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8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8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8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8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8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8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8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8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8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8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8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8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8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8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8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8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8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8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8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8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8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8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8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8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8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8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8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8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8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8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8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8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8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8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8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8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8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8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8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8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8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8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8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8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8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8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8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8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8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8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8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8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8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8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8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8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8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8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8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8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8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8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8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8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8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8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8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8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8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8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8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8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8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8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8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8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8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8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8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8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8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8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8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8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8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8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8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8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8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8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8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8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8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8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8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8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8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8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8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8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 xr:uid="{00000000-0004-0000-04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87"/>
  <sheetViews>
    <sheetView zoomScale="76" zoomScaleNormal="85" workbookViewId="0">
      <selection activeCell="H24" sqref="H24"/>
    </sheetView>
  </sheetViews>
  <sheetFormatPr defaultColWidth="9.109375" defaultRowHeight="13.2"/>
  <cols>
    <col min="1" max="1" width="4.44140625" customWidth="1"/>
    <col min="2" max="2" width="10.33203125" customWidth="1"/>
    <col min="3" max="3" width="10.33203125" hidden="1" customWidth="1"/>
    <col min="4" max="4" width="32.109375" customWidth="1"/>
    <col min="5" max="5" width="8" customWidth="1"/>
    <col min="6" max="6" width="12.88671875" style="10" customWidth="1"/>
    <col min="7" max="7" width="9.5546875" style="10" customWidth="1"/>
    <col min="8" max="8" width="10" style="10" customWidth="1"/>
    <col min="9" max="9" width="13.44140625" style="10" customWidth="1"/>
    <col min="10" max="10" width="21.6640625" style="8" customWidth="1"/>
    <col min="11" max="11" width="10.88671875" style="10" customWidth="1"/>
    <col min="12" max="12" width="13" style="10" customWidth="1"/>
    <col min="13" max="13" width="14" style="10" customWidth="1"/>
    <col min="14" max="14" width="12.6640625" customWidth="1"/>
    <col min="15" max="15" width="15" style="8" customWidth="1"/>
    <col min="16" max="16" width="14.5546875" customWidth="1"/>
    <col min="17" max="17" width="18" hidden="1" customWidth="1"/>
    <col min="18" max="18" width="5.88671875" style="10" hidden="1" customWidth="1"/>
    <col min="19" max="19" width="12.6640625" hidden="1" customWidth="1"/>
    <col min="20" max="20" width="8.33203125" hidden="1" customWidth="1"/>
    <col min="21" max="31" width="9.10937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6.4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1">
      <c r="A6" s="18" t="s">
        <v>3656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43992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3.8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9.6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445" customFormat="1" ht="13.8">
      <c r="A10" s="477">
        <v>1</v>
      </c>
      <c r="B10" s="478">
        <v>43978</v>
      </c>
      <c r="C10" s="479"/>
      <c r="D10" s="480" t="s">
        <v>496</v>
      </c>
      <c r="E10" s="481" t="s">
        <v>602</v>
      </c>
      <c r="F10" s="395">
        <v>227</v>
      </c>
      <c r="G10" s="481">
        <v>214</v>
      </c>
      <c r="H10" s="481">
        <v>240</v>
      </c>
      <c r="I10" s="482" t="s">
        <v>3635</v>
      </c>
      <c r="J10" s="65" t="s">
        <v>3631</v>
      </c>
      <c r="K10" s="65">
        <f>H10-F10</f>
        <v>13</v>
      </c>
      <c r="L10" s="391">
        <f t="shared" ref="L10" si="0">K10/F10</f>
        <v>5.7268722466960353E-2</v>
      </c>
      <c r="M10" s="483" t="s">
        <v>601</v>
      </c>
      <c r="N10" s="469">
        <v>43984</v>
      </c>
      <c r="O10" s="484"/>
      <c r="Q10" s="446"/>
      <c r="R10" s="447" t="s">
        <v>3188</v>
      </c>
      <c r="S10" s="446"/>
      <c r="T10" s="446"/>
      <c r="U10" s="446"/>
      <c r="V10" s="446"/>
      <c r="W10" s="446"/>
      <c r="X10" s="446"/>
      <c r="Y10" s="446"/>
      <c r="Z10" s="446"/>
      <c r="AA10" s="446"/>
      <c r="AB10" s="446"/>
    </row>
    <row r="11" spans="1:28" s="445" customFormat="1" ht="13.8">
      <c r="A11" s="392">
        <v>2</v>
      </c>
      <c r="B11" s="422">
        <v>43980</v>
      </c>
      <c r="C11" s="438"/>
      <c r="D11" s="439" t="s">
        <v>804</v>
      </c>
      <c r="E11" s="440" t="s">
        <v>602</v>
      </c>
      <c r="F11" s="494" t="s">
        <v>3657</v>
      </c>
      <c r="G11" s="457">
        <v>897</v>
      </c>
      <c r="H11" s="440"/>
      <c r="I11" s="425" t="s">
        <v>3640</v>
      </c>
      <c r="J11" s="441" t="s">
        <v>603</v>
      </c>
      <c r="K11" s="441"/>
      <c r="L11" s="442"/>
      <c r="M11" s="441"/>
      <c r="N11" s="443"/>
      <c r="O11" s="444"/>
      <c r="Q11" s="446"/>
      <c r="R11" s="447" t="s">
        <v>604</v>
      </c>
      <c r="S11" s="446"/>
      <c r="T11" s="446"/>
      <c r="U11" s="446"/>
      <c r="V11" s="446"/>
      <c r="W11" s="446"/>
      <c r="X11" s="446"/>
      <c r="Y11" s="446"/>
      <c r="Z11" s="446"/>
      <c r="AA11" s="446"/>
      <c r="AB11" s="446"/>
    </row>
    <row r="12" spans="1:28" s="445" customFormat="1" ht="13.8">
      <c r="A12" s="477">
        <v>3</v>
      </c>
      <c r="B12" s="478">
        <v>43980</v>
      </c>
      <c r="C12" s="479"/>
      <c r="D12" s="480" t="s">
        <v>182</v>
      </c>
      <c r="E12" s="481" t="s">
        <v>602</v>
      </c>
      <c r="F12" s="395">
        <v>303</v>
      </c>
      <c r="G12" s="481">
        <v>282</v>
      </c>
      <c r="H12" s="481">
        <v>317</v>
      </c>
      <c r="I12" s="482">
        <v>340</v>
      </c>
      <c r="J12" s="65" t="s">
        <v>3660</v>
      </c>
      <c r="K12" s="65">
        <f>H12-F12</f>
        <v>14</v>
      </c>
      <c r="L12" s="391">
        <f t="shared" ref="L12" si="1">K12/F12</f>
        <v>4.6204620462046202E-2</v>
      </c>
      <c r="M12" s="483" t="s">
        <v>601</v>
      </c>
      <c r="N12" s="469">
        <v>43984</v>
      </c>
      <c r="O12" s="484"/>
      <c r="Q12" s="446"/>
      <c r="R12" s="447" t="s">
        <v>3188</v>
      </c>
      <c r="S12" s="446"/>
      <c r="T12" s="446"/>
      <c r="U12" s="446"/>
      <c r="V12" s="446"/>
      <c r="W12" s="446"/>
      <c r="X12" s="446"/>
      <c r="Y12" s="446"/>
      <c r="Z12" s="446"/>
      <c r="AA12" s="446"/>
      <c r="AB12" s="446"/>
    </row>
    <row r="13" spans="1:28" s="445" customFormat="1" ht="13.8">
      <c r="A13" s="392">
        <v>4</v>
      </c>
      <c r="B13" s="422">
        <v>43980</v>
      </c>
      <c r="C13" s="438"/>
      <c r="D13" s="439" t="s">
        <v>3641</v>
      </c>
      <c r="E13" s="440" t="s">
        <v>602</v>
      </c>
      <c r="F13" s="494" t="s">
        <v>3642</v>
      </c>
      <c r="G13" s="457">
        <v>9400</v>
      </c>
      <c r="H13" s="440"/>
      <c r="I13" s="425" t="s">
        <v>3643</v>
      </c>
      <c r="J13" s="402" t="s">
        <v>603</v>
      </c>
      <c r="K13" s="402"/>
      <c r="L13" s="382"/>
      <c r="M13" s="441"/>
      <c r="N13" s="443"/>
      <c r="O13" s="444"/>
      <c r="Q13" s="446"/>
      <c r="R13" s="447" t="s">
        <v>604</v>
      </c>
      <c r="S13" s="446"/>
      <c r="T13" s="446"/>
      <c r="U13" s="446"/>
      <c r="V13" s="446"/>
      <c r="W13" s="446"/>
      <c r="X13" s="446"/>
      <c r="Y13" s="446"/>
      <c r="Z13" s="446"/>
      <c r="AA13" s="446"/>
      <c r="AB13" s="446"/>
    </row>
    <row r="14" spans="1:28" s="445" customFormat="1" ht="13.8">
      <c r="A14" s="477">
        <v>5</v>
      </c>
      <c r="B14" s="478">
        <v>43983</v>
      </c>
      <c r="C14" s="479"/>
      <c r="D14" s="480" t="s">
        <v>534</v>
      </c>
      <c r="E14" s="481" t="s">
        <v>602</v>
      </c>
      <c r="F14" s="395">
        <v>1025</v>
      </c>
      <c r="G14" s="481">
        <v>950</v>
      </c>
      <c r="H14" s="481">
        <v>1077.5</v>
      </c>
      <c r="I14" s="482" t="s">
        <v>3632</v>
      </c>
      <c r="J14" s="65" t="s">
        <v>3670</v>
      </c>
      <c r="K14" s="65">
        <f>H14-F14</f>
        <v>52.5</v>
      </c>
      <c r="L14" s="391">
        <f t="shared" ref="L14" si="2">K14/F14</f>
        <v>5.1219512195121948E-2</v>
      </c>
      <c r="M14" s="483" t="s">
        <v>601</v>
      </c>
      <c r="N14" s="469">
        <v>43985</v>
      </c>
      <c r="O14" s="484"/>
      <c r="Q14" s="446"/>
      <c r="R14" s="447" t="s">
        <v>604</v>
      </c>
      <c r="S14" s="446"/>
      <c r="T14" s="446"/>
      <c r="U14" s="446"/>
      <c r="V14" s="446"/>
      <c r="W14" s="446"/>
      <c r="X14" s="446"/>
      <c r="Y14" s="446"/>
      <c r="Z14" s="446"/>
      <c r="AA14" s="446"/>
      <c r="AB14" s="446"/>
    </row>
    <row r="15" spans="1:28" s="445" customFormat="1" ht="13.8">
      <c r="A15" s="477">
        <v>6</v>
      </c>
      <c r="B15" s="478">
        <v>43983</v>
      </c>
      <c r="C15" s="479"/>
      <c r="D15" s="480" t="s">
        <v>524</v>
      </c>
      <c r="E15" s="481" t="s">
        <v>602</v>
      </c>
      <c r="F15" s="395">
        <v>204</v>
      </c>
      <c r="G15" s="481">
        <v>190</v>
      </c>
      <c r="H15" s="481">
        <v>214.5</v>
      </c>
      <c r="I15" s="482" t="s">
        <v>666</v>
      </c>
      <c r="J15" s="65" t="s">
        <v>3671</v>
      </c>
      <c r="K15" s="65">
        <f>H15-F15</f>
        <v>10.5</v>
      </c>
      <c r="L15" s="391">
        <f t="shared" ref="L15" si="3">K15/F15</f>
        <v>5.1470588235294115E-2</v>
      </c>
      <c r="M15" s="483" t="s">
        <v>601</v>
      </c>
      <c r="N15" s="469">
        <v>43985</v>
      </c>
      <c r="O15" s="484"/>
      <c r="Q15" s="446"/>
      <c r="R15" s="447" t="s">
        <v>3188</v>
      </c>
      <c r="S15" s="446"/>
      <c r="T15" s="446"/>
      <c r="U15" s="446"/>
      <c r="V15" s="446"/>
      <c r="W15" s="446"/>
      <c r="X15" s="446"/>
      <c r="Y15" s="446"/>
      <c r="Z15" s="446"/>
      <c r="AA15" s="446"/>
      <c r="AB15" s="446"/>
    </row>
    <row r="16" spans="1:28" s="445" customFormat="1" ht="13.8">
      <c r="A16" s="392">
        <v>7</v>
      </c>
      <c r="B16" s="422">
        <v>43987</v>
      </c>
      <c r="C16" s="438"/>
      <c r="D16" s="439" t="s">
        <v>182</v>
      </c>
      <c r="E16" s="440" t="s">
        <v>3630</v>
      </c>
      <c r="F16" s="440" t="s">
        <v>3698</v>
      </c>
      <c r="G16" s="457">
        <v>342</v>
      </c>
      <c r="H16" s="440"/>
      <c r="I16" s="425" t="s">
        <v>3699</v>
      </c>
      <c r="J16" s="441" t="s">
        <v>603</v>
      </c>
      <c r="K16" s="441"/>
      <c r="L16" s="442"/>
      <c r="M16" s="441"/>
      <c r="N16" s="443"/>
      <c r="O16" s="444"/>
      <c r="Q16" s="446"/>
      <c r="R16" s="447" t="s">
        <v>3188</v>
      </c>
      <c r="S16" s="446"/>
      <c r="T16" s="446"/>
      <c r="U16" s="446"/>
      <c r="V16" s="446"/>
      <c r="W16" s="446"/>
      <c r="X16" s="446"/>
      <c r="Y16" s="446"/>
      <c r="Z16" s="446"/>
      <c r="AA16" s="446"/>
      <c r="AB16" s="446"/>
    </row>
    <row r="17" spans="1:38" s="445" customFormat="1" ht="13.8">
      <c r="A17" s="392">
        <v>8</v>
      </c>
      <c r="B17" s="422">
        <v>43990</v>
      </c>
      <c r="C17" s="438"/>
      <c r="D17" s="439" t="s">
        <v>392</v>
      </c>
      <c r="E17" s="440" t="s">
        <v>602</v>
      </c>
      <c r="F17" s="440" t="s">
        <v>3716</v>
      </c>
      <c r="G17" s="457">
        <v>634</v>
      </c>
      <c r="H17" s="440"/>
      <c r="I17" s="425" t="s">
        <v>3717</v>
      </c>
      <c r="J17" s="441" t="s">
        <v>603</v>
      </c>
      <c r="K17" s="441"/>
      <c r="L17" s="442"/>
      <c r="M17" s="441"/>
      <c r="N17" s="443"/>
      <c r="O17" s="444"/>
      <c r="Q17" s="446"/>
      <c r="R17" s="447" t="s">
        <v>604</v>
      </c>
      <c r="S17" s="446"/>
      <c r="T17" s="446"/>
      <c r="U17" s="446"/>
      <c r="V17" s="446"/>
      <c r="W17" s="446"/>
      <c r="X17" s="446"/>
      <c r="Y17" s="446"/>
      <c r="Z17" s="446"/>
      <c r="AA17" s="446"/>
      <c r="AB17" s="446"/>
    </row>
    <row r="18" spans="1:38" s="445" customFormat="1" ht="13.8">
      <c r="A18" s="392">
        <v>9</v>
      </c>
      <c r="B18" s="422">
        <v>43990</v>
      </c>
      <c r="C18" s="438"/>
      <c r="D18" s="439" t="s">
        <v>3718</v>
      </c>
      <c r="E18" s="440" t="s">
        <v>602</v>
      </c>
      <c r="F18" s="440" t="s">
        <v>3719</v>
      </c>
      <c r="G18" s="457">
        <v>217</v>
      </c>
      <c r="H18" s="440"/>
      <c r="I18" s="425" t="s">
        <v>3635</v>
      </c>
      <c r="J18" s="441" t="s">
        <v>603</v>
      </c>
      <c r="K18" s="441"/>
      <c r="L18" s="442"/>
      <c r="M18" s="441"/>
      <c r="N18" s="443"/>
      <c r="O18" s="444"/>
      <c r="Q18" s="446"/>
      <c r="R18" s="447" t="s">
        <v>3188</v>
      </c>
      <c r="S18" s="446"/>
      <c r="T18" s="446"/>
      <c r="U18" s="446"/>
      <c r="V18" s="446"/>
      <c r="W18" s="446"/>
      <c r="X18" s="446"/>
      <c r="Y18" s="446"/>
      <c r="Z18" s="446"/>
      <c r="AA18" s="446"/>
      <c r="AB18" s="446"/>
    </row>
    <row r="19" spans="1:38" s="445" customFormat="1" ht="13.8">
      <c r="A19" s="392">
        <v>10</v>
      </c>
      <c r="B19" s="422">
        <v>43991</v>
      </c>
      <c r="C19" s="438"/>
      <c r="D19" s="439" t="s">
        <v>496</v>
      </c>
      <c r="E19" s="440" t="s">
        <v>602</v>
      </c>
      <c r="F19" s="440" t="s">
        <v>3733</v>
      </c>
      <c r="G19" s="457">
        <v>235</v>
      </c>
      <c r="H19" s="440"/>
      <c r="I19" s="425" t="s">
        <v>3734</v>
      </c>
      <c r="J19" s="441" t="s">
        <v>603</v>
      </c>
      <c r="K19" s="441"/>
      <c r="L19" s="442"/>
      <c r="M19" s="441"/>
      <c r="N19" s="443"/>
      <c r="O19" s="444"/>
      <c r="Q19" s="446"/>
      <c r="R19" s="447" t="s">
        <v>3188</v>
      </c>
      <c r="S19" s="446"/>
      <c r="T19" s="446"/>
      <c r="U19" s="446"/>
      <c r="V19" s="446"/>
      <c r="W19" s="446"/>
      <c r="X19" s="446"/>
      <c r="Y19" s="446"/>
      <c r="Z19" s="446"/>
      <c r="AA19" s="446"/>
      <c r="AB19" s="446"/>
    </row>
    <row r="20" spans="1:38" s="445" customFormat="1" ht="13.8">
      <c r="A20" s="392">
        <v>11</v>
      </c>
      <c r="B20" s="422">
        <v>43991</v>
      </c>
      <c r="C20" s="438"/>
      <c r="D20" s="439" t="s">
        <v>352</v>
      </c>
      <c r="E20" s="440" t="s">
        <v>602</v>
      </c>
      <c r="F20" s="440" t="s">
        <v>3735</v>
      </c>
      <c r="G20" s="457">
        <v>448</v>
      </c>
      <c r="H20" s="440"/>
      <c r="I20" s="425" t="s">
        <v>3736</v>
      </c>
      <c r="J20" s="441" t="s">
        <v>603</v>
      </c>
      <c r="K20" s="441"/>
      <c r="L20" s="442"/>
      <c r="M20" s="441"/>
      <c r="N20" s="443"/>
      <c r="O20" s="444"/>
      <c r="Q20" s="446"/>
      <c r="R20" s="447" t="s">
        <v>604</v>
      </c>
      <c r="S20" s="446"/>
      <c r="T20" s="446"/>
      <c r="U20" s="446"/>
      <c r="V20" s="446"/>
      <c r="W20" s="446"/>
      <c r="X20" s="446"/>
      <c r="Y20" s="446"/>
      <c r="Z20" s="446"/>
      <c r="AA20" s="446"/>
      <c r="AB20" s="446"/>
    </row>
    <row r="21" spans="1:38" s="445" customFormat="1" ht="13.8">
      <c r="A21" s="392"/>
      <c r="B21" s="422"/>
      <c r="C21" s="438"/>
      <c r="D21" s="439"/>
      <c r="E21" s="440"/>
      <c r="F21" s="440"/>
      <c r="G21" s="457"/>
      <c r="H21" s="440"/>
      <c r="I21" s="425"/>
      <c r="J21" s="441"/>
      <c r="K21" s="441"/>
      <c r="L21" s="442"/>
      <c r="M21" s="441"/>
      <c r="N21" s="443"/>
      <c r="O21" s="444"/>
      <c r="Q21" s="446"/>
      <c r="R21" s="447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</row>
    <row r="22" spans="1:38" s="5" customFormat="1" ht="13.8">
      <c r="A22" s="392"/>
      <c r="B22" s="422"/>
      <c r="C22" s="423"/>
      <c r="D22" s="401"/>
      <c r="E22" s="424"/>
      <c r="F22" s="425"/>
      <c r="G22" s="426"/>
      <c r="H22" s="426"/>
      <c r="I22" s="425"/>
      <c r="J22" s="383"/>
      <c r="K22" s="383"/>
      <c r="L22" s="382"/>
      <c r="M22" s="378"/>
      <c r="N22" s="399"/>
      <c r="O22" s="389"/>
      <c r="Q22" s="64"/>
      <c r="R22" s="342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2" customHeight="1">
      <c r="A23" s="23" t="s">
        <v>605</v>
      </c>
      <c r="B23" s="24"/>
      <c r="C23" s="25"/>
      <c r="D23" s="26"/>
      <c r="E23" s="27"/>
      <c r="F23" s="28"/>
      <c r="G23" s="28"/>
      <c r="H23" s="28"/>
      <c r="I23" s="28"/>
      <c r="J23" s="66"/>
      <c r="K23" s="28"/>
      <c r="L23" s="28"/>
      <c r="M23" s="38"/>
      <c r="N23" s="66"/>
      <c r="O23" s="67"/>
      <c r="P23" s="8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s="5" customFormat="1" ht="12" customHeight="1">
      <c r="A24" s="29" t="s">
        <v>606</v>
      </c>
      <c r="B24" s="23"/>
      <c r="C24" s="23"/>
      <c r="D24" s="23"/>
      <c r="F24" s="30" t="s">
        <v>607</v>
      </c>
      <c r="G24" s="17"/>
      <c r="H24" s="31"/>
      <c r="I24" s="36"/>
      <c r="J24" s="68"/>
      <c r="K24" s="69"/>
      <c r="L24" s="70"/>
      <c r="M24" s="70"/>
      <c r="N24" s="16"/>
      <c r="O24" s="71"/>
      <c r="P24" s="8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s="5" customFormat="1" ht="12" customHeight="1">
      <c r="A25" s="23" t="s">
        <v>608</v>
      </c>
      <c r="B25" s="23"/>
      <c r="C25" s="23"/>
      <c r="D25" s="23"/>
      <c r="E25" s="32"/>
      <c r="F25" s="30" t="s">
        <v>609</v>
      </c>
      <c r="G25" s="17"/>
      <c r="H25" s="31"/>
      <c r="I25" s="36"/>
      <c r="J25" s="68"/>
      <c r="K25" s="69"/>
      <c r="L25" s="70"/>
      <c r="M25" s="70"/>
      <c r="N25" s="16"/>
      <c r="O25" s="71"/>
      <c r="P25" s="8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s="5" customFormat="1" ht="12" customHeight="1">
      <c r="A26" s="23"/>
      <c r="B26" s="23"/>
      <c r="C26" s="23"/>
      <c r="D26" s="23"/>
      <c r="E26" s="32"/>
      <c r="F26" s="17"/>
      <c r="G26" s="17"/>
      <c r="H26" s="31"/>
      <c r="I26" s="36"/>
      <c r="J26" s="72"/>
      <c r="K26" s="69"/>
      <c r="L26" s="70"/>
      <c r="M26" s="17"/>
      <c r="N26" s="73"/>
      <c r="O26" s="5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13.8">
      <c r="A27" s="11"/>
      <c r="B27" s="33" t="s">
        <v>610</v>
      </c>
      <c r="C27" s="33"/>
      <c r="D27" s="33"/>
      <c r="E27" s="33"/>
      <c r="F27" s="34"/>
      <c r="G27" s="32"/>
      <c r="H27" s="32"/>
      <c r="I27" s="74"/>
      <c r="J27" s="75"/>
      <c r="K27" s="76"/>
      <c r="L27" s="12"/>
      <c r="M27" s="12"/>
      <c r="N27" s="11"/>
      <c r="O27" s="53"/>
      <c r="R27" s="83"/>
      <c r="S27" s="16"/>
      <c r="T27" s="16"/>
      <c r="U27" s="16"/>
      <c r="V27" s="16"/>
      <c r="W27" s="16"/>
      <c r="X27" s="16"/>
      <c r="Y27" s="16"/>
      <c r="Z27" s="16"/>
    </row>
    <row r="28" spans="1:38" s="6" customFormat="1" ht="39.6">
      <c r="A28" s="20" t="s">
        <v>16</v>
      </c>
      <c r="B28" s="21" t="s">
        <v>576</v>
      </c>
      <c r="C28" s="21"/>
      <c r="D28" s="22" t="s">
        <v>589</v>
      </c>
      <c r="E28" s="21" t="s">
        <v>590</v>
      </c>
      <c r="F28" s="21" t="s">
        <v>591</v>
      </c>
      <c r="G28" s="21" t="s">
        <v>611</v>
      </c>
      <c r="H28" s="21" t="s">
        <v>593</v>
      </c>
      <c r="I28" s="21" t="s">
        <v>594</v>
      </c>
      <c r="J28" s="77" t="s">
        <v>595</v>
      </c>
      <c r="K28" s="62" t="s">
        <v>612</v>
      </c>
      <c r="L28" s="63" t="s">
        <v>597</v>
      </c>
      <c r="M28" s="78" t="s">
        <v>613</v>
      </c>
      <c r="N28" s="21" t="s">
        <v>614</v>
      </c>
      <c r="O28" s="21" t="s">
        <v>598</v>
      </c>
      <c r="P28" s="79" t="s">
        <v>599</v>
      </c>
      <c r="Q28" s="40"/>
      <c r="R28" s="38"/>
      <c r="S28" s="38"/>
      <c r="T28" s="38"/>
    </row>
    <row r="29" spans="1:38" s="417" customFormat="1" ht="15" customHeight="1">
      <c r="A29" s="464">
        <v>1</v>
      </c>
      <c r="B29" s="465">
        <v>43977</v>
      </c>
      <c r="C29" s="466"/>
      <c r="D29" s="390" t="s">
        <v>117</v>
      </c>
      <c r="E29" s="395" t="s">
        <v>3636</v>
      </c>
      <c r="F29" s="395">
        <v>2015</v>
      </c>
      <c r="G29" s="395">
        <v>1945</v>
      </c>
      <c r="H29" s="395">
        <v>2110</v>
      </c>
      <c r="I29" s="395" t="s">
        <v>3633</v>
      </c>
      <c r="J29" s="65" t="s">
        <v>3644</v>
      </c>
      <c r="K29" s="65">
        <f>H29-F29</f>
        <v>95</v>
      </c>
      <c r="L29" s="391">
        <f t="shared" ref="L29" si="4">K29/F29</f>
        <v>4.7146401985111663E-2</v>
      </c>
      <c r="M29" s="467"/>
      <c r="N29" s="468"/>
      <c r="O29" s="65" t="s">
        <v>601</v>
      </c>
      <c r="P29" s="469">
        <v>43983</v>
      </c>
      <c r="Q29" s="7"/>
      <c r="R29" s="345" t="s">
        <v>604</v>
      </c>
      <c r="S29" s="463">
        <v>43964</v>
      </c>
      <c r="T29" s="437"/>
      <c r="U29" s="437"/>
      <c r="V29" s="437"/>
      <c r="W29" s="437"/>
      <c r="X29" s="437"/>
      <c r="Y29" s="437"/>
      <c r="Z29" s="437"/>
      <c r="AA29" s="437"/>
    </row>
    <row r="30" spans="1:38" s="417" customFormat="1" ht="15" customHeight="1">
      <c r="A30" s="464">
        <v>2</v>
      </c>
      <c r="B30" s="465">
        <v>43980</v>
      </c>
      <c r="C30" s="466"/>
      <c r="D30" s="390" t="s">
        <v>188</v>
      </c>
      <c r="E30" s="395" t="s">
        <v>602</v>
      </c>
      <c r="F30" s="395">
        <v>1975</v>
      </c>
      <c r="G30" s="395">
        <v>1910</v>
      </c>
      <c r="H30" s="395">
        <v>2017.5</v>
      </c>
      <c r="I30" s="395" t="s">
        <v>3638</v>
      </c>
      <c r="J30" s="65" t="s">
        <v>3645</v>
      </c>
      <c r="K30" s="65">
        <f>H30-F30</f>
        <v>42.5</v>
      </c>
      <c r="L30" s="391">
        <f t="shared" ref="L30" si="5">K30/F30</f>
        <v>2.1518987341772152E-2</v>
      </c>
      <c r="M30" s="467"/>
      <c r="N30" s="468"/>
      <c r="O30" s="65" t="s">
        <v>601</v>
      </c>
      <c r="P30" s="469">
        <v>43983</v>
      </c>
      <c r="Q30" s="7"/>
      <c r="R30" s="345" t="s">
        <v>3188</v>
      </c>
      <c r="S30" s="437"/>
      <c r="T30" s="437"/>
      <c r="U30" s="437"/>
      <c r="V30" s="437"/>
      <c r="W30" s="437"/>
      <c r="X30" s="437"/>
      <c r="Y30" s="437"/>
      <c r="Z30" s="437"/>
      <c r="AA30" s="437"/>
    </row>
    <row r="31" spans="1:38" s="417" customFormat="1" ht="15" customHeight="1">
      <c r="A31" s="464">
        <v>3</v>
      </c>
      <c r="B31" s="465">
        <v>43980</v>
      </c>
      <c r="C31" s="466"/>
      <c r="D31" s="390" t="s">
        <v>147</v>
      </c>
      <c r="E31" s="395" t="s">
        <v>602</v>
      </c>
      <c r="F31" s="395">
        <v>908</v>
      </c>
      <c r="G31" s="395">
        <v>878</v>
      </c>
      <c r="H31" s="395">
        <v>927.5</v>
      </c>
      <c r="I31" s="395" t="s">
        <v>3639</v>
      </c>
      <c r="J31" s="65" t="s">
        <v>3661</v>
      </c>
      <c r="K31" s="65">
        <f>H31-F31</f>
        <v>19.5</v>
      </c>
      <c r="L31" s="391">
        <f t="shared" ref="L31" si="6">K31/F31</f>
        <v>2.1475770925110133E-2</v>
      </c>
      <c r="M31" s="467"/>
      <c r="N31" s="468"/>
      <c r="O31" s="65" t="s">
        <v>601</v>
      </c>
      <c r="P31" s="469">
        <v>43984</v>
      </c>
      <c r="Q31" s="7"/>
      <c r="R31" s="345" t="s">
        <v>3188</v>
      </c>
      <c r="S31" s="437"/>
      <c r="T31" s="437"/>
      <c r="U31" s="437"/>
      <c r="V31" s="437"/>
      <c r="W31" s="437"/>
      <c r="X31" s="437"/>
      <c r="Y31" s="437"/>
      <c r="Z31" s="437"/>
      <c r="AA31" s="437"/>
    </row>
    <row r="32" spans="1:38" s="417" customFormat="1" ht="15" customHeight="1">
      <c r="A32" s="464">
        <v>4</v>
      </c>
      <c r="B32" s="465">
        <v>43983</v>
      </c>
      <c r="C32" s="466"/>
      <c r="D32" s="390" t="s">
        <v>179</v>
      </c>
      <c r="E32" s="395" t="s">
        <v>602</v>
      </c>
      <c r="F32" s="395">
        <v>472</v>
      </c>
      <c r="G32" s="395">
        <v>455</v>
      </c>
      <c r="H32" s="395">
        <v>482</v>
      </c>
      <c r="I32" s="395" t="s">
        <v>3629</v>
      </c>
      <c r="J32" s="65" t="s">
        <v>3648</v>
      </c>
      <c r="K32" s="65">
        <f t="shared" ref="K32:K33" si="7">H32-F32</f>
        <v>10</v>
      </c>
      <c r="L32" s="391">
        <f t="shared" ref="L32:L33" si="8">K32/F32</f>
        <v>2.1186440677966101E-2</v>
      </c>
      <c r="M32" s="467"/>
      <c r="N32" s="468"/>
      <c r="O32" s="65" t="s">
        <v>601</v>
      </c>
      <c r="P32" s="472">
        <v>43983</v>
      </c>
      <c r="Q32" s="7"/>
      <c r="R32" s="345" t="s">
        <v>604</v>
      </c>
      <c r="S32" s="437"/>
      <c r="T32" s="437"/>
      <c r="U32" s="437"/>
      <c r="V32" s="437"/>
      <c r="W32" s="437"/>
      <c r="X32" s="437"/>
      <c r="Y32" s="437"/>
      <c r="Z32" s="437"/>
      <c r="AA32" s="437"/>
    </row>
    <row r="33" spans="1:27" s="417" customFormat="1" ht="15" customHeight="1">
      <c r="A33" s="464">
        <v>5</v>
      </c>
      <c r="B33" s="465">
        <v>43983</v>
      </c>
      <c r="C33" s="466"/>
      <c r="D33" s="390" t="s">
        <v>3646</v>
      </c>
      <c r="E33" s="395" t="s">
        <v>602</v>
      </c>
      <c r="F33" s="395">
        <v>2372.5</v>
      </c>
      <c r="G33" s="395">
        <v>2285</v>
      </c>
      <c r="H33" s="395">
        <v>2422.5</v>
      </c>
      <c r="I33" s="395" t="s">
        <v>3647</v>
      </c>
      <c r="J33" s="65" t="s">
        <v>3649</v>
      </c>
      <c r="K33" s="65">
        <f t="shared" si="7"/>
        <v>50</v>
      </c>
      <c r="L33" s="391">
        <f t="shared" si="8"/>
        <v>2.107481559536354E-2</v>
      </c>
      <c r="M33" s="467"/>
      <c r="N33" s="468"/>
      <c r="O33" s="65" t="s">
        <v>601</v>
      </c>
      <c r="P33" s="472">
        <v>43983</v>
      </c>
      <c r="Q33" s="7"/>
      <c r="R33" s="345" t="s">
        <v>604</v>
      </c>
      <c r="S33" s="437"/>
      <c r="T33" s="437"/>
      <c r="U33" s="437"/>
      <c r="V33" s="437"/>
      <c r="W33" s="437"/>
      <c r="X33" s="437"/>
      <c r="Y33" s="437"/>
      <c r="Z33" s="437"/>
      <c r="AA33" s="437"/>
    </row>
    <row r="34" spans="1:27" s="417" customFormat="1" ht="15" customHeight="1">
      <c r="A34" s="464">
        <v>6</v>
      </c>
      <c r="B34" s="465">
        <v>43983</v>
      </c>
      <c r="C34" s="466"/>
      <c r="D34" s="390" t="s">
        <v>39</v>
      </c>
      <c r="E34" s="395" t="s">
        <v>3630</v>
      </c>
      <c r="F34" s="395">
        <v>1304</v>
      </c>
      <c r="G34" s="395">
        <v>1345</v>
      </c>
      <c r="H34" s="395">
        <v>1284</v>
      </c>
      <c r="I34" s="395" t="s">
        <v>3650</v>
      </c>
      <c r="J34" s="65" t="s">
        <v>3693</v>
      </c>
      <c r="K34" s="65">
        <f>F34-H34</f>
        <v>20</v>
      </c>
      <c r="L34" s="391">
        <f t="shared" ref="L34:L35" si="9">K34/F34</f>
        <v>1.5337423312883436E-2</v>
      </c>
      <c r="M34" s="467"/>
      <c r="N34" s="468"/>
      <c r="O34" s="65" t="s">
        <v>601</v>
      </c>
      <c r="P34" s="472">
        <v>43983</v>
      </c>
      <c r="Q34" s="7"/>
      <c r="R34" s="345" t="s">
        <v>604</v>
      </c>
      <c r="S34" s="437"/>
      <c r="T34" s="437"/>
      <c r="U34" s="437"/>
      <c r="V34" s="437"/>
      <c r="W34" s="437"/>
      <c r="X34" s="437"/>
      <c r="Y34" s="437"/>
      <c r="Z34" s="437"/>
      <c r="AA34" s="437"/>
    </row>
    <row r="35" spans="1:27" s="417" customFormat="1" ht="15" customHeight="1">
      <c r="A35" s="464">
        <v>7</v>
      </c>
      <c r="B35" s="465">
        <v>43983</v>
      </c>
      <c r="C35" s="466"/>
      <c r="D35" s="390" t="s">
        <v>95</v>
      </c>
      <c r="E35" s="395" t="s">
        <v>602</v>
      </c>
      <c r="F35" s="395">
        <v>3997.5</v>
      </c>
      <c r="G35" s="395">
        <v>3890</v>
      </c>
      <c r="H35" s="395">
        <v>4082.5</v>
      </c>
      <c r="I35" s="395" t="s">
        <v>3651</v>
      </c>
      <c r="J35" s="65" t="s">
        <v>3697</v>
      </c>
      <c r="K35" s="65">
        <f>H35-F35</f>
        <v>85</v>
      </c>
      <c r="L35" s="391">
        <f t="shared" si="9"/>
        <v>2.1263289555972485E-2</v>
      </c>
      <c r="M35" s="467"/>
      <c r="N35" s="468"/>
      <c r="O35" s="65" t="s">
        <v>601</v>
      </c>
      <c r="P35" s="469">
        <v>43984</v>
      </c>
      <c r="Q35" s="7"/>
      <c r="R35" s="345" t="s">
        <v>604</v>
      </c>
      <c r="S35" s="437"/>
      <c r="T35" s="437"/>
      <c r="U35" s="437"/>
      <c r="V35" s="437"/>
      <c r="W35" s="437"/>
      <c r="X35" s="437"/>
      <c r="Y35" s="437"/>
      <c r="Z35" s="437"/>
      <c r="AA35" s="437"/>
    </row>
    <row r="36" spans="1:27" s="417" customFormat="1" ht="15" customHeight="1">
      <c r="A36" s="464">
        <v>8</v>
      </c>
      <c r="B36" s="465">
        <v>43983</v>
      </c>
      <c r="C36" s="466"/>
      <c r="D36" s="390" t="s">
        <v>143</v>
      </c>
      <c r="E36" s="395" t="s">
        <v>3630</v>
      </c>
      <c r="F36" s="395">
        <v>5815</v>
      </c>
      <c r="G36" s="395">
        <v>6000</v>
      </c>
      <c r="H36" s="395">
        <v>5690</v>
      </c>
      <c r="I36" s="395">
        <v>5400</v>
      </c>
      <c r="J36" s="65" t="s">
        <v>3666</v>
      </c>
      <c r="K36" s="65">
        <f>F36-H36</f>
        <v>125</v>
      </c>
      <c r="L36" s="391">
        <f t="shared" ref="L36" si="10">K36/F36</f>
        <v>2.1496130696474634E-2</v>
      </c>
      <c r="M36" s="467"/>
      <c r="N36" s="468"/>
      <c r="O36" s="65" t="s">
        <v>601</v>
      </c>
      <c r="P36" s="469">
        <v>43984</v>
      </c>
      <c r="Q36" s="7"/>
      <c r="R36" s="345" t="s">
        <v>3188</v>
      </c>
      <c r="S36" s="437"/>
      <c r="T36" s="437"/>
      <c r="U36" s="437"/>
      <c r="V36" s="437"/>
      <c r="W36" s="437"/>
      <c r="X36" s="437"/>
      <c r="Y36" s="437"/>
      <c r="Z36" s="437"/>
      <c r="AA36" s="437"/>
    </row>
    <row r="37" spans="1:27" s="417" customFormat="1" ht="15" customHeight="1">
      <c r="A37" s="464">
        <v>9</v>
      </c>
      <c r="B37" s="465">
        <v>43983</v>
      </c>
      <c r="C37" s="466"/>
      <c r="D37" s="390" t="s">
        <v>179</v>
      </c>
      <c r="E37" s="395" t="s">
        <v>602</v>
      </c>
      <c r="F37" s="395">
        <v>462</v>
      </c>
      <c r="G37" s="395">
        <v>442</v>
      </c>
      <c r="H37" s="395">
        <v>473</v>
      </c>
      <c r="I37" s="395">
        <v>500</v>
      </c>
      <c r="J37" s="65" t="s">
        <v>3658</v>
      </c>
      <c r="K37" s="65">
        <f>H37-F37</f>
        <v>11</v>
      </c>
      <c r="L37" s="391">
        <f t="shared" ref="L37:L40" si="11">K37/F37</f>
        <v>2.3809523809523808E-2</v>
      </c>
      <c r="M37" s="467"/>
      <c r="N37" s="468"/>
      <c r="O37" s="65" t="s">
        <v>601</v>
      </c>
      <c r="P37" s="469">
        <v>43984</v>
      </c>
      <c r="Q37" s="7"/>
      <c r="R37" s="345" t="s">
        <v>3188</v>
      </c>
      <c r="S37" s="437"/>
      <c r="T37" s="437"/>
      <c r="U37" s="437"/>
      <c r="V37" s="437"/>
      <c r="W37" s="437"/>
      <c r="X37" s="437"/>
      <c r="Y37" s="437"/>
      <c r="Z37" s="437"/>
      <c r="AA37" s="437"/>
    </row>
    <row r="38" spans="1:27" s="417" customFormat="1" ht="15" customHeight="1">
      <c r="A38" s="495">
        <v>10</v>
      </c>
      <c r="B38" s="496">
        <v>43984</v>
      </c>
      <c r="C38" s="497"/>
      <c r="D38" s="488" t="s">
        <v>56</v>
      </c>
      <c r="E38" s="489" t="s">
        <v>3630</v>
      </c>
      <c r="F38" s="489">
        <v>400.5</v>
      </c>
      <c r="G38" s="489">
        <v>412</v>
      </c>
      <c r="H38" s="489">
        <v>422.5</v>
      </c>
      <c r="I38" s="489" t="s">
        <v>3659</v>
      </c>
      <c r="J38" s="492" t="s">
        <v>3667</v>
      </c>
      <c r="K38" s="492">
        <f>F38-H38</f>
        <v>-22</v>
      </c>
      <c r="L38" s="498">
        <f t="shared" si="11"/>
        <v>-5.4931335830212237E-2</v>
      </c>
      <c r="M38" s="499"/>
      <c r="N38" s="500"/>
      <c r="O38" s="492" t="s">
        <v>665</v>
      </c>
      <c r="P38" s="501">
        <v>43985</v>
      </c>
      <c r="Q38" s="7"/>
      <c r="R38" s="345" t="s">
        <v>604</v>
      </c>
      <c r="S38" s="437"/>
      <c r="T38" s="437"/>
      <c r="U38" s="437"/>
      <c r="V38" s="437"/>
      <c r="W38" s="437"/>
      <c r="X38" s="437"/>
      <c r="Y38" s="437"/>
      <c r="Z38" s="437"/>
      <c r="AA38" s="437"/>
    </row>
    <row r="39" spans="1:27" s="417" customFormat="1" ht="15" customHeight="1">
      <c r="A39" s="464">
        <v>11</v>
      </c>
      <c r="B39" s="465">
        <v>43984</v>
      </c>
      <c r="C39" s="466"/>
      <c r="D39" s="390" t="s">
        <v>3664</v>
      </c>
      <c r="E39" s="395" t="s">
        <v>602</v>
      </c>
      <c r="F39" s="395">
        <v>500</v>
      </c>
      <c r="G39" s="395">
        <v>480</v>
      </c>
      <c r="H39" s="395">
        <v>512</v>
      </c>
      <c r="I39" s="395">
        <v>540</v>
      </c>
      <c r="J39" s="65" t="s">
        <v>3681</v>
      </c>
      <c r="K39" s="65">
        <f>H39-F39</f>
        <v>12</v>
      </c>
      <c r="L39" s="391">
        <f t="shared" si="11"/>
        <v>2.4E-2</v>
      </c>
      <c r="M39" s="467"/>
      <c r="N39" s="468"/>
      <c r="O39" s="65" t="s">
        <v>601</v>
      </c>
      <c r="P39" s="469">
        <v>43985</v>
      </c>
      <c r="Q39" s="7"/>
      <c r="R39" s="345" t="s">
        <v>3188</v>
      </c>
      <c r="S39" s="437"/>
      <c r="T39" s="437"/>
      <c r="U39" s="437"/>
      <c r="V39" s="437"/>
      <c r="W39" s="437"/>
      <c r="X39" s="437"/>
      <c r="Y39" s="437"/>
      <c r="Z39" s="437"/>
      <c r="AA39" s="437"/>
    </row>
    <row r="40" spans="1:27" s="417" customFormat="1" ht="15" customHeight="1">
      <c r="A40" s="464">
        <v>12</v>
      </c>
      <c r="B40" s="465">
        <v>43984</v>
      </c>
      <c r="C40" s="466"/>
      <c r="D40" s="390" t="s">
        <v>47</v>
      </c>
      <c r="E40" s="395" t="s">
        <v>3630</v>
      </c>
      <c r="F40" s="395">
        <v>192</v>
      </c>
      <c r="G40" s="395">
        <v>198</v>
      </c>
      <c r="H40" s="395">
        <v>187</v>
      </c>
      <c r="I40" s="395" t="s">
        <v>3665</v>
      </c>
      <c r="J40" s="65" t="s">
        <v>3669</v>
      </c>
      <c r="K40" s="65">
        <f>F40-H40</f>
        <v>5</v>
      </c>
      <c r="L40" s="391">
        <f t="shared" si="11"/>
        <v>2.6041666666666668E-2</v>
      </c>
      <c r="M40" s="467"/>
      <c r="N40" s="468"/>
      <c r="O40" s="65" t="s">
        <v>601</v>
      </c>
      <c r="P40" s="469">
        <v>43985</v>
      </c>
      <c r="Q40" s="7"/>
      <c r="R40" s="345" t="s">
        <v>3188</v>
      </c>
      <c r="S40" s="437"/>
      <c r="T40" s="437"/>
      <c r="U40" s="437"/>
      <c r="V40" s="437"/>
      <c r="W40" s="437"/>
      <c r="X40" s="437"/>
      <c r="Y40" s="437"/>
      <c r="Z40" s="437"/>
      <c r="AA40" s="437"/>
    </row>
    <row r="41" spans="1:27" s="417" customFormat="1" ht="15" customHeight="1">
      <c r="A41" s="464">
        <v>13</v>
      </c>
      <c r="B41" s="465">
        <v>43985</v>
      </c>
      <c r="C41" s="466"/>
      <c r="D41" s="390" t="s">
        <v>92</v>
      </c>
      <c r="E41" s="395" t="s">
        <v>602</v>
      </c>
      <c r="F41" s="395">
        <v>2385</v>
      </c>
      <c r="G41" s="395">
        <v>2285</v>
      </c>
      <c r="H41" s="395">
        <v>2422.5</v>
      </c>
      <c r="I41" s="395" t="s">
        <v>3647</v>
      </c>
      <c r="J41" s="65" t="s">
        <v>3668</v>
      </c>
      <c r="K41" s="65">
        <f>H41-F41</f>
        <v>37.5</v>
      </c>
      <c r="L41" s="391">
        <f t="shared" ref="L41:L43" si="12">K41/F41</f>
        <v>1.5723270440251572E-2</v>
      </c>
      <c r="M41" s="467"/>
      <c r="N41" s="468"/>
      <c r="O41" s="65" t="s">
        <v>601</v>
      </c>
      <c r="P41" s="472">
        <v>43985</v>
      </c>
      <c r="Q41" s="7"/>
      <c r="R41" s="345" t="s">
        <v>3188</v>
      </c>
      <c r="S41" s="437"/>
      <c r="T41" s="437"/>
      <c r="U41" s="437"/>
      <c r="V41" s="437"/>
      <c r="W41" s="437"/>
      <c r="X41" s="437"/>
      <c r="Y41" s="437"/>
      <c r="Z41" s="437"/>
      <c r="AA41" s="437"/>
    </row>
    <row r="42" spans="1:27" s="417" customFormat="1" ht="15" customHeight="1">
      <c r="A42" s="464">
        <v>14</v>
      </c>
      <c r="B42" s="465">
        <v>43985</v>
      </c>
      <c r="C42" s="466"/>
      <c r="D42" s="390" t="s">
        <v>39</v>
      </c>
      <c r="E42" s="395" t="s">
        <v>3630</v>
      </c>
      <c r="F42" s="395">
        <v>1304</v>
      </c>
      <c r="G42" s="395">
        <v>1345</v>
      </c>
      <c r="H42" s="395">
        <v>1282.5</v>
      </c>
      <c r="I42" s="395" t="s">
        <v>3650</v>
      </c>
      <c r="J42" s="65" t="s">
        <v>3680</v>
      </c>
      <c r="K42" s="65">
        <f>F42-H42</f>
        <v>21.5</v>
      </c>
      <c r="L42" s="391">
        <f t="shared" si="12"/>
        <v>1.6487730061349692E-2</v>
      </c>
      <c r="M42" s="467"/>
      <c r="N42" s="468"/>
      <c r="O42" s="65" t="s">
        <v>601</v>
      </c>
      <c r="P42" s="472">
        <v>43985</v>
      </c>
      <c r="Q42" s="7"/>
      <c r="R42" s="345" t="s">
        <v>604</v>
      </c>
      <c r="S42" s="437"/>
      <c r="T42" s="437"/>
      <c r="U42" s="437"/>
      <c r="V42" s="437"/>
      <c r="W42" s="437"/>
      <c r="X42" s="437"/>
      <c r="Y42" s="437"/>
      <c r="Z42" s="437"/>
      <c r="AA42" s="437"/>
    </row>
    <row r="43" spans="1:27" s="417" customFormat="1" ht="15" customHeight="1">
      <c r="A43" s="504">
        <v>15</v>
      </c>
      <c r="B43" s="505">
        <v>43985</v>
      </c>
      <c r="C43" s="506"/>
      <c r="D43" s="507" t="s">
        <v>3672</v>
      </c>
      <c r="E43" s="508" t="s">
        <v>3630</v>
      </c>
      <c r="F43" s="508">
        <v>340</v>
      </c>
      <c r="G43" s="508">
        <v>352</v>
      </c>
      <c r="H43" s="508">
        <v>339</v>
      </c>
      <c r="I43" s="508">
        <v>320</v>
      </c>
      <c r="J43" s="509" t="s">
        <v>3694</v>
      </c>
      <c r="K43" s="509">
        <f>F43-H43</f>
        <v>1</v>
      </c>
      <c r="L43" s="510">
        <f t="shared" si="12"/>
        <v>2.9411764705882353E-3</v>
      </c>
      <c r="M43" s="511"/>
      <c r="N43" s="512"/>
      <c r="O43" s="509" t="s">
        <v>710</v>
      </c>
      <c r="P43" s="513">
        <v>43987</v>
      </c>
      <c r="Q43" s="7"/>
      <c r="R43" s="345" t="s">
        <v>604</v>
      </c>
      <c r="S43" s="437"/>
      <c r="T43" s="437"/>
      <c r="U43" s="437"/>
      <c r="V43" s="437"/>
      <c r="W43" s="437"/>
      <c r="X43" s="437"/>
      <c r="Y43" s="437"/>
      <c r="Z43" s="437"/>
      <c r="AA43" s="437"/>
    </row>
    <row r="44" spans="1:27" s="417" customFormat="1" ht="15" customHeight="1">
      <c r="A44" s="495">
        <v>16</v>
      </c>
      <c r="B44" s="496">
        <v>43985</v>
      </c>
      <c r="C44" s="497"/>
      <c r="D44" s="488" t="s">
        <v>471</v>
      </c>
      <c r="E44" s="489" t="s">
        <v>602</v>
      </c>
      <c r="F44" s="489">
        <v>297</v>
      </c>
      <c r="G44" s="489">
        <v>288</v>
      </c>
      <c r="H44" s="489">
        <v>288</v>
      </c>
      <c r="I44" s="489" t="s">
        <v>3673</v>
      </c>
      <c r="J44" s="492" t="s">
        <v>3674</v>
      </c>
      <c r="K44" s="492">
        <f>H44-F44</f>
        <v>-9</v>
      </c>
      <c r="L44" s="498">
        <f t="shared" ref="L44:L45" si="13">K44/F44</f>
        <v>-3.0303030303030304E-2</v>
      </c>
      <c r="M44" s="499"/>
      <c r="N44" s="500"/>
      <c r="O44" s="492" t="s">
        <v>665</v>
      </c>
      <c r="P44" s="502">
        <v>43985</v>
      </c>
      <c r="Q44" s="7"/>
      <c r="R44" s="345" t="s">
        <v>3188</v>
      </c>
      <c r="S44" s="437"/>
      <c r="T44" s="437"/>
      <c r="U44" s="437"/>
      <c r="V44" s="437"/>
      <c r="W44" s="437"/>
      <c r="X44" s="437"/>
      <c r="Y44" s="437"/>
      <c r="Z44" s="437"/>
      <c r="AA44" s="437"/>
    </row>
    <row r="45" spans="1:27" s="417" customFormat="1" ht="15" customHeight="1">
      <c r="A45" s="464">
        <v>17</v>
      </c>
      <c r="B45" s="465">
        <v>43985</v>
      </c>
      <c r="C45" s="466"/>
      <c r="D45" s="390" t="s">
        <v>3675</v>
      </c>
      <c r="E45" s="395" t="s">
        <v>3630</v>
      </c>
      <c r="F45" s="395">
        <v>144.5</v>
      </c>
      <c r="G45" s="395">
        <v>150.5</v>
      </c>
      <c r="H45" s="395">
        <v>141</v>
      </c>
      <c r="I45" s="395" t="s">
        <v>3676</v>
      </c>
      <c r="J45" s="65" t="s">
        <v>3685</v>
      </c>
      <c r="K45" s="65">
        <f>F45-H45</f>
        <v>3.5</v>
      </c>
      <c r="L45" s="391">
        <f t="shared" si="13"/>
        <v>2.4221453287197232E-2</v>
      </c>
      <c r="M45" s="467"/>
      <c r="N45" s="468"/>
      <c r="O45" s="65" t="s">
        <v>601</v>
      </c>
      <c r="P45" s="469">
        <v>43986</v>
      </c>
      <c r="Q45" s="7"/>
      <c r="R45" s="345" t="s">
        <v>604</v>
      </c>
      <c r="S45" s="437"/>
      <c r="T45" s="437"/>
      <c r="U45" s="437"/>
      <c r="V45" s="437"/>
      <c r="W45" s="437"/>
      <c r="X45" s="437"/>
      <c r="Y45" s="437"/>
      <c r="Z45" s="437"/>
      <c r="AA45" s="437"/>
    </row>
    <row r="46" spans="1:27" s="417" customFormat="1" ht="15" customHeight="1">
      <c r="A46" s="464">
        <v>18</v>
      </c>
      <c r="B46" s="465">
        <v>43986</v>
      </c>
      <c r="C46" s="466"/>
      <c r="D46" s="390" t="s">
        <v>187</v>
      </c>
      <c r="E46" s="395" t="s">
        <v>3630</v>
      </c>
      <c r="F46" s="395">
        <v>321</v>
      </c>
      <c r="G46" s="395">
        <v>332</v>
      </c>
      <c r="H46" s="395">
        <v>315.5</v>
      </c>
      <c r="I46" s="395">
        <v>302</v>
      </c>
      <c r="J46" s="65" t="s">
        <v>3692</v>
      </c>
      <c r="K46" s="65">
        <f>F46-H46</f>
        <v>5.5</v>
      </c>
      <c r="L46" s="391">
        <f t="shared" ref="L46:L48" si="14">K46/F46</f>
        <v>1.7133956386292833E-2</v>
      </c>
      <c r="M46" s="467"/>
      <c r="N46" s="468"/>
      <c r="O46" s="65" t="s">
        <v>601</v>
      </c>
      <c r="P46" s="472">
        <v>43986</v>
      </c>
      <c r="Q46" s="7"/>
      <c r="R46" s="345" t="s">
        <v>3188</v>
      </c>
      <c r="S46" s="437"/>
      <c r="T46" s="437"/>
      <c r="U46" s="437"/>
      <c r="V46" s="437"/>
      <c r="W46" s="437"/>
      <c r="X46" s="437"/>
      <c r="Y46" s="437"/>
      <c r="Z46" s="437"/>
      <c r="AA46" s="437"/>
    </row>
    <row r="47" spans="1:27" s="417" customFormat="1" ht="15" customHeight="1">
      <c r="A47" s="495">
        <v>19</v>
      </c>
      <c r="B47" s="496">
        <v>43987</v>
      </c>
      <c r="C47" s="497"/>
      <c r="D47" s="488" t="s">
        <v>115</v>
      </c>
      <c r="E47" s="489" t="s">
        <v>3630</v>
      </c>
      <c r="F47" s="489">
        <v>147.5</v>
      </c>
      <c r="G47" s="489">
        <v>152</v>
      </c>
      <c r="H47" s="489">
        <v>153</v>
      </c>
      <c r="I47" s="489" t="s">
        <v>3700</v>
      </c>
      <c r="J47" s="492" t="s">
        <v>3730</v>
      </c>
      <c r="K47" s="492">
        <f>F47-H47</f>
        <v>-5.5</v>
      </c>
      <c r="L47" s="498">
        <f t="shared" si="14"/>
        <v>-3.7288135593220341E-2</v>
      </c>
      <c r="M47" s="499"/>
      <c r="N47" s="500"/>
      <c r="O47" s="492" t="s">
        <v>665</v>
      </c>
      <c r="P47" s="501">
        <v>43990</v>
      </c>
      <c r="Q47" s="7"/>
      <c r="R47" s="345" t="s">
        <v>604</v>
      </c>
      <c r="S47" s="437"/>
      <c r="T47" s="437"/>
      <c r="U47" s="437"/>
      <c r="V47" s="437"/>
      <c r="W47" s="437"/>
      <c r="X47" s="437"/>
      <c r="Y47" s="437"/>
      <c r="Z47" s="437"/>
      <c r="AA47" s="437"/>
    </row>
    <row r="48" spans="1:27" s="417" customFormat="1" ht="15" customHeight="1">
      <c r="A48" s="464">
        <v>20</v>
      </c>
      <c r="B48" s="465">
        <v>43987</v>
      </c>
      <c r="C48" s="466"/>
      <c r="D48" s="390" t="s">
        <v>47</v>
      </c>
      <c r="E48" s="395" t="s">
        <v>3630</v>
      </c>
      <c r="F48" s="395">
        <v>192</v>
      </c>
      <c r="G48" s="395">
        <v>198</v>
      </c>
      <c r="H48" s="395">
        <v>188</v>
      </c>
      <c r="I48" s="395">
        <v>180</v>
      </c>
      <c r="J48" s="65" t="s">
        <v>3742</v>
      </c>
      <c r="K48" s="65">
        <f>F48-H48</f>
        <v>4</v>
      </c>
      <c r="L48" s="391">
        <f t="shared" si="14"/>
        <v>2.0833333333333332E-2</v>
      </c>
      <c r="M48" s="467"/>
      <c r="N48" s="468"/>
      <c r="O48" s="65" t="s">
        <v>601</v>
      </c>
      <c r="P48" s="469">
        <v>43991</v>
      </c>
      <c r="Q48" s="7"/>
      <c r="R48" s="345" t="s">
        <v>3188</v>
      </c>
      <c r="S48" s="437"/>
      <c r="T48" s="437"/>
      <c r="U48" s="437"/>
      <c r="V48" s="437"/>
      <c r="W48" s="437"/>
      <c r="X48" s="437"/>
      <c r="Y48" s="437"/>
      <c r="Z48" s="437"/>
      <c r="AA48" s="437"/>
    </row>
    <row r="49" spans="1:28" s="417" customFormat="1" ht="15" customHeight="1">
      <c r="A49" s="398">
        <v>21</v>
      </c>
      <c r="B49" s="422">
        <v>43990</v>
      </c>
      <c r="C49" s="379"/>
      <c r="D49" s="380" t="s">
        <v>147</v>
      </c>
      <c r="E49" s="421" t="s">
        <v>602</v>
      </c>
      <c r="F49" s="421" t="s">
        <v>3705</v>
      </c>
      <c r="G49" s="403">
        <v>880</v>
      </c>
      <c r="H49" s="403"/>
      <c r="I49" s="421" t="s">
        <v>3706</v>
      </c>
      <c r="J49" s="402" t="s">
        <v>603</v>
      </c>
      <c r="K49" s="402"/>
      <c r="L49" s="382"/>
      <c r="M49" s="475"/>
      <c r="N49" s="476"/>
      <c r="O49" s="402"/>
      <c r="P49" s="485"/>
      <c r="Q49" s="7"/>
      <c r="R49" s="345" t="s">
        <v>3188</v>
      </c>
      <c r="S49" s="437"/>
      <c r="T49" s="437"/>
      <c r="U49" s="437"/>
      <c r="V49" s="437"/>
      <c r="W49" s="437"/>
      <c r="X49" s="437"/>
      <c r="Y49" s="437"/>
      <c r="Z49" s="437"/>
      <c r="AA49" s="437"/>
    </row>
    <row r="50" spans="1:28" s="417" customFormat="1" ht="15" customHeight="1">
      <c r="A50" s="464">
        <v>22</v>
      </c>
      <c r="B50" s="465">
        <v>43990</v>
      </c>
      <c r="C50" s="466"/>
      <c r="D50" s="390" t="s">
        <v>39</v>
      </c>
      <c r="E50" s="395" t="s">
        <v>3630</v>
      </c>
      <c r="F50" s="395">
        <v>1306</v>
      </c>
      <c r="G50" s="395">
        <v>1345</v>
      </c>
      <c r="H50" s="395">
        <v>1282.5</v>
      </c>
      <c r="I50" s="395" t="s">
        <v>3650</v>
      </c>
      <c r="J50" s="65" t="s">
        <v>3729</v>
      </c>
      <c r="K50" s="65">
        <f>F50-H50</f>
        <v>23.5</v>
      </c>
      <c r="L50" s="391">
        <f t="shared" ref="L50" si="15">K50/F50</f>
        <v>1.7993874425727412E-2</v>
      </c>
      <c r="M50" s="467"/>
      <c r="N50" s="468"/>
      <c r="O50" s="65" t="s">
        <v>601</v>
      </c>
      <c r="P50" s="472">
        <v>43990</v>
      </c>
      <c r="Q50" s="7"/>
      <c r="R50" s="345" t="s">
        <v>604</v>
      </c>
      <c r="S50" s="437"/>
      <c r="T50" s="437"/>
      <c r="U50" s="437"/>
      <c r="V50" s="437"/>
      <c r="W50" s="437"/>
      <c r="X50" s="437"/>
      <c r="Y50" s="437"/>
      <c r="Z50" s="437"/>
      <c r="AA50" s="437"/>
    </row>
    <row r="51" spans="1:28" s="417" customFormat="1" ht="15" customHeight="1">
      <c r="A51" s="464">
        <v>23</v>
      </c>
      <c r="B51" s="465">
        <v>43990</v>
      </c>
      <c r="C51" s="466"/>
      <c r="D51" s="390" t="s">
        <v>3708</v>
      </c>
      <c r="E51" s="395" t="s">
        <v>3630</v>
      </c>
      <c r="F51" s="395">
        <v>5820</v>
      </c>
      <c r="G51" s="395">
        <v>6030</v>
      </c>
      <c r="H51" s="395">
        <v>5720</v>
      </c>
      <c r="I51" s="395" t="s">
        <v>3709</v>
      </c>
      <c r="J51" s="65" t="s">
        <v>3710</v>
      </c>
      <c r="K51" s="65">
        <f>F51-H51</f>
        <v>100</v>
      </c>
      <c r="L51" s="391">
        <f t="shared" ref="L51" si="16">K51/F51</f>
        <v>1.7182130584192441E-2</v>
      </c>
      <c r="M51" s="467"/>
      <c r="N51" s="468"/>
      <c r="O51" s="65" t="s">
        <v>601</v>
      </c>
      <c r="P51" s="472">
        <v>43990</v>
      </c>
      <c r="Q51" s="7"/>
      <c r="R51" s="345" t="s">
        <v>3188</v>
      </c>
      <c r="S51" s="437"/>
      <c r="T51" s="437"/>
      <c r="U51" s="437"/>
      <c r="V51" s="437"/>
      <c r="W51" s="437"/>
      <c r="X51" s="437"/>
      <c r="Y51" s="437"/>
      <c r="Z51" s="437"/>
      <c r="AA51" s="437"/>
    </row>
    <row r="52" spans="1:28" s="417" customFormat="1" ht="15" customHeight="1">
      <c r="A52" s="398">
        <v>24</v>
      </c>
      <c r="B52" s="422">
        <v>43990</v>
      </c>
      <c r="C52" s="379"/>
      <c r="D52" s="380" t="s">
        <v>527</v>
      </c>
      <c r="E52" s="421" t="s">
        <v>602</v>
      </c>
      <c r="F52" s="421" t="s">
        <v>3711</v>
      </c>
      <c r="G52" s="403">
        <v>389</v>
      </c>
      <c r="H52" s="403"/>
      <c r="I52" s="421" t="s">
        <v>3712</v>
      </c>
      <c r="J52" s="402" t="s">
        <v>603</v>
      </c>
      <c r="K52" s="402"/>
      <c r="L52" s="382"/>
      <c r="M52" s="475"/>
      <c r="N52" s="476"/>
      <c r="O52" s="402"/>
      <c r="P52" s="485"/>
      <c r="Q52" s="7"/>
      <c r="R52" s="345" t="s">
        <v>604</v>
      </c>
      <c r="S52" s="437"/>
      <c r="T52" s="437"/>
      <c r="U52" s="437"/>
      <c r="V52" s="437"/>
      <c r="W52" s="437"/>
      <c r="X52" s="437"/>
      <c r="Y52" s="437"/>
      <c r="Z52" s="437"/>
      <c r="AA52" s="437"/>
    </row>
    <row r="53" spans="1:28" s="417" customFormat="1" ht="15" customHeight="1">
      <c r="A53" s="495">
        <v>25</v>
      </c>
      <c r="B53" s="496">
        <v>43990</v>
      </c>
      <c r="C53" s="497"/>
      <c r="D53" s="488" t="s">
        <v>111</v>
      </c>
      <c r="E53" s="489" t="s">
        <v>602</v>
      </c>
      <c r="F53" s="489">
        <v>1017.5</v>
      </c>
      <c r="G53" s="489">
        <v>988</v>
      </c>
      <c r="H53" s="489">
        <v>985</v>
      </c>
      <c r="I53" s="489" t="s">
        <v>3713</v>
      </c>
      <c r="J53" s="492" t="s">
        <v>3739</v>
      </c>
      <c r="K53" s="492">
        <f>H53-F53</f>
        <v>-32.5</v>
      </c>
      <c r="L53" s="498">
        <f t="shared" ref="L53" si="17">K53/F53</f>
        <v>-3.1941031941031942E-2</v>
      </c>
      <c r="M53" s="499"/>
      <c r="N53" s="500"/>
      <c r="O53" s="492" t="s">
        <v>665</v>
      </c>
      <c r="P53" s="501">
        <v>43991</v>
      </c>
      <c r="Q53" s="7"/>
      <c r="R53" s="345" t="s">
        <v>604</v>
      </c>
      <c r="S53" s="437"/>
      <c r="T53" s="437"/>
      <c r="U53" s="437"/>
      <c r="V53" s="437"/>
      <c r="W53" s="437"/>
      <c r="X53" s="437"/>
      <c r="Y53" s="437"/>
      <c r="Z53" s="437"/>
      <c r="AA53" s="437"/>
    </row>
    <row r="54" spans="1:28" s="417" customFormat="1" ht="15" customHeight="1">
      <c r="A54" s="398">
        <v>26</v>
      </c>
      <c r="B54" s="422">
        <v>43990</v>
      </c>
      <c r="C54" s="379"/>
      <c r="D54" s="380" t="s">
        <v>281</v>
      </c>
      <c r="E54" s="421" t="s">
        <v>602</v>
      </c>
      <c r="F54" s="421" t="s">
        <v>3714</v>
      </c>
      <c r="G54" s="403">
        <v>755</v>
      </c>
      <c r="H54" s="403"/>
      <c r="I54" s="421" t="s">
        <v>3715</v>
      </c>
      <c r="J54" s="402" t="s">
        <v>603</v>
      </c>
      <c r="K54" s="402"/>
      <c r="L54" s="382"/>
      <c r="M54" s="475"/>
      <c r="N54" s="476"/>
      <c r="O54" s="402"/>
      <c r="P54" s="485"/>
      <c r="Q54" s="7"/>
      <c r="R54" s="345" t="s">
        <v>3188</v>
      </c>
      <c r="S54" s="437"/>
      <c r="T54" s="437"/>
      <c r="U54" s="437"/>
      <c r="V54" s="437"/>
      <c r="W54" s="437"/>
      <c r="X54" s="437"/>
      <c r="Y54" s="437"/>
      <c r="Z54" s="437"/>
      <c r="AA54" s="437"/>
    </row>
    <row r="55" spans="1:28" s="417" customFormat="1" ht="15" customHeight="1">
      <c r="A55" s="464">
        <v>27</v>
      </c>
      <c r="B55" s="465">
        <v>43991</v>
      </c>
      <c r="C55" s="466"/>
      <c r="D55" s="390" t="s">
        <v>3737</v>
      </c>
      <c r="E55" s="395" t="s">
        <v>3630</v>
      </c>
      <c r="F55" s="395">
        <v>1578</v>
      </c>
      <c r="G55" s="395">
        <v>1615</v>
      </c>
      <c r="H55" s="395">
        <v>1556.5</v>
      </c>
      <c r="I55" s="395">
        <v>1500</v>
      </c>
      <c r="J55" s="65" t="s">
        <v>3680</v>
      </c>
      <c r="K55" s="65">
        <f>F55-H55</f>
        <v>21.5</v>
      </c>
      <c r="L55" s="391">
        <f t="shared" ref="L55" si="18">K55/F55</f>
        <v>1.3624841571609633E-2</v>
      </c>
      <c r="M55" s="467"/>
      <c r="N55" s="468"/>
      <c r="O55" s="65" t="s">
        <v>601</v>
      </c>
      <c r="P55" s="472">
        <v>43991</v>
      </c>
      <c r="Q55" s="7"/>
      <c r="R55" s="345" t="s">
        <v>604</v>
      </c>
      <c r="S55" s="437"/>
      <c r="T55" s="437"/>
      <c r="U55" s="437"/>
      <c r="V55" s="437"/>
      <c r="W55" s="437"/>
      <c r="X55" s="437"/>
      <c r="Y55" s="437"/>
      <c r="Z55" s="437"/>
      <c r="AA55" s="437"/>
    </row>
    <row r="56" spans="1:28" s="417" customFormat="1" ht="15" customHeight="1">
      <c r="A56" s="464">
        <v>28</v>
      </c>
      <c r="B56" s="465">
        <v>43991</v>
      </c>
      <c r="C56" s="466"/>
      <c r="D56" s="390" t="s">
        <v>190</v>
      </c>
      <c r="E56" s="395" t="s">
        <v>3630</v>
      </c>
      <c r="F56" s="395">
        <v>1019</v>
      </c>
      <c r="G56" s="395">
        <v>1055</v>
      </c>
      <c r="H56" s="395">
        <v>997.5</v>
      </c>
      <c r="I56" s="395" t="s">
        <v>3738</v>
      </c>
      <c r="J56" s="65" t="s">
        <v>3680</v>
      </c>
      <c r="K56" s="65">
        <f>F56-H56</f>
        <v>21.5</v>
      </c>
      <c r="L56" s="391">
        <f t="shared" ref="L56" si="19">K56/F56</f>
        <v>2.1099116781157997E-2</v>
      </c>
      <c r="M56" s="467"/>
      <c r="N56" s="468"/>
      <c r="O56" s="65" t="s">
        <v>601</v>
      </c>
      <c r="P56" s="472">
        <v>43991</v>
      </c>
      <c r="Q56" s="7"/>
      <c r="R56" s="345" t="s">
        <v>604</v>
      </c>
      <c r="S56" s="437"/>
      <c r="T56" s="437"/>
      <c r="U56" s="437"/>
      <c r="V56" s="437"/>
      <c r="W56" s="437"/>
      <c r="X56" s="437"/>
      <c r="Y56" s="437"/>
      <c r="Z56" s="437"/>
      <c r="AA56" s="437"/>
    </row>
    <row r="57" spans="1:28" s="417" customFormat="1" ht="15" customHeight="1">
      <c r="A57" s="398">
        <v>29</v>
      </c>
      <c r="B57" s="422">
        <v>43991</v>
      </c>
      <c r="C57" s="379"/>
      <c r="D57" s="380" t="s">
        <v>68</v>
      </c>
      <c r="E57" s="421" t="s">
        <v>3630</v>
      </c>
      <c r="F57" s="421" t="s">
        <v>3740</v>
      </c>
      <c r="G57" s="403">
        <v>377</v>
      </c>
      <c r="H57" s="403"/>
      <c r="I57" s="421" t="s">
        <v>3741</v>
      </c>
      <c r="J57" s="402" t="s">
        <v>603</v>
      </c>
      <c r="K57" s="402"/>
      <c r="L57" s="382"/>
      <c r="M57" s="475"/>
      <c r="N57" s="476"/>
      <c r="O57" s="402"/>
      <c r="P57" s="485"/>
      <c r="Q57" s="7"/>
      <c r="R57" s="345" t="s">
        <v>604</v>
      </c>
      <c r="S57" s="437"/>
      <c r="T57" s="437"/>
      <c r="U57" s="437"/>
      <c r="V57" s="437"/>
      <c r="W57" s="437"/>
      <c r="X57" s="437"/>
      <c r="Y57" s="437"/>
      <c r="Z57" s="437"/>
      <c r="AA57" s="437"/>
    </row>
    <row r="58" spans="1:28" s="417" customFormat="1" ht="15" customHeight="1">
      <c r="A58" s="398"/>
      <c r="B58" s="422"/>
      <c r="C58" s="379"/>
      <c r="D58" s="380"/>
      <c r="E58" s="421"/>
      <c r="F58" s="421"/>
      <c r="G58" s="403"/>
      <c r="H58" s="403"/>
      <c r="I58" s="421"/>
      <c r="J58" s="402"/>
      <c r="K58" s="402"/>
      <c r="L58" s="382"/>
      <c r="M58" s="475"/>
      <c r="N58" s="476"/>
      <c r="O58" s="402"/>
      <c r="P58" s="485"/>
      <c r="Q58" s="7"/>
      <c r="R58" s="345"/>
      <c r="S58" s="437"/>
      <c r="T58" s="437"/>
      <c r="U58" s="437"/>
      <c r="V58" s="437"/>
      <c r="W58" s="437"/>
      <c r="X58" s="437"/>
      <c r="Y58" s="437"/>
      <c r="Z58" s="437"/>
      <c r="AA58" s="437"/>
    </row>
    <row r="59" spans="1:28" s="417" customFormat="1" ht="15" customHeight="1">
      <c r="A59" s="398"/>
      <c r="B59" s="422"/>
      <c r="C59" s="379"/>
      <c r="D59" s="380"/>
      <c r="E59" s="421"/>
      <c r="F59" s="421"/>
      <c r="G59" s="403"/>
      <c r="H59" s="403"/>
      <c r="I59" s="421"/>
      <c r="J59" s="402"/>
      <c r="K59" s="402"/>
      <c r="L59" s="382"/>
      <c r="M59" s="475"/>
      <c r="N59" s="476"/>
      <c r="O59" s="402"/>
      <c r="P59" s="485"/>
      <c r="Q59" s="7"/>
      <c r="R59" s="345"/>
      <c r="S59" s="437"/>
      <c r="T59" s="437"/>
      <c r="U59" s="437"/>
      <c r="V59" s="437"/>
      <c r="W59" s="437"/>
      <c r="X59" s="437"/>
      <c r="Y59" s="437"/>
      <c r="Z59" s="437"/>
      <c r="AA59" s="437"/>
    </row>
    <row r="60" spans="1:28" s="417" customFormat="1" ht="15" customHeight="1">
      <c r="A60" s="398"/>
      <c r="B60" s="422"/>
      <c r="C60" s="379"/>
      <c r="D60" s="380"/>
      <c r="E60" s="421"/>
      <c r="F60" s="421"/>
      <c r="G60" s="403"/>
      <c r="H60" s="403"/>
      <c r="I60" s="421"/>
      <c r="J60" s="402"/>
      <c r="K60" s="402"/>
      <c r="L60" s="382"/>
      <c r="M60" s="475"/>
      <c r="N60" s="476"/>
      <c r="O60" s="402"/>
      <c r="P60" s="485"/>
      <c r="Q60" s="7"/>
      <c r="R60" s="345"/>
      <c r="S60" s="437"/>
      <c r="T60" s="437"/>
      <c r="U60" s="437"/>
      <c r="V60" s="437"/>
      <c r="W60" s="437"/>
      <c r="X60" s="437"/>
      <c r="Y60" s="437"/>
      <c r="Z60" s="437"/>
      <c r="AA60" s="437"/>
    </row>
    <row r="61" spans="1:28" s="417" customFormat="1" ht="15" customHeight="1">
      <c r="A61" s="398"/>
      <c r="B61" s="422"/>
      <c r="C61" s="379"/>
      <c r="D61" s="380"/>
      <c r="E61" s="421"/>
      <c r="F61" s="421"/>
      <c r="G61" s="403"/>
      <c r="H61" s="403"/>
      <c r="I61" s="421"/>
      <c r="J61" s="402"/>
      <c r="K61" s="402"/>
      <c r="L61" s="382"/>
      <c r="M61" s="475"/>
      <c r="N61" s="476"/>
      <c r="O61" s="402"/>
      <c r="P61" s="485"/>
      <c r="Q61" s="7"/>
      <c r="R61" s="345"/>
      <c r="S61" s="437"/>
      <c r="T61" s="437"/>
      <c r="U61" s="437"/>
      <c r="V61" s="437"/>
      <c r="W61" s="437"/>
      <c r="X61" s="437"/>
      <c r="Y61" s="437"/>
      <c r="Z61" s="437"/>
      <c r="AA61" s="437"/>
    </row>
    <row r="62" spans="1:28" s="417" customFormat="1" ht="15" customHeight="1">
      <c r="A62" s="398"/>
      <c r="B62" s="422"/>
      <c r="C62" s="379"/>
      <c r="D62" s="380"/>
      <c r="E62" s="421"/>
      <c r="F62" s="421"/>
      <c r="G62" s="403"/>
      <c r="H62" s="403"/>
      <c r="I62" s="421"/>
      <c r="J62" s="402"/>
      <c r="K62" s="402"/>
      <c r="L62" s="382"/>
      <c r="M62" s="475"/>
      <c r="N62" s="476"/>
      <c r="O62" s="402"/>
      <c r="P62" s="485"/>
      <c r="Q62" s="7"/>
      <c r="R62" s="345"/>
      <c r="S62" s="437"/>
      <c r="T62" s="437"/>
      <c r="U62" s="437"/>
      <c r="V62" s="437"/>
      <c r="W62" s="437"/>
      <c r="X62" s="437"/>
      <c r="Y62" s="437"/>
      <c r="Z62" s="437"/>
      <c r="AA62" s="437"/>
    </row>
    <row r="63" spans="1:28" ht="15" customHeight="1">
      <c r="A63" s="398"/>
      <c r="B63" s="422"/>
      <c r="C63" s="379"/>
      <c r="D63" s="428"/>
      <c r="E63" s="421"/>
      <c r="F63" s="470"/>
      <c r="G63" s="470"/>
      <c r="H63" s="470"/>
      <c r="I63" s="470"/>
      <c r="J63" s="471"/>
      <c r="K63" s="470"/>
      <c r="L63" s="470"/>
      <c r="M63" s="381"/>
      <c r="N63" s="383"/>
      <c r="O63" s="383"/>
      <c r="P63" s="384"/>
      <c r="Q63" s="11"/>
      <c r="R63" s="12"/>
      <c r="S63" s="16"/>
      <c r="T63" s="16"/>
      <c r="U63" s="16"/>
      <c r="V63" s="16"/>
      <c r="W63" s="16"/>
      <c r="X63" s="16"/>
      <c r="Y63" s="16"/>
      <c r="Z63" s="16"/>
      <c r="AA63" s="16"/>
    </row>
    <row r="64" spans="1:28" ht="44.25" customHeight="1">
      <c r="A64" s="23" t="s">
        <v>605</v>
      </c>
      <c r="B64" s="39"/>
      <c r="C64" s="39"/>
      <c r="D64" s="40"/>
      <c r="E64" s="36"/>
      <c r="F64" s="36"/>
      <c r="G64" s="35"/>
      <c r="H64" s="35"/>
      <c r="I64" s="36"/>
      <c r="J64" s="17"/>
      <c r="K64" s="80"/>
      <c r="L64" s="81"/>
      <c r="M64" s="80"/>
      <c r="N64" s="82"/>
      <c r="O64" s="80"/>
      <c r="P64" s="82"/>
      <c r="Q64" s="16"/>
      <c r="R64" s="12"/>
      <c r="S64" s="16"/>
      <c r="T64" s="16"/>
      <c r="U64" s="16"/>
      <c r="V64" s="16"/>
      <c r="W64" s="16"/>
      <c r="X64" s="16"/>
      <c r="Y64" s="16"/>
      <c r="Z64" s="5"/>
      <c r="AA64" s="5"/>
      <c r="AB64" s="5"/>
    </row>
    <row r="65" spans="1:34" s="6" customFormat="1">
      <c r="A65" s="29" t="s">
        <v>606</v>
      </c>
      <c r="B65" s="23"/>
      <c r="C65" s="23"/>
      <c r="D65" s="23"/>
      <c r="E65" s="5"/>
      <c r="F65" s="30" t="s">
        <v>607</v>
      </c>
      <c r="G65" s="41"/>
      <c r="H65" s="42"/>
      <c r="I65" s="83"/>
      <c r="J65" s="17"/>
      <c r="K65" s="84"/>
      <c r="L65" s="85"/>
      <c r="M65" s="86"/>
      <c r="N65" s="87"/>
      <c r="O65" s="88"/>
      <c r="P65" s="5"/>
      <c r="Q65" s="4"/>
      <c r="R65" s="12"/>
      <c r="Z65" s="9"/>
      <c r="AA65" s="9"/>
      <c r="AB65" s="9"/>
      <c r="AC65" s="9"/>
      <c r="AD65" s="9"/>
      <c r="AE65" s="9"/>
      <c r="AF65" s="9"/>
      <c r="AG65" s="9"/>
      <c r="AH65" s="9"/>
    </row>
    <row r="66" spans="1:34" s="9" customFormat="1" ht="14.25" customHeight="1">
      <c r="A66" s="29"/>
      <c r="B66" s="23"/>
      <c r="C66" s="23"/>
      <c r="D66" s="23"/>
      <c r="E66" s="32"/>
      <c r="F66" s="30" t="s">
        <v>609</v>
      </c>
      <c r="G66" s="41"/>
      <c r="H66" s="42"/>
      <c r="I66" s="83"/>
      <c r="J66" s="17"/>
      <c r="K66" s="84"/>
      <c r="L66" s="85"/>
      <c r="M66" s="86"/>
      <c r="N66" s="87"/>
      <c r="O66" s="88"/>
      <c r="P66" s="5"/>
      <c r="Q66" s="4"/>
      <c r="R66" s="12"/>
      <c r="S66" s="6"/>
      <c r="Y66" s="6"/>
      <c r="Z66" s="6"/>
    </row>
    <row r="67" spans="1:34" s="9" customFormat="1" ht="14.25" customHeight="1">
      <c r="A67" s="23"/>
      <c r="B67" s="23"/>
      <c r="C67" s="23"/>
      <c r="D67" s="23"/>
      <c r="E67" s="32"/>
      <c r="F67" s="17"/>
      <c r="G67" s="17"/>
      <c r="H67" s="31"/>
      <c r="I67" s="36"/>
      <c r="J67" s="72"/>
      <c r="K67" s="69"/>
      <c r="L67" s="70"/>
      <c r="M67" s="17"/>
      <c r="N67" s="73"/>
      <c r="O67" s="57"/>
      <c r="P67" s="8"/>
      <c r="Q67" s="4"/>
      <c r="R67" s="12"/>
      <c r="S67" s="6"/>
      <c r="Y67" s="6"/>
      <c r="Z67" s="6"/>
    </row>
    <row r="68" spans="1:34" s="9" customFormat="1" ht="13.8">
      <c r="A68" s="43" t="s">
        <v>616</v>
      </c>
      <c r="B68" s="43"/>
      <c r="C68" s="43"/>
      <c r="D68" s="43"/>
      <c r="E68" s="32"/>
      <c r="F68" s="17"/>
      <c r="G68" s="12"/>
      <c r="H68" s="17"/>
      <c r="I68" s="12"/>
      <c r="J68" s="89"/>
      <c r="K68" s="12"/>
      <c r="L68" s="12"/>
      <c r="M68" s="12"/>
      <c r="N68" s="12"/>
      <c r="O68" s="90"/>
      <c r="P68"/>
      <c r="Q68" s="4"/>
      <c r="R68" s="12"/>
      <c r="S68" s="6"/>
      <c r="Y68" s="6"/>
      <c r="Z68" s="6"/>
    </row>
    <row r="69" spans="1:34" s="9" customFormat="1" ht="39.6">
      <c r="A69" s="21" t="s">
        <v>16</v>
      </c>
      <c r="B69" s="21" t="s">
        <v>576</v>
      </c>
      <c r="C69" s="21"/>
      <c r="D69" s="22" t="s">
        <v>589</v>
      </c>
      <c r="E69" s="21" t="s">
        <v>590</v>
      </c>
      <c r="F69" s="21" t="s">
        <v>591</v>
      </c>
      <c r="G69" s="21" t="s">
        <v>611</v>
      </c>
      <c r="H69" s="21" t="s">
        <v>593</v>
      </c>
      <c r="I69" s="21" t="s">
        <v>594</v>
      </c>
      <c r="J69" s="20" t="s">
        <v>595</v>
      </c>
      <c r="K69" s="78" t="s">
        <v>617</v>
      </c>
      <c r="L69" s="78" t="s">
        <v>613</v>
      </c>
      <c r="M69" s="21" t="s">
        <v>614</v>
      </c>
      <c r="N69" s="20" t="s">
        <v>598</v>
      </c>
      <c r="O69" s="91" t="s">
        <v>599</v>
      </c>
      <c r="P69" s="5"/>
      <c r="Q69" s="4"/>
      <c r="R69" s="17"/>
      <c r="S69" s="6"/>
      <c r="Y69" s="6"/>
      <c r="Z69" s="6"/>
    </row>
    <row r="70" spans="1:34" s="9" customFormat="1" ht="13.8">
      <c r="A70" s="459">
        <v>1</v>
      </c>
      <c r="B70" s="449">
        <v>43986</v>
      </c>
      <c r="C70" s="449"/>
      <c r="D70" s="390" t="s">
        <v>3686</v>
      </c>
      <c r="E70" s="395" t="s">
        <v>3630</v>
      </c>
      <c r="F70" s="395">
        <v>10070</v>
      </c>
      <c r="G70" s="448">
        <v>10230</v>
      </c>
      <c r="H70" s="448">
        <v>9980</v>
      </c>
      <c r="I70" s="474" t="s">
        <v>3687</v>
      </c>
      <c r="J70" s="65" t="s">
        <v>3688</v>
      </c>
      <c r="K70" s="65">
        <f t="shared" ref="K70" si="20">L70*M70</f>
        <v>6750</v>
      </c>
      <c r="L70" s="65">
        <f>F70-H70</f>
        <v>90</v>
      </c>
      <c r="M70" s="65">
        <v>75</v>
      </c>
      <c r="N70" s="65" t="s">
        <v>601</v>
      </c>
      <c r="O70" s="503">
        <v>43986</v>
      </c>
      <c r="P70" s="404"/>
      <c r="Q70" s="404"/>
      <c r="R70" s="345" t="s">
        <v>604</v>
      </c>
      <c r="S70" s="40"/>
      <c r="Y70" s="6"/>
      <c r="Z70" s="6"/>
    </row>
    <row r="71" spans="1:34" s="9" customFormat="1" ht="13.8">
      <c r="A71" s="459">
        <v>2</v>
      </c>
      <c r="B71" s="449">
        <v>43987</v>
      </c>
      <c r="C71" s="456"/>
      <c r="D71" s="390" t="s">
        <v>3686</v>
      </c>
      <c r="E71" s="395" t="s">
        <v>3630</v>
      </c>
      <c r="F71" s="395">
        <v>10130</v>
      </c>
      <c r="G71" s="448">
        <v>10270</v>
      </c>
      <c r="H71" s="448">
        <v>10045</v>
      </c>
      <c r="I71" s="474" t="s">
        <v>3696</v>
      </c>
      <c r="J71" s="65" t="s">
        <v>3697</v>
      </c>
      <c r="K71" s="65">
        <f t="shared" ref="K71" si="21">L71*M71</f>
        <v>6375</v>
      </c>
      <c r="L71" s="65">
        <f>F71-H71</f>
        <v>85</v>
      </c>
      <c r="M71" s="65">
        <v>75</v>
      </c>
      <c r="N71" s="65" t="s">
        <v>601</v>
      </c>
      <c r="O71" s="503">
        <v>43987</v>
      </c>
      <c r="P71" s="404"/>
      <c r="Q71" s="404"/>
      <c r="R71" s="345" t="s">
        <v>604</v>
      </c>
      <c r="S71" s="40"/>
      <c r="Y71" s="6"/>
      <c r="Z71" s="6"/>
    </row>
    <row r="72" spans="1:34" s="9" customFormat="1" ht="13.8">
      <c r="A72" s="534"/>
      <c r="B72" s="535"/>
      <c r="C72" s="450"/>
      <c r="D72" s="401"/>
      <c r="E72" s="451"/>
      <c r="F72" s="452"/>
      <c r="G72" s="451"/>
      <c r="H72" s="451"/>
      <c r="I72" s="451"/>
      <c r="J72" s="535"/>
      <c r="K72" s="453"/>
      <c r="L72" s="530"/>
      <c r="M72" s="530"/>
      <c r="N72" s="530"/>
      <c r="O72" s="532"/>
      <c r="P72" s="404"/>
      <c r="Q72" s="404"/>
      <c r="R72" s="345"/>
      <c r="S72" s="40"/>
      <c r="Y72" s="6"/>
      <c r="Z72" s="6"/>
    </row>
    <row r="73" spans="1:34" s="9" customFormat="1" ht="13.8">
      <c r="A73" s="534"/>
      <c r="B73" s="535"/>
      <c r="C73" s="450"/>
      <c r="D73" s="401"/>
      <c r="E73" s="451"/>
      <c r="F73" s="454"/>
      <c r="G73" s="451"/>
      <c r="H73" s="451"/>
      <c r="I73" s="451"/>
      <c r="J73" s="535"/>
      <c r="K73" s="453"/>
      <c r="L73" s="531"/>
      <c r="M73" s="531"/>
      <c r="N73" s="531"/>
      <c r="O73" s="533"/>
      <c r="P73" s="4"/>
      <c r="Q73" s="4"/>
      <c r="R73" s="436"/>
      <c r="S73" s="6"/>
      <c r="Y73" s="6"/>
      <c r="Z73" s="6"/>
    </row>
    <row r="74" spans="1:34" s="9" customFormat="1" ht="13.8">
      <c r="A74" s="534"/>
      <c r="B74" s="535"/>
      <c r="C74" s="450"/>
      <c r="D74" s="401"/>
      <c r="E74" s="451"/>
      <c r="F74" s="452"/>
      <c r="G74" s="451"/>
      <c r="H74" s="451"/>
      <c r="I74" s="451"/>
      <c r="J74" s="535"/>
      <c r="K74" s="453"/>
      <c r="L74" s="530"/>
      <c r="M74" s="530"/>
      <c r="N74" s="530"/>
      <c r="O74" s="532"/>
      <c r="P74" s="4"/>
      <c r="Q74" s="4"/>
      <c r="R74" s="436"/>
      <c r="S74" s="6"/>
      <c r="Y74" s="6"/>
      <c r="Z74" s="6"/>
    </row>
    <row r="75" spans="1:34" s="9" customFormat="1" ht="13.8">
      <c r="A75" s="534"/>
      <c r="B75" s="535"/>
      <c r="C75" s="450"/>
      <c r="D75" s="401"/>
      <c r="E75" s="451"/>
      <c r="F75" s="454"/>
      <c r="G75" s="451"/>
      <c r="H75" s="451"/>
      <c r="I75" s="451"/>
      <c r="J75" s="535"/>
      <c r="K75" s="453"/>
      <c r="L75" s="531"/>
      <c r="M75" s="531"/>
      <c r="N75" s="531"/>
      <c r="O75" s="533"/>
      <c r="P75" s="4"/>
      <c r="Q75" s="4"/>
      <c r="R75" s="436"/>
      <c r="S75" s="6"/>
      <c r="Y75" s="6"/>
      <c r="Z75" s="6"/>
    </row>
    <row r="76" spans="1:34" s="9" customFormat="1" ht="13.8">
      <c r="A76" s="429"/>
      <c r="B76" s="430"/>
      <c r="C76" s="430"/>
      <c r="D76" s="431"/>
      <c r="E76" s="429"/>
      <c r="F76" s="432"/>
      <c r="G76" s="429"/>
      <c r="H76" s="429"/>
      <c r="I76" s="429"/>
      <c r="J76" s="433"/>
      <c r="K76" s="433"/>
      <c r="L76" s="434"/>
      <c r="M76" s="433"/>
      <c r="N76" s="433"/>
      <c r="O76" s="435"/>
      <c r="P76" s="4"/>
      <c r="Q76" s="4"/>
      <c r="R76" s="94"/>
      <c r="S76" s="6"/>
      <c r="Y76" s="6"/>
      <c r="Z76" s="6"/>
    </row>
    <row r="77" spans="1:34" s="9" customFormat="1" ht="13.8">
      <c r="A77" s="385"/>
      <c r="B77" s="386"/>
      <c r="C77" s="386"/>
      <c r="D77" s="387"/>
      <c r="E77" s="385"/>
      <c r="F77" s="396"/>
      <c r="G77" s="385"/>
      <c r="H77" s="385"/>
      <c r="I77" s="385"/>
      <c r="J77" s="386"/>
      <c r="K77" s="80"/>
      <c r="L77" s="385"/>
      <c r="M77" s="385"/>
      <c r="N77" s="385"/>
      <c r="O77" s="397"/>
      <c r="P77" s="4"/>
      <c r="Q77" s="4"/>
      <c r="R77" s="94"/>
      <c r="S77" s="6"/>
      <c r="Y77" s="6"/>
      <c r="Z77" s="6"/>
    </row>
    <row r="78" spans="1:34" s="6" customFormat="1">
      <c r="A78" s="44"/>
      <c r="B78" s="45"/>
      <c r="C78" s="46"/>
      <c r="D78" s="47"/>
      <c r="E78" s="48"/>
      <c r="F78" s="49"/>
      <c r="G78" s="49"/>
      <c r="H78" s="49"/>
      <c r="I78" s="49"/>
      <c r="J78" s="17"/>
      <c r="K78" s="92"/>
      <c r="L78" s="92"/>
      <c r="M78" s="17"/>
      <c r="N78" s="16"/>
      <c r="O78" s="93"/>
      <c r="P78" s="5"/>
      <c r="Q78" s="4"/>
      <c r="R78" s="17"/>
      <c r="Z78" s="9"/>
      <c r="AA78" s="9"/>
      <c r="AB78" s="9"/>
      <c r="AC78" s="9"/>
      <c r="AD78" s="9"/>
      <c r="AE78" s="9"/>
      <c r="AF78" s="9"/>
      <c r="AG78" s="9"/>
      <c r="AH78" s="9"/>
    </row>
    <row r="79" spans="1:34" s="6" customFormat="1" ht="13.8">
      <c r="A79" s="50" t="s">
        <v>618</v>
      </c>
      <c r="B79" s="50"/>
      <c r="C79" s="50"/>
      <c r="D79" s="50"/>
      <c r="E79" s="51"/>
      <c r="F79" s="49"/>
      <c r="G79" s="49"/>
      <c r="H79" s="49"/>
      <c r="I79" s="49"/>
      <c r="J79" s="53"/>
      <c r="K79" s="12"/>
      <c r="L79" s="12"/>
      <c r="M79" s="12"/>
      <c r="N79" s="11"/>
      <c r="O79" s="53"/>
      <c r="P79" s="5"/>
      <c r="Q79" s="4"/>
      <c r="R79" s="17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6" customFormat="1" ht="39.6">
      <c r="A80" s="21" t="s">
        <v>16</v>
      </c>
      <c r="B80" s="21" t="s">
        <v>576</v>
      </c>
      <c r="C80" s="21"/>
      <c r="D80" s="22" t="s">
        <v>589</v>
      </c>
      <c r="E80" s="21" t="s">
        <v>590</v>
      </c>
      <c r="F80" s="21" t="s">
        <v>591</v>
      </c>
      <c r="G80" s="52" t="s">
        <v>611</v>
      </c>
      <c r="H80" s="21" t="s">
        <v>593</v>
      </c>
      <c r="I80" s="21" t="s">
        <v>594</v>
      </c>
      <c r="J80" s="20" t="s">
        <v>595</v>
      </c>
      <c r="K80" s="20" t="s">
        <v>619</v>
      </c>
      <c r="L80" s="78" t="s">
        <v>613</v>
      </c>
      <c r="M80" s="21" t="s">
        <v>614</v>
      </c>
      <c r="N80" s="21" t="s">
        <v>598</v>
      </c>
      <c r="O80" s="22" t="s">
        <v>599</v>
      </c>
      <c r="P80" s="5"/>
      <c r="Q80" s="4"/>
      <c r="R80" s="17"/>
      <c r="Z80" s="9"/>
      <c r="AA80" s="9"/>
      <c r="AB80" s="9"/>
      <c r="AC80" s="9"/>
      <c r="AD80" s="9"/>
      <c r="AE80" s="9"/>
      <c r="AF80" s="9"/>
      <c r="AG80" s="9"/>
      <c r="AH80" s="9"/>
    </row>
    <row r="81" spans="1:34" s="40" customFormat="1" ht="13.8">
      <c r="A81" s="459">
        <v>1</v>
      </c>
      <c r="B81" s="449">
        <v>43983</v>
      </c>
      <c r="C81" s="449"/>
      <c r="D81" s="390" t="s">
        <v>3652</v>
      </c>
      <c r="E81" s="395" t="s">
        <v>602</v>
      </c>
      <c r="F81" s="395">
        <v>80.5</v>
      </c>
      <c r="G81" s="448">
        <v>40</v>
      </c>
      <c r="H81" s="448">
        <v>93.5</v>
      </c>
      <c r="I81" s="474" t="s">
        <v>3653</v>
      </c>
      <c r="J81" s="65" t="s">
        <v>3631</v>
      </c>
      <c r="K81" s="65">
        <f t="shared" ref="K81" si="22">L81*M81</f>
        <v>975</v>
      </c>
      <c r="L81" s="65">
        <f t="shared" ref="L81" si="23">H81-F81</f>
        <v>13</v>
      </c>
      <c r="M81" s="65">
        <v>75</v>
      </c>
      <c r="N81" s="65" t="s">
        <v>601</v>
      </c>
      <c r="O81" s="473">
        <v>43983</v>
      </c>
      <c r="P81" s="404"/>
      <c r="Q81" s="404"/>
      <c r="R81" s="345" t="s">
        <v>604</v>
      </c>
      <c r="Z81" s="417"/>
      <c r="AA81" s="417"/>
      <c r="AB81" s="417"/>
      <c r="AC81" s="417"/>
      <c r="AD81" s="417"/>
      <c r="AE81" s="417"/>
      <c r="AF81" s="417"/>
      <c r="AG81" s="417"/>
      <c r="AH81" s="417"/>
    </row>
    <row r="82" spans="1:34" s="40" customFormat="1" ht="13.8">
      <c r="A82" s="486">
        <v>2</v>
      </c>
      <c r="B82" s="487">
        <v>43983</v>
      </c>
      <c r="C82" s="487"/>
      <c r="D82" s="488" t="s">
        <v>3654</v>
      </c>
      <c r="E82" s="489" t="s">
        <v>602</v>
      </c>
      <c r="F82" s="489">
        <v>67</v>
      </c>
      <c r="G82" s="490">
        <v>40</v>
      </c>
      <c r="H82" s="490">
        <v>40</v>
      </c>
      <c r="I82" s="491" t="s">
        <v>3655</v>
      </c>
      <c r="J82" s="492" t="s">
        <v>3663</v>
      </c>
      <c r="K82" s="492">
        <f t="shared" ref="K82" si="24">L82*M82</f>
        <v>-2025</v>
      </c>
      <c r="L82" s="492">
        <f t="shared" ref="L82" si="25">H82-F82</f>
        <v>-27</v>
      </c>
      <c r="M82" s="492">
        <v>75</v>
      </c>
      <c r="N82" s="492" t="s">
        <v>665</v>
      </c>
      <c r="O82" s="493">
        <v>43984</v>
      </c>
      <c r="P82" s="404"/>
      <c r="Q82" s="404"/>
      <c r="R82" s="345" t="s">
        <v>604</v>
      </c>
      <c r="Z82" s="417"/>
      <c r="AA82" s="417"/>
      <c r="AB82" s="417"/>
      <c r="AC82" s="417"/>
      <c r="AD82" s="417"/>
      <c r="AE82" s="417"/>
      <c r="AF82" s="417"/>
      <c r="AG82" s="417"/>
      <c r="AH82" s="417"/>
    </row>
    <row r="83" spans="1:34" s="40" customFormat="1" ht="13.8">
      <c r="A83" s="486">
        <v>3</v>
      </c>
      <c r="B83" s="487">
        <v>43984</v>
      </c>
      <c r="C83" s="487"/>
      <c r="D83" s="488" t="s">
        <v>3652</v>
      </c>
      <c r="E83" s="489" t="s">
        <v>602</v>
      </c>
      <c r="F83" s="489">
        <v>52</v>
      </c>
      <c r="G83" s="490">
        <v>15</v>
      </c>
      <c r="H83" s="490">
        <v>15</v>
      </c>
      <c r="I83" s="491" t="s">
        <v>3662</v>
      </c>
      <c r="J83" s="492" t="s">
        <v>3695</v>
      </c>
      <c r="K83" s="492">
        <f t="shared" ref="K83" si="26">L83*M83</f>
        <v>-2775</v>
      </c>
      <c r="L83" s="492">
        <f t="shared" ref="L83" si="27">H83-F83</f>
        <v>-37</v>
      </c>
      <c r="M83" s="492">
        <v>75</v>
      </c>
      <c r="N83" s="492" t="s">
        <v>665</v>
      </c>
      <c r="O83" s="493">
        <v>43989</v>
      </c>
      <c r="P83" s="404"/>
      <c r="Q83" s="404"/>
      <c r="R83" s="345" t="s">
        <v>604</v>
      </c>
      <c r="Z83" s="417"/>
      <c r="AA83" s="417"/>
      <c r="AB83" s="417"/>
      <c r="AC83" s="417"/>
      <c r="AD83" s="417"/>
      <c r="AE83" s="417"/>
      <c r="AF83" s="417"/>
      <c r="AG83" s="417"/>
      <c r="AH83" s="417"/>
    </row>
    <row r="84" spans="1:34" s="40" customFormat="1" ht="13.8">
      <c r="A84" s="459">
        <v>4</v>
      </c>
      <c r="B84" s="449">
        <v>43985</v>
      </c>
      <c r="C84" s="449"/>
      <c r="D84" s="390" t="s">
        <v>3677</v>
      </c>
      <c r="E84" s="395" t="s">
        <v>602</v>
      </c>
      <c r="F84" s="395">
        <v>3.2</v>
      </c>
      <c r="G84" s="448">
        <v>1.4</v>
      </c>
      <c r="H84" s="448">
        <v>4.0999999999999996</v>
      </c>
      <c r="I84" s="474" t="s">
        <v>3678</v>
      </c>
      <c r="J84" s="65" t="s">
        <v>3679</v>
      </c>
      <c r="K84" s="65">
        <f t="shared" ref="K84" si="28">L84*M84</f>
        <v>2249.9999999999986</v>
      </c>
      <c r="L84" s="65">
        <f t="shared" ref="L84" si="29">H84-F84</f>
        <v>0.89999999999999947</v>
      </c>
      <c r="M84" s="65">
        <v>2500</v>
      </c>
      <c r="N84" s="65" t="s">
        <v>601</v>
      </c>
      <c r="O84" s="473">
        <v>43985</v>
      </c>
      <c r="P84" s="404"/>
      <c r="Q84" s="404"/>
      <c r="R84" s="345" t="s">
        <v>604</v>
      </c>
      <c r="Z84" s="417"/>
      <c r="AA84" s="417"/>
      <c r="AB84" s="417"/>
      <c r="AC84" s="417"/>
      <c r="AD84" s="417"/>
      <c r="AE84" s="417"/>
      <c r="AF84" s="417"/>
      <c r="AG84" s="417"/>
      <c r="AH84" s="417"/>
    </row>
    <row r="85" spans="1:34" s="40" customFormat="1" ht="13.8">
      <c r="A85" s="459">
        <v>5</v>
      </c>
      <c r="B85" s="449">
        <v>43986</v>
      </c>
      <c r="C85" s="449"/>
      <c r="D85" s="390" t="s">
        <v>3689</v>
      </c>
      <c r="E85" s="395" t="s">
        <v>602</v>
      </c>
      <c r="F85" s="395">
        <v>280</v>
      </c>
      <c r="G85" s="448">
        <v>90</v>
      </c>
      <c r="H85" s="448">
        <v>325</v>
      </c>
      <c r="I85" s="474" t="s">
        <v>3690</v>
      </c>
      <c r="J85" s="65" t="s">
        <v>3691</v>
      </c>
      <c r="K85" s="65">
        <f t="shared" ref="K85:K86" si="30">L85*M85</f>
        <v>900</v>
      </c>
      <c r="L85" s="65">
        <f t="shared" ref="L85:L86" si="31">H85-F85</f>
        <v>45</v>
      </c>
      <c r="M85" s="65">
        <v>20</v>
      </c>
      <c r="N85" s="65" t="s">
        <v>601</v>
      </c>
      <c r="O85" s="503">
        <v>43986</v>
      </c>
      <c r="P85" s="404"/>
      <c r="Q85" s="404"/>
      <c r="R85" s="345" t="s">
        <v>604</v>
      </c>
      <c r="Z85" s="417"/>
      <c r="AA85" s="417"/>
      <c r="AB85" s="417"/>
      <c r="AC85" s="417"/>
      <c r="AD85" s="417"/>
      <c r="AE85" s="417"/>
      <c r="AF85" s="417"/>
      <c r="AG85" s="417"/>
      <c r="AH85" s="417"/>
    </row>
    <row r="86" spans="1:34" s="40" customFormat="1" ht="13.8">
      <c r="A86" s="459">
        <v>6</v>
      </c>
      <c r="B86" s="449">
        <v>43987</v>
      </c>
      <c r="C86" s="449"/>
      <c r="D86" s="390" t="s">
        <v>3677</v>
      </c>
      <c r="E86" s="395" t="s">
        <v>602</v>
      </c>
      <c r="F86" s="395">
        <v>3</v>
      </c>
      <c r="G86" s="448">
        <v>1.4</v>
      </c>
      <c r="H86" s="448">
        <v>3.65</v>
      </c>
      <c r="I86" s="474" t="s">
        <v>3678</v>
      </c>
      <c r="J86" s="65" t="s">
        <v>3731</v>
      </c>
      <c r="K86" s="65">
        <f t="shared" si="30"/>
        <v>1624.9999999999998</v>
      </c>
      <c r="L86" s="65">
        <f t="shared" si="31"/>
        <v>0.64999999999999991</v>
      </c>
      <c r="M86" s="65">
        <v>2500</v>
      </c>
      <c r="N86" s="65" t="s">
        <v>601</v>
      </c>
      <c r="O86" s="473">
        <v>43985</v>
      </c>
      <c r="P86" s="404"/>
      <c r="Q86" s="404"/>
      <c r="R86" s="345" t="s">
        <v>604</v>
      </c>
      <c r="Z86" s="417"/>
      <c r="AA86" s="417"/>
      <c r="AB86" s="417"/>
      <c r="AC86" s="417"/>
      <c r="AD86" s="417"/>
      <c r="AE86" s="417"/>
      <c r="AF86" s="417"/>
      <c r="AG86" s="417"/>
      <c r="AH86" s="417"/>
    </row>
    <row r="87" spans="1:34" s="40" customFormat="1" ht="13.8">
      <c r="A87" s="486">
        <v>7</v>
      </c>
      <c r="B87" s="487">
        <v>43987</v>
      </c>
      <c r="C87" s="487"/>
      <c r="D87" s="488" t="s">
        <v>3689</v>
      </c>
      <c r="E87" s="489" t="s">
        <v>602</v>
      </c>
      <c r="F87" s="489">
        <v>265</v>
      </c>
      <c r="G87" s="490">
        <v>90</v>
      </c>
      <c r="H87" s="490">
        <v>72.5</v>
      </c>
      <c r="I87" s="491" t="s">
        <v>3701</v>
      </c>
      <c r="J87" s="492" t="s">
        <v>3707</v>
      </c>
      <c r="K87" s="492">
        <f t="shared" ref="K87:K88" si="32">L87*M87</f>
        <v>-3850</v>
      </c>
      <c r="L87" s="492">
        <f t="shared" ref="L87:L88" si="33">H87-F87</f>
        <v>-192.5</v>
      </c>
      <c r="M87" s="492">
        <v>20</v>
      </c>
      <c r="N87" s="492" t="s">
        <v>665</v>
      </c>
      <c r="O87" s="493">
        <v>43989</v>
      </c>
      <c r="P87" s="404"/>
      <c r="Q87" s="404"/>
      <c r="R87" s="345" t="s">
        <v>604</v>
      </c>
      <c r="Z87" s="417"/>
      <c r="AA87" s="417"/>
      <c r="AB87" s="417"/>
      <c r="AC87" s="417"/>
      <c r="AD87" s="417"/>
      <c r="AE87" s="417"/>
      <c r="AF87" s="417"/>
      <c r="AG87" s="417"/>
      <c r="AH87" s="417"/>
    </row>
    <row r="88" spans="1:34" s="40" customFormat="1" ht="13.8">
      <c r="A88" s="459">
        <v>8</v>
      </c>
      <c r="B88" s="449">
        <v>43991</v>
      </c>
      <c r="C88" s="449"/>
      <c r="D88" s="390" t="s">
        <v>3732</v>
      </c>
      <c r="E88" s="395" t="s">
        <v>602</v>
      </c>
      <c r="F88" s="395">
        <v>225</v>
      </c>
      <c r="G88" s="448"/>
      <c r="H88" s="448">
        <v>295</v>
      </c>
      <c r="I88" s="474" t="s">
        <v>3701</v>
      </c>
      <c r="J88" s="65" t="s">
        <v>776</v>
      </c>
      <c r="K88" s="65">
        <f t="shared" si="32"/>
        <v>1400</v>
      </c>
      <c r="L88" s="65">
        <f t="shared" si="33"/>
        <v>70</v>
      </c>
      <c r="M88" s="65">
        <v>20</v>
      </c>
      <c r="N88" s="65" t="s">
        <v>601</v>
      </c>
      <c r="O88" s="503">
        <v>43991</v>
      </c>
      <c r="P88" s="404"/>
      <c r="Q88" s="404"/>
      <c r="R88" s="345" t="s">
        <v>604</v>
      </c>
      <c r="Z88" s="417"/>
      <c r="AA88" s="417"/>
      <c r="AB88" s="417"/>
      <c r="AC88" s="417"/>
      <c r="AD88" s="417"/>
      <c r="AE88" s="417"/>
      <c r="AF88" s="417"/>
      <c r="AG88" s="417"/>
      <c r="AH88" s="417"/>
    </row>
    <row r="89" spans="1:34" s="40" customFormat="1" ht="13.8">
      <c r="A89" s="458"/>
      <c r="B89" s="456"/>
      <c r="C89" s="456"/>
      <c r="D89" s="380"/>
      <c r="E89" s="421"/>
      <c r="F89" s="421"/>
      <c r="G89" s="457"/>
      <c r="H89" s="457"/>
      <c r="I89" s="514"/>
      <c r="J89" s="402"/>
      <c r="K89" s="402"/>
      <c r="L89" s="402"/>
      <c r="M89" s="402"/>
      <c r="N89" s="402"/>
      <c r="O89" s="515"/>
      <c r="P89" s="404"/>
      <c r="Q89" s="404"/>
      <c r="R89" s="345"/>
      <c r="Z89" s="417"/>
      <c r="AA89" s="417"/>
      <c r="AB89" s="417"/>
      <c r="AC89" s="417"/>
      <c r="AD89" s="417"/>
      <c r="AE89" s="417"/>
      <c r="AF89" s="417"/>
      <c r="AG89" s="417"/>
      <c r="AH89" s="417"/>
    </row>
    <row r="90" spans="1:34" s="40" customFormat="1" ht="13.8">
      <c r="A90" s="458"/>
      <c r="B90" s="456"/>
      <c r="C90" s="456"/>
      <c r="D90" s="380"/>
      <c r="E90" s="421"/>
      <c r="F90" s="421"/>
      <c r="G90" s="457"/>
      <c r="H90" s="457"/>
      <c r="I90" s="421"/>
      <c r="J90" s="383"/>
      <c r="K90" s="383"/>
      <c r="L90" s="383"/>
      <c r="M90" s="383"/>
      <c r="N90" s="383"/>
      <c r="O90" s="399"/>
      <c r="P90" s="404"/>
      <c r="Q90" s="404"/>
      <c r="R90" s="345"/>
      <c r="Z90" s="417"/>
      <c r="AA90" s="417"/>
      <c r="AB90" s="417"/>
      <c r="AC90" s="417"/>
      <c r="AD90" s="417"/>
      <c r="AE90" s="417"/>
      <c r="AF90" s="417"/>
      <c r="AG90" s="417"/>
      <c r="AH90" s="417"/>
    </row>
    <row r="91" spans="1:34" s="40" customFormat="1" ht="13.8">
      <c r="A91" s="385"/>
      <c r="B91" s="386"/>
      <c r="C91" s="386"/>
      <c r="D91" s="387"/>
      <c r="E91" s="385"/>
      <c r="F91" s="418"/>
      <c r="G91" s="385"/>
      <c r="H91" s="385"/>
      <c r="I91" s="385"/>
      <c r="J91" s="386"/>
      <c r="K91" s="419"/>
      <c r="L91" s="385"/>
      <c r="M91" s="385"/>
      <c r="N91" s="385"/>
      <c r="O91" s="420"/>
      <c r="P91" s="404"/>
      <c r="Q91" s="404"/>
      <c r="R91" s="345"/>
      <c r="Z91" s="417"/>
      <c r="AA91" s="417"/>
      <c r="AB91" s="417"/>
      <c r="AC91" s="417"/>
      <c r="AD91" s="417"/>
      <c r="AE91" s="417"/>
      <c r="AF91" s="417"/>
      <c r="AG91" s="417"/>
      <c r="AH91" s="417"/>
    </row>
    <row r="92" spans="1:34" ht="13.8">
      <c r="A92" s="101" t="s">
        <v>620</v>
      </c>
      <c r="B92" s="102"/>
      <c r="C92" s="102"/>
      <c r="D92" s="103"/>
      <c r="E92" s="34"/>
      <c r="F92" s="32"/>
      <c r="G92" s="32"/>
      <c r="H92" s="74"/>
      <c r="I92" s="121"/>
      <c r="J92" s="122"/>
      <c r="K92" s="17"/>
      <c r="L92" s="17"/>
      <c r="M92" s="17"/>
      <c r="N92" s="11"/>
      <c r="O92" s="53"/>
      <c r="Q92" s="97"/>
      <c r="R92" s="17"/>
      <c r="S92" s="16"/>
      <c r="T92" s="16"/>
      <c r="U92" s="16"/>
      <c r="V92" s="16"/>
      <c r="W92" s="16"/>
      <c r="X92" s="16"/>
      <c r="Y92" s="16"/>
      <c r="Z92" s="16"/>
    </row>
    <row r="93" spans="1:34" ht="39.6">
      <c r="A93" s="20" t="s">
        <v>16</v>
      </c>
      <c r="B93" s="21" t="s">
        <v>576</v>
      </c>
      <c r="C93" s="21"/>
      <c r="D93" s="22" t="s">
        <v>589</v>
      </c>
      <c r="E93" s="21" t="s">
        <v>590</v>
      </c>
      <c r="F93" s="21" t="s">
        <v>591</v>
      </c>
      <c r="G93" s="21" t="s">
        <v>592</v>
      </c>
      <c r="H93" s="21" t="s">
        <v>593</v>
      </c>
      <c r="I93" s="21" t="s">
        <v>594</v>
      </c>
      <c r="J93" s="20" t="s">
        <v>595</v>
      </c>
      <c r="K93" s="21" t="s">
        <v>596</v>
      </c>
      <c r="L93" s="21" t="s">
        <v>597</v>
      </c>
      <c r="M93" s="21" t="s">
        <v>598</v>
      </c>
      <c r="N93" s="22" t="s">
        <v>599</v>
      </c>
      <c r="O93" s="21" t="s">
        <v>600</v>
      </c>
      <c r="P93" s="99"/>
      <c r="Q93" s="11"/>
      <c r="R93" s="17"/>
      <c r="S93" s="16"/>
      <c r="T93" s="16"/>
      <c r="U93" s="16"/>
      <c r="V93" s="16"/>
      <c r="W93" s="16"/>
      <c r="X93" s="16"/>
      <c r="Y93" s="16"/>
      <c r="Z93" s="16"/>
    </row>
    <row r="94" spans="1:34" s="8" customFormat="1">
      <c r="A94" s="405"/>
      <c r="B94" s="406"/>
      <c r="C94" s="407"/>
      <c r="D94" s="408"/>
      <c r="E94" s="409"/>
      <c r="F94" s="409"/>
      <c r="G94" s="410"/>
      <c r="H94" s="410"/>
      <c r="I94" s="409"/>
      <c r="J94" s="411"/>
      <c r="K94" s="412"/>
      <c r="L94" s="413"/>
      <c r="M94" s="414"/>
      <c r="N94" s="415"/>
      <c r="O94" s="416"/>
      <c r="P94" s="125"/>
      <c r="Q94"/>
      <c r="R94" s="96"/>
      <c r="T94" s="57"/>
      <c r="U94" s="57"/>
      <c r="V94" s="57"/>
      <c r="W94" s="57"/>
      <c r="X94" s="57"/>
      <c r="Y94" s="57"/>
      <c r="Z94" s="57"/>
    </row>
    <row r="95" spans="1:34">
      <c r="A95" s="23" t="s">
        <v>605</v>
      </c>
      <c r="B95" s="23"/>
      <c r="C95" s="23"/>
      <c r="D95" s="23"/>
      <c r="E95" s="5"/>
      <c r="F95" s="30" t="s">
        <v>607</v>
      </c>
      <c r="G95" s="83"/>
      <c r="H95" s="83"/>
      <c r="I95" s="38"/>
      <c r="J95" s="86"/>
      <c r="K95" s="84"/>
      <c r="L95" s="85"/>
      <c r="M95" s="86"/>
      <c r="N95" s="87"/>
      <c r="O95" s="126"/>
      <c r="P95" s="11"/>
      <c r="Q95" s="16"/>
      <c r="R95" s="98"/>
      <c r="S95" s="16"/>
      <c r="T95" s="16"/>
      <c r="U95" s="16"/>
      <c r="V95" s="16"/>
      <c r="W95" s="16"/>
      <c r="X95" s="16"/>
      <c r="Y95" s="16"/>
    </row>
    <row r="96" spans="1:34">
      <c r="A96" s="29" t="s">
        <v>606</v>
      </c>
      <c r="B96" s="23"/>
      <c r="C96" s="23"/>
      <c r="D96" s="23"/>
      <c r="E96" s="32"/>
      <c r="F96" s="30" t="s">
        <v>609</v>
      </c>
      <c r="G96" s="12"/>
      <c r="H96" s="12"/>
      <c r="I96" s="12"/>
      <c r="J96" s="53"/>
      <c r="K96" s="12"/>
      <c r="L96" s="12"/>
      <c r="M96" s="12"/>
      <c r="N96" s="11"/>
      <c r="O96" s="53"/>
      <c r="Q96" s="7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9"/>
      <c r="B97" s="23"/>
      <c r="C97" s="23"/>
      <c r="D97" s="23"/>
      <c r="E97" s="32"/>
      <c r="F97" s="30"/>
      <c r="G97" s="12"/>
      <c r="H97" s="12"/>
      <c r="I97" s="12"/>
      <c r="J97" s="53"/>
      <c r="K97" s="12"/>
      <c r="L97" s="12"/>
      <c r="M97" s="12"/>
      <c r="N97" s="11"/>
      <c r="O97" s="53"/>
      <c r="Q97" s="7"/>
      <c r="R97" s="83"/>
      <c r="S97" s="16"/>
      <c r="T97" s="16"/>
      <c r="U97" s="16"/>
      <c r="V97" s="16"/>
      <c r="W97" s="16"/>
      <c r="X97" s="16"/>
      <c r="Y97" s="16"/>
      <c r="Z97" s="16"/>
    </row>
    <row r="98" spans="1:26">
      <c r="A98" s="29"/>
      <c r="B98" s="23"/>
      <c r="C98" s="23"/>
      <c r="D98" s="23"/>
      <c r="E98" s="32"/>
      <c r="F98" s="30"/>
      <c r="G98" s="12"/>
      <c r="H98" s="12"/>
      <c r="I98" s="12"/>
      <c r="J98" s="53"/>
      <c r="K98" s="12"/>
      <c r="L98" s="12"/>
      <c r="M98" s="12"/>
      <c r="N98" s="11"/>
      <c r="O98" s="53"/>
      <c r="Q98" s="7"/>
      <c r="R98" s="83"/>
      <c r="S98" s="16"/>
      <c r="T98" s="16"/>
      <c r="U98" s="16"/>
      <c r="V98" s="16"/>
      <c r="W98" s="16"/>
      <c r="X98" s="16"/>
      <c r="Y98" s="16"/>
      <c r="Z98" s="16"/>
    </row>
    <row r="99" spans="1:26">
      <c r="A99" s="29"/>
      <c r="B99" s="23"/>
      <c r="C99" s="23"/>
      <c r="D99" s="23"/>
      <c r="E99" s="32"/>
      <c r="F99" s="30"/>
      <c r="G99" s="41"/>
      <c r="H99" s="42"/>
      <c r="I99" s="83"/>
      <c r="J99" s="17"/>
      <c r="K99" s="84"/>
      <c r="L99" s="85"/>
      <c r="M99" s="86"/>
      <c r="N99" s="87"/>
      <c r="O99" s="88"/>
      <c r="P99" s="5"/>
      <c r="Q99" s="11"/>
      <c r="R99" s="83"/>
      <c r="S99" s="16"/>
      <c r="T99" s="16"/>
      <c r="U99" s="16"/>
      <c r="V99" s="16"/>
      <c r="W99" s="16"/>
      <c r="X99" s="16"/>
      <c r="Y99" s="16"/>
      <c r="Z99" s="16"/>
    </row>
    <row r="100" spans="1:26">
      <c r="A100" s="37"/>
      <c r="B100" s="45"/>
      <c r="C100" s="104"/>
      <c r="D100" s="6"/>
      <c r="E100" s="38"/>
      <c r="F100" s="83"/>
      <c r="G100" s="41"/>
      <c r="H100" s="42"/>
      <c r="I100" s="83"/>
      <c r="J100" s="17"/>
      <c r="K100" s="84"/>
      <c r="L100" s="85"/>
      <c r="M100" s="86"/>
      <c r="N100" s="87"/>
      <c r="O100" s="88"/>
      <c r="P100" s="5"/>
      <c r="Q100" s="11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 ht="13.8">
      <c r="A101" s="5"/>
      <c r="B101" s="105" t="s">
        <v>621</v>
      </c>
      <c r="C101" s="105"/>
      <c r="D101" s="105"/>
      <c r="E101" s="105"/>
      <c r="F101" s="17"/>
      <c r="G101" s="17"/>
      <c r="H101" s="106"/>
      <c r="I101" s="17"/>
      <c r="J101" s="75"/>
      <c r="K101" s="76"/>
      <c r="L101" s="17"/>
      <c r="M101" s="17"/>
      <c r="N101" s="16"/>
      <c r="O101" s="100"/>
      <c r="P101" s="7"/>
      <c r="Q101" s="11"/>
      <c r="R101" s="143"/>
      <c r="S101" s="16"/>
      <c r="T101" s="16"/>
      <c r="U101" s="16"/>
      <c r="V101" s="16"/>
      <c r="W101" s="16"/>
      <c r="X101" s="16"/>
      <c r="Y101" s="16"/>
      <c r="Z101" s="16"/>
    </row>
    <row r="102" spans="1:26" ht="39.6">
      <c r="A102" s="20" t="s">
        <v>16</v>
      </c>
      <c r="B102" s="21" t="s">
        <v>576</v>
      </c>
      <c r="C102" s="21"/>
      <c r="D102" s="22" t="s">
        <v>589</v>
      </c>
      <c r="E102" s="21" t="s">
        <v>590</v>
      </c>
      <c r="F102" s="21" t="s">
        <v>591</v>
      </c>
      <c r="G102" s="21" t="s">
        <v>622</v>
      </c>
      <c r="H102" s="21" t="s">
        <v>623</v>
      </c>
      <c r="I102" s="21" t="s">
        <v>594</v>
      </c>
      <c r="J102" s="61" t="s">
        <v>595</v>
      </c>
      <c r="K102" s="21" t="s">
        <v>596</v>
      </c>
      <c r="L102" s="21" t="s">
        <v>597</v>
      </c>
      <c r="M102" s="21" t="s">
        <v>598</v>
      </c>
      <c r="N102" s="22" t="s">
        <v>599</v>
      </c>
      <c r="O102" s="100"/>
      <c r="P102" s="7"/>
      <c r="Q102" s="11"/>
      <c r="R102" s="143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4">
        <v>1</v>
      </c>
      <c r="B103" s="107">
        <v>41579</v>
      </c>
      <c r="C103" s="107"/>
      <c r="D103" s="108" t="s">
        <v>624</v>
      </c>
      <c r="E103" s="109" t="s">
        <v>625</v>
      </c>
      <c r="F103" s="110">
        <v>82</v>
      </c>
      <c r="G103" s="109" t="s">
        <v>626</v>
      </c>
      <c r="H103" s="109">
        <v>100</v>
      </c>
      <c r="I103" s="127">
        <v>100</v>
      </c>
      <c r="J103" s="128" t="s">
        <v>627</v>
      </c>
      <c r="K103" s="129">
        <f t="shared" ref="K103:K134" si="34">H103-F103</f>
        <v>18</v>
      </c>
      <c r="L103" s="130">
        <f t="shared" ref="L103:L134" si="35">K103/F103</f>
        <v>0.21951219512195122</v>
      </c>
      <c r="M103" s="131" t="s">
        <v>601</v>
      </c>
      <c r="N103" s="132">
        <v>42657</v>
      </c>
      <c r="O103" s="53"/>
      <c r="P103" s="11"/>
      <c r="Q103" s="16"/>
      <c r="R103" s="143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4">
        <v>2</v>
      </c>
      <c r="B104" s="107">
        <v>41794</v>
      </c>
      <c r="C104" s="107"/>
      <c r="D104" s="108" t="s">
        <v>628</v>
      </c>
      <c r="E104" s="109" t="s">
        <v>602</v>
      </c>
      <c r="F104" s="110">
        <v>257</v>
      </c>
      <c r="G104" s="109" t="s">
        <v>626</v>
      </c>
      <c r="H104" s="109">
        <v>300</v>
      </c>
      <c r="I104" s="127">
        <v>300</v>
      </c>
      <c r="J104" s="128" t="s">
        <v>627</v>
      </c>
      <c r="K104" s="129">
        <f t="shared" si="34"/>
        <v>43</v>
      </c>
      <c r="L104" s="130">
        <f t="shared" si="35"/>
        <v>0.16731517509727625</v>
      </c>
      <c r="M104" s="131" t="s">
        <v>601</v>
      </c>
      <c r="N104" s="132">
        <v>41822</v>
      </c>
      <c r="O104" s="53"/>
      <c r="P104" s="11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4">
        <v>3</v>
      </c>
      <c r="B105" s="107">
        <v>41828</v>
      </c>
      <c r="C105" s="107"/>
      <c r="D105" s="108" t="s">
        <v>629</v>
      </c>
      <c r="E105" s="109" t="s">
        <v>602</v>
      </c>
      <c r="F105" s="110">
        <v>393</v>
      </c>
      <c r="G105" s="109" t="s">
        <v>626</v>
      </c>
      <c r="H105" s="109">
        <v>468</v>
      </c>
      <c r="I105" s="127">
        <v>468</v>
      </c>
      <c r="J105" s="128" t="s">
        <v>627</v>
      </c>
      <c r="K105" s="129">
        <f t="shared" si="34"/>
        <v>75</v>
      </c>
      <c r="L105" s="130">
        <f t="shared" si="35"/>
        <v>0.19083969465648856</v>
      </c>
      <c r="M105" s="131" t="s">
        <v>601</v>
      </c>
      <c r="N105" s="132">
        <v>41863</v>
      </c>
      <c r="O105" s="53"/>
      <c r="P105" s="11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4">
        <v>4</v>
      </c>
      <c r="B106" s="107">
        <v>41857</v>
      </c>
      <c r="C106" s="107"/>
      <c r="D106" s="108" t="s">
        <v>630</v>
      </c>
      <c r="E106" s="109" t="s">
        <v>602</v>
      </c>
      <c r="F106" s="110">
        <v>205</v>
      </c>
      <c r="G106" s="109" t="s">
        <v>626</v>
      </c>
      <c r="H106" s="109">
        <v>275</v>
      </c>
      <c r="I106" s="127">
        <v>250</v>
      </c>
      <c r="J106" s="128" t="s">
        <v>627</v>
      </c>
      <c r="K106" s="129">
        <f t="shared" si="34"/>
        <v>70</v>
      </c>
      <c r="L106" s="130">
        <f t="shared" si="35"/>
        <v>0.34146341463414637</v>
      </c>
      <c r="M106" s="131" t="s">
        <v>601</v>
      </c>
      <c r="N106" s="132">
        <v>41962</v>
      </c>
      <c r="O106" s="53"/>
      <c r="P106" s="11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4">
        <v>5</v>
      </c>
      <c r="B107" s="107">
        <v>41886</v>
      </c>
      <c r="C107" s="107"/>
      <c r="D107" s="108" t="s">
        <v>631</v>
      </c>
      <c r="E107" s="109" t="s">
        <v>602</v>
      </c>
      <c r="F107" s="110">
        <v>162</v>
      </c>
      <c r="G107" s="109" t="s">
        <v>626</v>
      </c>
      <c r="H107" s="109">
        <v>190</v>
      </c>
      <c r="I107" s="127">
        <v>190</v>
      </c>
      <c r="J107" s="128" t="s">
        <v>627</v>
      </c>
      <c r="K107" s="129">
        <f t="shared" si="34"/>
        <v>28</v>
      </c>
      <c r="L107" s="130">
        <f t="shared" si="35"/>
        <v>0.1728395061728395</v>
      </c>
      <c r="M107" s="131" t="s">
        <v>601</v>
      </c>
      <c r="N107" s="132">
        <v>42006</v>
      </c>
      <c r="O107" s="53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4">
        <v>6</v>
      </c>
      <c r="B108" s="107">
        <v>41886</v>
      </c>
      <c r="C108" s="107"/>
      <c r="D108" s="108" t="s">
        <v>632</v>
      </c>
      <c r="E108" s="109" t="s">
        <v>602</v>
      </c>
      <c r="F108" s="110">
        <v>75</v>
      </c>
      <c r="G108" s="109" t="s">
        <v>626</v>
      </c>
      <c r="H108" s="109">
        <v>91.5</v>
      </c>
      <c r="I108" s="127" t="s">
        <v>633</v>
      </c>
      <c r="J108" s="128" t="s">
        <v>634</v>
      </c>
      <c r="K108" s="129">
        <f t="shared" si="34"/>
        <v>16.5</v>
      </c>
      <c r="L108" s="130">
        <f t="shared" si="35"/>
        <v>0.22</v>
      </c>
      <c r="M108" s="131" t="s">
        <v>601</v>
      </c>
      <c r="N108" s="132">
        <v>41954</v>
      </c>
      <c r="O108" s="53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4">
        <v>7</v>
      </c>
      <c r="B109" s="107">
        <v>41913</v>
      </c>
      <c r="C109" s="107"/>
      <c r="D109" s="108" t="s">
        <v>635</v>
      </c>
      <c r="E109" s="109" t="s">
        <v>602</v>
      </c>
      <c r="F109" s="110">
        <v>850</v>
      </c>
      <c r="G109" s="109" t="s">
        <v>626</v>
      </c>
      <c r="H109" s="109">
        <v>982.5</v>
      </c>
      <c r="I109" s="127">
        <v>1050</v>
      </c>
      <c r="J109" s="128" t="s">
        <v>636</v>
      </c>
      <c r="K109" s="129">
        <f t="shared" si="34"/>
        <v>132.5</v>
      </c>
      <c r="L109" s="130">
        <f t="shared" si="35"/>
        <v>0.15588235294117647</v>
      </c>
      <c r="M109" s="131" t="s">
        <v>601</v>
      </c>
      <c r="N109" s="132">
        <v>42039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4">
        <v>8</v>
      </c>
      <c r="B110" s="107">
        <v>41913</v>
      </c>
      <c r="C110" s="107"/>
      <c r="D110" s="108" t="s">
        <v>637</v>
      </c>
      <c r="E110" s="109" t="s">
        <v>602</v>
      </c>
      <c r="F110" s="110">
        <v>475</v>
      </c>
      <c r="G110" s="109" t="s">
        <v>626</v>
      </c>
      <c r="H110" s="109">
        <v>515</v>
      </c>
      <c r="I110" s="127">
        <v>600</v>
      </c>
      <c r="J110" s="128" t="s">
        <v>638</v>
      </c>
      <c r="K110" s="129">
        <f t="shared" si="34"/>
        <v>40</v>
      </c>
      <c r="L110" s="130">
        <f t="shared" si="35"/>
        <v>8.4210526315789472E-2</v>
      </c>
      <c r="M110" s="131" t="s">
        <v>601</v>
      </c>
      <c r="N110" s="132">
        <v>41939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4">
        <v>9</v>
      </c>
      <c r="B111" s="107">
        <v>41913</v>
      </c>
      <c r="C111" s="107"/>
      <c r="D111" s="108" t="s">
        <v>639</v>
      </c>
      <c r="E111" s="109" t="s">
        <v>602</v>
      </c>
      <c r="F111" s="110">
        <v>86</v>
      </c>
      <c r="G111" s="109" t="s">
        <v>626</v>
      </c>
      <c r="H111" s="109">
        <v>99</v>
      </c>
      <c r="I111" s="127">
        <v>140</v>
      </c>
      <c r="J111" s="128" t="s">
        <v>640</v>
      </c>
      <c r="K111" s="129">
        <f t="shared" si="34"/>
        <v>13</v>
      </c>
      <c r="L111" s="130">
        <f t="shared" si="35"/>
        <v>0.15116279069767441</v>
      </c>
      <c r="M111" s="131" t="s">
        <v>601</v>
      </c>
      <c r="N111" s="132">
        <v>41939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4">
        <v>10</v>
      </c>
      <c r="B112" s="107">
        <v>41926</v>
      </c>
      <c r="C112" s="107"/>
      <c r="D112" s="108" t="s">
        <v>641</v>
      </c>
      <c r="E112" s="109" t="s">
        <v>602</v>
      </c>
      <c r="F112" s="110">
        <v>496.6</v>
      </c>
      <c r="G112" s="109" t="s">
        <v>626</v>
      </c>
      <c r="H112" s="109">
        <v>621</v>
      </c>
      <c r="I112" s="127">
        <v>580</v>
      </c>
      <c r="J112" s="128" t="s">
        <v>627</v>
      </c>
      <c r="K112" s="129">
        <f t="shared" si="34"/>
        <v>124.39999999999998</v>
      </c>
      <c r="L112" s="130">
        <f t="shared" si="35"/>
        <v>0.25050342327829234</v>
      </c>
      <c r="M112" s="131" t="s">
        <v>601</v>
      </c>
      <c r="N112" s="132">
        <v>42605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4">
        <v>11</v>
      </c>
      <c r="B113" s="107">
        <v>41926</v>
      </c>
      <c r="C113" s="107"/>
      <c r="D113" s="108" t="s">
        <v>642</v>
      </c>
      <c r="E113" s="109" t="s">
        <v>602</v>
      </c>
      <c r="F113" s="110">
        <v>2481.9</v>
      </c>
      <c r="G113" s="109" t="s">
        <v>626</v>
      </c>
      <c r="H113" s="109">
        <v>2840</v>
      </c>
      <c r="I113" s="127">
        <v>2870</v>
      </c>
      <c r="J113" s="128" t="s">
        <v>643</v>
      </c>
      <c r="K113" s="129">
        <f t="shared" si="34"/>
        <v>358.09999999999991</v>
      </c>
      <c r="L113" s="130">
        <f t="shared" si="35"/>
        <v>0.14428462065353154</v>
      </c>
      <c r="M113" s="131" t="s">
        <v>601</v>
      </c>
      <c r="N113" s="132">
        <v>42017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4">
        <v>12</v>
      </c>
      <c r="B114" s="107">
        <v>41928</v>
      </c>
      <c r="C114" s="107"/>
      <c r="D114" s="108" t="s">
        <v>644</v>
      </c>
      <c r="E114" s="109" t="s">
        <v>602</v>
      </c>
      <c r="F114" s="110">
        <v>84.5</v>
      </c>
      <c r="G114" s="109" t="s">
        <v>626</v>
      </c>
      <c r="H114" s="109">
        <v>93</v>
      </c>
      <c r="I114" s="127">
        <v>110</v>
      </c>
      <c r="J114" s="128" t="s">
        <v>645</v>
      </c>
      <c r="K114" s="129">
        <f t="shared" si="34"/>
        <v>8.5</v>
      </c>
      <c r="L114" s="130">
        <f t="shared" si="35"/>
        <v>0.10059171597633136</v>
      </c>
      <c r="M114" s="131" t="s">
        <v>601</v>
      </c>
      <c r="N114" s="132">
        <v>41939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4">
        <v>13</v>
      </c>
      <c r="B115" s="107">
        <v>41928</v>
      </c>
      <c r="C115" s="107"/>
      <c r="D115" s="108" t="s">
        <v>646</v>
      </c>
      <c r="E115" s="109" t="s">
        <v>602</v>
      </c>
      <c r="F115" s="110">
        <v>401</v>
      </c>
      <c r="G115" s="109" t="s">
        <v>626</v>
      </c>
      <c r="H115" s="109">
        <v>428</v>
      </c>
      <c r="I115" s="127">
        <v>450</v>
      </c>
      <c r="J115" s="128" t="s">
        <v>647</v>
      </c>
      <c r="K115" s="129">
        <f t="shared" si="34"/>
        <v>27</v>
      </c>
      <c r="L115" s="130">
        <f t="shared" si="35"/>
        <v>6.7331670822942641E-2</v>
      </c>
      <c r="M115" s="131" t="s">
        <v>601</v>
      </c>
      <c r="N115" s="132">
        <v>42020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4">
        <v>14</v>
      </c>
      <c r="B116" s="107">
        <v>41928</v>
      </c>
      <c r="C116" s="107"/>
      <c r="D116" s="108" t="s">
        <v>648</v>
      </c>
      <c r="E116" s="109" t="s">
        <v>602</v>
      </c>
      <c r="F116" s="110">
        <v>101</v>
      </c>
      <c r="G116" s="109" t="s">
        <v>626</v>
      </c>
      <c r="H116" s="109">
        <v>112</v>
      </c>
      <c r="I116" s="127">
        <v>120</v>
      </c>
      <c r="J116" s="128" t="s">
        <v>649</v>
      </c>
      <c r="K116" s="129">
        <f t="shared" si="34"/>
        <v>11</v>
      </c>
      <c r="L116" s="130">
        <f t="shared" si="35"/>
        <v>0.10891089108910891</v>
      </c>
      <c r="M116" s="131" t="s">
        <v>601</v>
      </c>
      <c r="N116" s="132">
        <v>41939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4">
        <v>15</v>
      </c>
      <c r="B117" s="107">
        <v>41954</v>
      </c>
      <c r="C117" s="107"/>
      <c r="D117" s="108" t="s">
        <v>650</v>
      </c>
      <c r="E117" s="109" t="s">
        <v>602</v>
      </c>
      <c r="F117" s="110">
        <v>59</v>
      </c>
      <c r="G117" s="109" t="s">
        <v>626</v>
      </c>
      <c r="H117" s="109">
        <v>76</v>
      </c>
      <c r="I117" s="127">
        <v>76</v>
      </c>
      <c r="J117" s="128" t="s">
        <v>627</v>
      </c>
      <c r="K117" s="129">
        <f t="shared" si="34"/>
        <v>17</v>
      </c>
      <c r="L117" s="130">
        <f t="shared" si="35"/>
        <v>0.28813559322033899</v>
      </c>
      <c r="M117" s="131" t="s">
        <v>601</v>
      </c>
      <c r="N117" s="132">
        <v>43032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4">
        <v>16</v>
      </c>
      <c r="B118" s="107">
        <v>41954</v>
      </c>
      <c r="C118" s="107"/>
      <c r="D118" s="108" t="s">
        <v>639</v>
      </c>
      <c r="E118" s="109" t="s">
        <v>602</v>
      </c>
      <c r="F118" s="110">
        <v>99</v>
      </c>
      <c r="G118" s="109" t="s">
        <v>626</v>
      </c>
      <c r="H118" s="109">
        <v>120</v>
      </c>
      <c r="I118" s="127">
        <v>120</v>
      </c>
      <c r="J118" s="128" t="s">
        <v>651</v>
      </c>
      <c r="K118" s="129">
        <f t="shared" si="34"/>
        <v>21</v>
      </c>
      <c r="L118" s="130">
        <f t="shared" si="35"/>
        <v>0.21212121212121213</v>
      </c>
      <c r="M118" s="131" t="s">
        <v>601</v>
      </c>
      <c r="N118" s="132">
        <v>41960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4">
        <v>17</v>
      </c>
      <c r="B119" s="107">
        <v>41956</v>
      </c>
      <c r="C119" s="107"/>
      <c r="D119" s="108" t="s">
        <v>652</v>
      </c>
      <c r="E119" s="109" t="s">
        <v>602</v>
      </c>
      <c r="F119" s="110">
        <v>22</v>
      </c>
      <c r="G119" s="109" t="s">
        <v>626</v>
      </c>
      <c r="H119" s="109">
        <v>33.549999999999997</v>
      </c>
      <c r="I119" s="127">
        <v>32</v>
      </c>
      <c r="J119" s="128" t="s">
        <v>653</v>
      </c>
      <c r="K119" s="129">
        <f t="shared" si="34"/>
        <v>11.549999999999997</v>
      </c>
      <c r="L119" s="130">
        <f t="shared" si="35"/>
        <v>0.52499999999999991</v>
      </c>
      <c r="M119" s="131" t="s">
        <v>601</v>
      </c>
      <c r="N119" s="132">
        <v>42188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4">
        <v>18</v>
      </c>
      <c r="B120" s="107">
        <v>41976</v>
      </c>
      <c r="C120" s="107"/>
      <c r="D120" s="108" t="s">
        <v>654</v>
      </c>
      <c r="E120" s="109" t="s">
        <v>602</v>
      </c>
      <c r="F120" s="110">
        <v>440</v>
      </c>
      <c r="G120" s="109" t="s">
        <v>626</v>
      </c>
      <c r="H120" s="109">
        <v>520</v>
      </c>
      <c r="I120" s="127">
        <v>520</v>
      </c>
      <c r="J120" s="128" t="s">
        <v>655</v>
      </c>
      <c r="K120" s="129">
        <f t="shared" si="34"/>
        <v>80</v>
      </c>
      <c r="L120" s="130">
        <f t="shared" si="35"/>
        <v>0.18181818181818182</v>
      </c>
      <c r="M120" s="131" t="s">
        <v>601</v>
      </c>
      <c r="N120" s="132">
        <v>42208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4">
        <v>19</v>
      </c>
      <c r="B121" s="107">
        <v>41976</v>
      </c>
      <c r="C121" s="107"/>
      <c r="D121" s="108" t="s">
        <v>656</v>
      </c>
      <c r="E121" s="109" t="s">
        <v>602</v>
      </c>
      <c r="F121" s="110">
        <v>360</v>
      </c>
      <c r="G121" s="109" t="s">
        <v>626</v>
      </c>
      <c r="H121" s="109">
        <v>427</v>
      </c>
      <c r="I121" s="127">
        <v>425</v>
      </c>
      <c r="J121" s="128" t="s">
        <v>657</v>
      </c>
      <c r="K121" s="129">
        <f t="shared" si="34"/>
        <v>67</v>
      </c>
      <c r="L121" s="130">
        <f t="shared" si="35"/>
        <v>0.18611111111111112</v>
      </c>
      <c r="M121" s="131" t="s">
        <v>601</v>
      </c>
      <c r="N121" s="132">
        <v>42058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4">
        <v>20</v>
      </c>
      <c r="B122" s="107">
        <v>42012</v>
      </c>
      <c r="C122" s="107"/>
      <c r="D122" s="108" t="s">
        <v>658</v>
      </c>
      <c r="E122" s="109" t="s">
        <v>602</v>
      </c>
      <c r="F122" s="110">
        <v>360</v>
      </c>
      <c r="G122" s="109" t="s">
        <v>626</v>
      </c>
      <c r="H122" s="109">
        <v>455</v>
      </c>
      <c r="I122" s="127">
        <v>420</v>
      </c>
      <c r="J122" s="128" t="s">
        <v>659</v>
      </c>
      <c r="K122" s="129">
        <f t="shared" si="34"/>
        <v>95</v>
      </c>
      <c r="L122" s="130">
        <f t="shared" si="35"/>
        <v>0.2638888888888889</v>
      </c>
      <c r="M122" s="131" t="s">
        <v>601</v>
      </c>
      <c r="N122" s="132">
        <v>42024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4">
        <v>21</v>
      </c>
      <c r="B123" s="107">
        <v>42012</v>
      </c>
      <c r="C123" s="107"/>
      <c r="D123" s="108" t="s">
        <v>660</v>
      </c>
      <c r="E123" s="109" t="s">
        <v>602</v>
      </c>
      <c r="F123" s="110">
        <v>130</v>
      </c>
      <c r="G123" s="109"/>
      <c r="H123" s="109">
        <v>175.5</v>
      </c>
      <c r="I123" s="127">
        <v>165</v>
      </c>
      <c r="J123" s="128" t="s">
        <v>661</v>
      </c>
      <c r="K123" s="129">
        <f t="shared" si="34"/>
        <v>45.5</v>
      </c>
      <c r="L123" s="130">
        <f t="shared" si="35"/>
        <v>0.35</v>
      </c>
      <c r="M123" s="131" t="s">
        <v>601</v>
      </c>
      <c r="N123" s="132">
        <v>43088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4">
        <v>22</v>
      </c>
      <c r="B124" s="107">
        <v>42040</v>
      </c>
      <c r="C124" s="107"/>
      <c r="D124" s="108" t="s">
        <v>391</v>
      </c>
      <c r="E124" s="109" t="s">
        <v>625</v>
      </c>
      <c r="F124" s="110">
        <v>98</v>
      </c>
      <c r="G124" s="109"/>
      <c r="H124" s="109">
        <v>120</v>
      </c>
      <c r="I124" s="127">
        <v>120</v>
      </c>
      <c r="J124" s="128" t="s">
        <v>627</v>
      </c>
      <c r="K124" s="129">
        <f t="shared" si="34"/>
        <v>22</v>
      </c>
      <c r="L124" s="130">
        <f t="shared" si="35"/>
        <v>0.22448979591836735</v>
      </c>
      <c r="M124" s="131" t="s">
        <v>601</v>
      </c>
      <c r="N124" s="132">
        <v>42753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4">
        <v>23</v>
      </c>
      <c r="B125" s="107">
        <v>42040</v>
      </c>
      <c r="C125" s="107"/>
      <c r="D125" s="108" t="s">
        <v>662</v>
      </c>
      <c r="E125" s="109" t="s">
        <v>625</v>
      </c>
      <c r="F125" s="110">
        <v>196</v>
      </c>
      <c r="G125" s="109"/>
      <c r="H125" s="109">
        <v>262</v>
      </c>
      <c r="I125" s="127">
        <v>255</v>
      </c>
      <c r="J125" s="128" t="s">
        <v>627</v>
      </c>
      <c r="K125" s="129">
        <f t="shared" si="34"/>
        <v>66</v>
      </c>
      <c r="L125" s="130">
        <f t="shared" si="35"/>
        <v>0.33673469387755101</v>
      </c>
      <c r="M125" s="131" t="s">
        <v>601</v>
      </c>
      <c r="N125" s="132">
        <v>42599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5">
        <v>24</v>
      </c>
      <c r="B126" s="111">
        <v>42067</v>
      </c>
      <c r="C126" s="111"/>
      <c r="D126" s="112" t="s">
        <v>390</v>
      </c>
      <c r="E126" s="113" t="s">
        <v>625</v>
      </c>
      <c r="F126" s="114">
        <v>235</v>
      </c>
      <c r="G126" s="114"/>
      <c r="H126" s="115">
        <v>77</v>
      </c>
      <c r="I126" s="133" t="s">
        <v>663</v>
      </c>
      <c r="J126" s="134" t="s">
        <v>664</v>
      </c>
      <c r="K126" s="135">
        <f t="shared" si="34"/>
        <v>-158</v>
      </c>
      <c r="L126" s="136">
        <f t="shared" si="35"/>
        <v>-0.67234042553191486</v>
      </c>
      <c r="M126" s="137" t="s">
        <v>665</v>
      </c>
      <c r="N126" s="138">
        <v>43522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4">
        <v>25</v>
      </c>
      <c r="B127" s="107">
        <v>42067</v>
      </c>
      <c r="C127" s="107"/>
      <c r="D127" s="108" t="s">
        <v>482</v>
      </c>
      <c r="E127" s="109" t="s">
        <v>625</v>
      </c>
      <c r="F127" s="110">
        <v>185</v>
      </c>
      <c r="G127" s="109"/>
      <c r="H127" s="109">
        <v>224</v>
      </c>
      <c r="I127" s="127" t="s">
        <v>666</v>
      </c>
      <c r="J127" s="128" t="s">
        <v>627</v>
      </c>
      <c r="K127" s="129">
        <f t="shared" si="34"/>
        <v>39</v>
      </c>
      <c r="L127" s="130">
        <f t="shared" si="35"/>
        <v>0.21081081081081082</v>
      </c>
      <c r="M127" s="131" t="s">
        <v>601</v>
      </c>
      <c r="N127" s="132">
        <v>42647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366">
        <v>26</v>
      </c>
      <c r="B128" s="116">
        <v>42090</v>
      </c>
      <c r="C128" s="116"/>
      <c r="D128" s="117" t="s">
        <v>667</v>
      </c>
      <c r="E128" s="118" t="s">
        <v>625</v>
      </c>
      <c r="F128" s="119">
        <v>49.5</v>
      </c>
      <c r="G128" s="120"/>
      <c r="H128" s="120">
        <v>15.85</v>
      </c>
      <c r="I128" s="120">
        <v>67</v>
      </c>
      <c r="J128" s="139" t="s">
        <v>668</v>
      </c>
      <c r="K128" s="120">
        <f t="shared" si="34"/>
        <v>-33.65</v>
      </c>
      <c r="L128" s="140">
        <f t="shared" si="35"/>
        <v>-0.67979797979797973</v>
      </c>
      <c r="M128" s="137" t="s">
        <v>665</v>
      </c>
      <c r="N128" s="141">
        <v>43627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27</v>
      </c>
      <c r="B129" s="107">
        <v>42093</v>
      </c>
      <c r="C129" s="107"/>
      <c r="D129" s="108" t="s">
        <v>669</v>
      </c>
      <c r="E129" s="109" t="s">
        <v>625</v>
      </c>
      <c r="F129" s="110">
        <v>183.5</v>
      </c>
      <c r="G129" s="109"/>
      <c r="H129" s="109">
        <v>219</v>
      </c>
      <c r="I129" s="127">
        <v>218</v>
      </c>
      <c r="J129" s="128" t="s">
        <v>670</v>
      </c>
      <c r="K129" s="129">
        <f t="shared" si="34"/>
        <v>35.5</v>
      </c>
      <c r="L129" s="130">
        <f t="shared" si="35"/>
        <v>0.19346049046321526</v>
      </c>
      <c r="M129" s="131" t="s">
        <v>601</v>
      </c>
      <c r="N129" s="132">
        <v>42103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28</v>
      </c>
      <c r="B130" s="107">
        <v>42114</v>
      </c>
      <c r="C130" s="107"/>
      <c r="D130" s="108" t="s">
        <v>671</v>
      </c>
      <c r="E130" s="109" t="s">
        <v>625</v>
      </c>
      <c r="F130" s="110">
        <f>(227+237)/2</f>
        <v>232</v>
      </c>
      <c r="G130" s="109"/>
      <c r="H130" s="109">
        <v>298</v>
      </c>
      <c r="I130" s="127">
        <v>298</v>
      </c>
      <c r="J130" s="128" t="s">
        <v>627</v>
      </c>
      <c r="K130" s="129">
        <f t="shared" si="34"/>
        <v>66</v>
      </c>
      <c r="L130" s="130">
        <f t="shared" si="35"/>
        <v>0.28448275862068967</v>
      </c>
      <c r="M130" s="131" t="s">
        <v>601</v>
      </c>
      <c r="N130" s="132">
        <v>42823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29</v>
      </c>
      <c r="B131" s="107">
        <v>42128</v>
      </c>
      <c r="C131" s="107"/>
      <c r="D131" s="108" t="s">
        <v>672</v>
      </c>
      <c r="E131" s="109" t="s">
        <v>602</v>
      </c>
      <c r="F131" s="110">
        <v>385</v>
      </c>
      <c r="G131" s="109"/>
      <c r="H131" s="109">
        <f>212.5+331</f>
        <v>543.5</v>
      </c>
      <c r="I131" s="127">
        <v>510</v>
      </c>
      <c r="J131" s="128" t="s">
        <v>673</v>
      </c>
      <c r="K131" s="129">
        <f t="shared" si="34"/>
        <v>158.5</v>
      </c>
      <c r="L131" s="130">
        <f t="shared" si="35"/>
        <v>0.41168831168831171</v>
      </c>
      <c r="M131" s="131" t="s">
        <v>601</v>
      </c>
      <c r="N131" s="132">
        <v>42235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30</v>
      </c>
      <c r="B132" s="107">
        <v>42128</v>
      </c>
      <c r="C132" s="107"/>
      <c r="D132" s="108" t="s">
        <v>674</v>
      </c>
      <c r="E132" s="109" t="s">
        <v>602</v>
      </c>
      <c r="F132" s="110">
        <v>115.5</v>
      </c>
      <c r="G132" s="109"/>
      <c r="H132" s="109">
        <v>146</v>
      </c>
      <c r="I132" s="127">
        <v>142</v>
      </c>
      <c r="J132" s="128" t="s">
        <v>675</v>
      </c>
      <c r="K132" s="129">
        <f t="shared" si="34"/>
        <v>30.5</v>
      </c>
      <c r="L132" s="130">
        <f t="shared" si="35"/>
        <v>0.26406926406926406</v>
      </c>
      <c r="M132" s="131" t="s">
        <v>601</v>
      </c>
      <c r="N132" s="132">
        <v>42202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31</v>
      </c>
      <c r="B133" s="107">
        <v>42151</v>
      </c>
      <c r="C133" s="107"/>
      <c r="D133" s="108" t="s">
        <v>676</v>
      </c>
      <c r="E133" s="109" t="s">
        <v>602</v>
      </c>
      <c r="F133" s="110">
        <v>237.5</v>
      </c>
      <c r="G133" s="109"/>
      <c r="H133" s="109">
        <v>279.5</v>
      </c>
      <c r="I133" s="127">
        <v>278</v>
      </c>
      <c r="J133" s="128" t="s">
        <v>627</v>
      </c>
      <c r="K133" s="129">
        <f t="shared" si="34"/>
        <v>42</v>
      </c>
      <c r="L133" s="130">
        <f t="shared" si="35"/>
        <v>0.17684210526315788</v>
      </c>
      <c r="M133" s="131" t="s">
        <v>601</v>
      </c>
      <c r="N133" s="132">
        <v>42222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32</v>
      </c>
      <c r="B134" s="107">
        <v>42174</v>
      </c>
      <c r="C134" s="107"/>
      <c r="D134" s="108" t="s">
        <v>646</v>
      </c>
      <c r="E134" s="109" t="s">
        <v>625</v>
      </c>
      <c r="F134" s="110">
        <v>340</v>
      </c>
      <c r="G134" s="109"/>
      <c r="H134" s="109">
        <v>448</v>
      </c>
      <c r="I134" s="127">
        <v>448</v>
      </c>
      <c r="J134" s="128" t="s">
        <v>627</v>
      </c>
      <c r="K134" s="129">
        <f t="shared" si="34"/>
        <v>108</v>
      </c>
      <c r="L134" s="130">
        <f t="shared" si="35"/>
        <v>0.31764705882352939</v>
      </c>
      <c r="M134" s="131" t="s">
        <v>601</v>
      </c>
      <c r="N134" s="132">
        <v>43018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33</v>
      </c>
      <c r="B135" s="107">
        <v>42191</v>
      </c>
      <c r="C135" s="107"/>
      <c r="D135" s="108" t="s">
        <v>677</v>
      </c>
      <c r="E135" s="109" t="s">
        <v>625</v>
      </c>
      <c r="F135" s="110">
        <v>390</v>
      </c>
      <c r="G135" s="109"/>
      <c r="H135" s="109">
        <v>460</v>
      </c>
      <c r="I135" s="127">
        <v>460</v>
      </c>
      <c r="J135" s="128" t="s">
        <v>627</v>
      </c>
      <c r="K135" s="129">
        <f t="shared" ref="K135:K155" si="36">H135-F135</f>
        <v>70</v>
      </c>
      <c r="L135" s="130">
        <f t="shared" ref="L135:L155" si="37">K135/F135</f>
        <v>0.17948717948717949</v>
      </c>
      <c r="M135" s="131" t="s">
        <v>601</v>
      </c>
      <c r="N135" s="132">
        <v>42478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5">
        <v>34</v>
      </c>
      <c r="B136" s="111">
        <v>42195</v>
      </c>
      <c r="C136" s="111"/>
      <c r="D136" s="112" t="s">
        <v>678</v>
      </c>
      <c r="E136" s="113" t="s">
        <v>625</v>
      </c>
      <c r="F136" s="114">
        <v>122.5</v>
      </c>
      <c r="G136" s="114"/>
      <c r="H136" s="115">
        <v>61</v>
      </c>
      <c r="I136" s="133">
        <v>172</v>
      </c>
      <c r="J136" s="134" t="s">
        <v>679</v>
      </c>
      <c r="K136" s="135">
        <f t="shared" si="36"/>
        <v>-61.5</v>
      </c>
      <c r="L136" s="136">
        <f t="shared" si="37"/>
        <v>-0.50204081632653064</v>
      </c>
      <c r="M136" s="137" t="s">
        <v>665</v>
      </c>
      <c r="N136" s="138">
        <v>43333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35</v>
      </c>
      <c r="B137" s="107">
        <v>42219</v>
      </c>
      <c r="C137" s="107"/>
      <c r="D137" s="108" t="s">
        <v>680</v>
      </c>
      <c r="E137" s="109" t="s">
        <v>625</v>
      </c>
      <c r="F137" s="110">
        <v>297.5</v>
      </c>
      <c r="G137" s="109"/>
      <c r="H137" s="109">
        <v>350</v>
      </c>
      <c r="I137" s="127">
        <v>360</v>
      </c>
      <c r="J137" s="128" t="s">
        <v>681</v>
      </c>
      <c r="K137" s="129">
        <f t="shared" si="36"/>
        <v>52.5</v>
      </c>
      <c r="L137" s="130">
        <f t="shared" si="37"/>
        <v>0.17647058823529413</v>
      </c>
      <c r="M137" s="131" t="s">
        <v>601</v>
      </c>
      <c r="N137" s="132">
        <v>42232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36</v>
      </c>
      <c r="B138" s="107">
        <v>42219</v>
      </c>
      <c r="C138" s="107"/>
      <c r="D138" s="108" t="s">
        <v>682</v>
      </c>
      <c r="E138" s="109" t="s">
        <v>625</v>
      </c>
      <c r="F138" s="110">
        <v>115.5</v>
      </c>
      <c r="G138" s="109"/>
      <c r="H138" s="109">
        <v>149</v>
      </c>
      <c r="I138" s="127">
        <v>140</v>
      </c>
      <c r="J138" s="142" t="s">
        <v>683</v>
      </c>
      <c r="K138" s="129">
        <f t="shared" si="36"/>
        <v>33.5</v>
      </c>
      <c r="L138" s="130">
        <f t="shared" si="37"/>
        <v>0.29004329004329005</v>
      </c>
      <c r="M138" s="131" t="s">
        <v>601</v>
      </c>
      <c r="N138" s="132">
        <v>42740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37</v>
      </c>
      <c r="B139" s="107">
        <v>42251</v>
      </c>
      <c r="C139" s="107"/>
      <c r="D139" s="108" t="s">
        <v>676</v>
      </c>
      <c r="E139" s="109" t="s">
        <v>625</v>
      </c>
      <c r="F139" s="110">
        <v>226</v>
      </c>
      <c r="G139" s="109"/>
      <c r="H139" s="109">
        <v>292</v>
      </c>
      <c r="I139" s="127">
        <v>292</v>
      </c>
      <c r="J139" s="128" t="s">
        <v>684</v>
      </c>
      <c r="K139" s="129">
        <f t="shared" si="36"/>
        <v>66</v>
      </c>
      <c r="L139" s="130">
        <f t="shared" si="37"/>
        <v>0.29203539823008851</v>
      </c>
      <c r="M139" s="131" t="s">
        <v>601</v>
      </c>
      <c r="N139" s="132">
        <v>42286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38</v>
      </c>
      <c r="B140" s="107">
        <v>42254</v>
      </c>
      <c r="C140" s="107"/>
      <c r="D140" s="108" t="s">
        <v>671</v>
      </c>
      <c r="E140" s="109" t="s">
        <v>625</v>
      </c>
      <c r="F140" s="110">
        <v>232.5</v>
      </c>
      <c r="G140" s="109"/>
      <c r="H140" s="109">
        <v>312.5</v>
      </c>
      <c r="I140" s="127">
        <v>310</v>
      </c>
      <c r="J140" s="128" t="s">
        <v>627</v>
      </c>
      <c r="K140" s="129">
        <f t="shared" si="36"/>
        <v>80</v>
      </c>
      <c r="L140" s="130">
        <f t="shared" si="37"/>
        <v>0.34408602150537637</v>
      </c>
      <c r="M140" s="131" t="s">
        <v>601</v>
      </c>
      <c r="N140" s="132">
        <v>42823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39</v>
      </c>
      <c r="B141" s="107">
        <v>42268</v>
      </c>
      <c r="C141" s="107"/>
      <c r="D141" s="108" t="s">
        <v>685</v>
      </c>
      <c r="E141" s="109" t="s">
        <v>625</v>
      </c>
      <c r="F141" s="110">
        <v>196.5</v>
      </c>
      <c r="G141" s="109"/>
      <c r="H141" s="109">
        <v>238</v>
      </c>
      <c r="I141" s="127">
        <v>238</v>
      </c>
      <c r="J141" s="128" t="s">
        <v>684</v>
      </c>
      <c r="K141" s="129">
        <f t="shared" si="36"/>
        <v>41.5</v>
      </c>
      <c r="L141" s="130">
        <f t="shared" si="37"/>
        <v>0.21119592875318066</v>
      </c>
      <c r="M141" s="131" t="s">
        <v>601</v>
      </c>
      <c r="N141" s="132">
        <v>42291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40</v>
      </c>
      <c r="B142" s="107">
        <v>42271</v>
      </c>
      <c r="C142" s="107"/>
      <c r="D142" s="108" t="s">
        <v>624</v>
      </c>
      <c r="E142" s="109" t="s">
        <v>625</v>
      </c>
      <c r="F142" s="110">
        <v>65</v>
      </c>
      <c r="G142" s="109"/>
      <c r="H142" s="109">
        <v>82</v>
      </c>
      <c r="I142" s="127">
        <v>82</v>
      </c>
      <c r="J142" s="128" t="s">
        <v>684</v>
      </c>
      <c r="K142" s="129">
        <f t="shared" si="36"/>
        <v>17</v>
      </c>
      <c r="L142" s="130">
        <f t="shared" si="37"/>
        <v>0.26153846153846155</v>
      </c>
      <c r="M142" s="131" t="s">
        <v>601</v>
      </c>
      <c r="N142" s="132">
        <v>42578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41</v>
      </c>
      <c r="B143" s="107">
        <v>42291</v>
      </c>
      <c r="C143" s="107"/>
      <c r="D143" s="108" t="s">
        <v>686</v>
      </c>
      <c r="E143" s="109" t="s">
        <v>625</v>
      </c>
      <c r="F143" s="110">
        <v>144</v>
      </c>
      <c r="G143" s="109"/>
      <c r="H143" s="109">
        <v>182.5</v>
      </c>
      <c r="I143" s="127">
        <v>181</v>
      </c>
      <c r="J143" s="128" t="s">
        <v>684</v>
      </c>
      <c r="K143" s="129">
        <f t="shared" si="36"/>
        <v>38.5</v>
      </c>
      <c r="L143" s="130">
        <f t="shared" si="37"/>
        <v>0.2673611111111111</v>
      </c>
      <c r="M143" s="131" t="s">
        <v>601</v>
      </c>
      <c r="N143" s="132">
        <v>42817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42</v>
      </c>
      <c r="B144" s="107">
        <v>42291</v>
      </c>
      <c r="C144" s="107"/>
      <c r="D144" s="108" t="s">
        <v>687</v>
      </c>
      <c r="E144" s="109" t="s">
        <v>625</v>
      </c>
      <c r="F144" s="110">
        <v>264</v>
      </c>
      <c r="G144" s="109"/>
      <c r="H144" s="109">
        <v>311</v>
      </c>
      <c r="I144" s="127">
        <v>311</v>
      </c>
      <c r="J144" s="128" t="s">
        <v>684</v>
      </c>
      <c r="K144" s="129">
        <f t="shared" si="36"/>
        <v>47</v>
      </c>
      <c r="L144" s="130">
        <f t="shared" si="37"/>
        <v>0.17803030303030304</v>
      </c>
      <c r="M144" s="131" t="s">
        <v>601</v>
      </c>
      <c r="N144" s="132">
        <v>42604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43</v>
      </c>
      <c r="B145" s="107">
        <v>42318</v>
      </c>
      <c r="C145" s="107"/>
      <c r="D145" s="108" t="s">
        <v>688</v>
      </c>
      <c r="E145" s="109" t="s">
        <v>602</v>
      </c>
      <c r="F145" s="110">
        <v>549.5</v>
      </c>
      <c r="G145" s="109"/>
      <c r="H145" s="109">
        <v>630</v>
      </c>
      <c r="I145" s="127">
        <v>630</v>
      </c>
      <c r="J145" s="128" t="s">
        <v>684</v>
      </c>
      <c r="K145" s="129">
        <f t="shared" si="36"/>
        <v>80.5</v>
      </c>
      <c r="L145" s="130">
        <f t="shared" si="37"/>
        <v>0.1464968152866242</v>
      </c>
      <c r="M145" s="131" t="s">
        <v>601</v>
      </c>
      <c r="N145" s="132">
        <v>42419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44</v>
      </c>
      <c r="B146" s="107">
        <v>42342</v>
      </c>
      <c r="C146" s="107"/>
      <c r="D146" s="108" t="s">
        <v>689</v>
      </c>
      <c r="E146" s="109" t="s">
        <v>625</v>
      </c>
      <c r="F146" s="110">
        <v>1027.5</v>
      </c>
      <c r="G146" s="109"/>
      <c r="H146" s="109">
        <v>1315</v>
      </c>
      <c r="I146" s="127">
        <v>1250</v>
      </c>
      <c r="J146" s="128" t="s">
        <v>684</v>
      </c>
      <c r="K146" s="129">
        <f t="shared" si="36"/>
        <v>287.5</v>
      </c>
      <c r="L146" s="130">
        <f t="shared" si="37"/>
        <v>0.27980535279805352</v>
      </c>
      <c r="M146" s="131" t="s">
        <v>601</v>
      </c>
      <c r="N146" s="132">
        <v>43244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45</v>
      </c>
      <c r="B147" s="107">
        <v>42367</v>
      </c>
      <c r="C147" s="107"/>
      <c r="D147" s="108" t="s">
        <v>690</v>
      </c>
      <c r="E147" s="109" t="s">
        <v>625</v>
      </c>
      <c r="F147" s="110">
        <v>465</v>
      </c>
      <c r="G147" s="109"/>
      <c r="H147" s="109">
        <v>540</v>
      </c>
      <c r="I147" s="127">
        <v>540</v>
      </c>
      <c r="J147" s="128" t="s">
        <v>684</v>
      </c>
      <c r="K147" s="129">
        <f t="shared" si="36"/>
        <v>75</v>
      </c>
      <c r="L147" s="130">
        <f t="shared" si="37"/>
        <v>0.16129032258064516</v>
      </c>
      <c r="M147" s="131" t="s">
        <v>601</v>
      </c>
      <c r="N147" s="132">
        <v>42530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46</v>
      </c>
      <c r="B148" s="107">
        <v>42380</v>
      </c>
      <c r="C148" s="107"/>
      <c r="D148" s="108" t="s">
        <v>391</v>
      </c>
      <c r="E148" s="109" t="s">
        <v>602</v>
      </c>
      <c r="F148" s="110">
        <v>81</v>
      </c>
      <c r="G148" s="109"/>
      <c r="H148" s="109">
        <v>110</v>
      </c>
      <c r="I148" s="127">
        <v>110</v>
      </c>
      <c r="J148" s="128" t="s">
        <v>684</v>
      </c>
      <c r="K148" s="129">
        <f t="shared" si="36"/>
        <v>29</v>
      </c>
      <c r="L148" s="130">
        <f t="shared" si="37"/>
        <v>0.35802469135802467</v>
      </c>
      <c r="M148" s="131" t="s">
        <v>601</v>
      </c>
      <c r="N148" s="132">
        <v>42745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47</v>
      </c>
      <c r="B149" s="107">
        <v>42382</v>
      </c>
      <c r="C149" s="107"/>
      <c r="D149" s="108" t="s">
        <v>691</v>
      </c>
      <c r="E149" s="109" t="s">
        <v>602</v>
      </c>
      <c r="F149" s="110">
        <v>417.5</v>
      </c>
      <c r="G149" s="109"/>
      <c r="H149" s="109">
        <v>547</v>
      </c>
      <c r="I149" s="127">
        <v>535</v>
      </c>
      <c r="J149" s="128" t="s">
        <v>684</v>
      </c>
      <c r="K149" s="129">
        <f t="shared" si="36"/>
        <v>129.5</v>
      </c>
      <c r="L149" s="130">
        <f t="shared" si="37"/>
        <v>0.31017964071856285</v>
      </c>
      <c r="M149" s="131" t="s">
        <v>601</v>
      </c>
      <c r="N149" s="132">
        <v>42578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48</v>
      </c>
      <c r="B150" s="107">
        <v>42408</v>
      </c>
      <c r="C150" s="107"/>
      <c r="D150" s="108" t="s">
        <v>692</v>
      </c>
      <c r="E150" s="109" t="s">
        <v>625</v>
      </c>
      <c r="F150" s="110">
        <v>650</v>
      </c>
      <c r="G150" s="109"/>
      <c r="H150" s="109">
        <v>800</v>
      </c>
      <c r="I150" s="127">
        <v>800</v>
      </c>
      <c r="J150" s="128" t="s">
        <v>684</v>
      </c>
      <c r="K150" s="129">
        <f t="shared" si="36"/>
        <v>150</v>
      </c>
      <c r="L150" s="130">
        <f t="shared" si="37"/>
        <v>0.23076923076923078</v>
      </c>
      <c r="M150" s="131" t="s">
        <v>601</v>
      </c>
      <c r="N150" s="132">
        <v>43154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49</v>
      </c>
      <c r="B151" s="107">
        <v>42433</v>
      </c>
      <c r="C151" s="107"/>
      <c r="D151" s="108" t="s">
        <v>198</v>
      </c>
      <c r="E151" s="109" t="s">
        <v>625</v>
      </c>
      <c r="F151" s="110">
        <v>437.5</v>
      </c>
      <c r="G151" s="109"/>
      <c r="H151" s="109">
        <v>504.5</v>
      </c>
      <c r="I151" s="127">
        <v>522</v>
      </c>
      <c r="J151" s="128" t="s">
        <v>693</v>
      </c>
      <c r="K151" s="129">
        <f t="shared" si="36"/>
        <v>67</v>
      </c>
      <c r="L151" s="130">
        <f t="shared" si="37"/>
        <v>0.15314285714285714</v>
      </c>
      <c r="M151" s="131" t="s">
        <v>601</v>
      </c>
      <c r="N151" s="132">
        <v>42480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50</v>
      </c>
      <c r="B152" s="107">
        <v>42438</v>
      </c>
      <c r="C152" s="107"/>
      <c r="D152" s="108" t="s">
        <v>694</v>
      </c>
      <c r="E152" s="109" t="s">
        <v>625</v>
      </c>
      <c r="F152" s="110">
        <v>189.5</v>
      </c>
      <c r="G152" s="109"/>
      <c r="H152" s="109">
        <v>218</v>
      </c>
      <c r="I152" s="127">
        <v>218</v>
      </c>
      <c r="J152" s="128" t="s">
        <v>684</v>
      </c>
      <c r="K152" s="129">
        <f t="shared" si="36"/>
        <v>28.5</v>
      </c>
      <c r="L152" s="130">
        <f t="shared" si="37"/>
        <v>0.15039577836411611</v>
      </c>
      <c r="M152" s="131" t="s">
        <v>601</v>
      </c>
      <c r="N152" s="132">
        <v>43034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366">
        <v>51</v>
      </c>
      <c r="B153" s="116">
        <v>42471</v>
      </c>
      <c r="C153" s="116"/>
      <c r="D153" s="117" t="s">
        <v>695</v>
      </c>
      <c r="E153" s="118" t="s">
        <v>625</v>
      </c>
      <c r="F153" s="119">
        <v>36.5</v>
      </c>
      <c r="G153" s="120"/>
      <c r="H153" s="120">
        <v>15.85</v>
      </c>
      <c r="I153" s="120">
        <v>60</v>
      </c>
      <c r="J153" s="139" t="s">
        <v>696</v>
      </c>
      <c r="K153" s="135">
        <f t="shared" si="36"/>
        <v>-20.65</v>
      </c>
      <c r="L153" s="169">
        <f t="shared" si="37"/>
        <v>-0.5657534246575342</v>
      </c>
      <c r="M153" s="137" t="s">
        <v>665</v>
      </c>
      <c r="N153" s="170">
        <v>43627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52</v>
      </c>
      <c r="B154" s="107">
        <v>42472</v>
      </c>
      <c r="C154" s="107"/>
      <c r="D154" s="108" t="s">
        <v>697</v>
      </c>
      <c r="E154" s="109" t="s">
        <v>625</v>
      </c>
      <c r="F154" s="110">
        <v>93</v>
      </c>
      <c r="G154" s="109"/>
      <c r="H154" s="109">
        <v>149</v>
      </c>
      <c r="I154" s="127">
        <v>140</v>
      </c>
      <c r="J154" s="142" t="s">
        <v>698</v>
      </c>
      <c r="K154" s="129">
        <f t="shared" si="36"/>
        <v>56</v>
      </c>
      <c r="L154" s="130">
        <f t="shared" si="37"/>
        <v>0.60215053763440862</v>
      </c>
      <c r="M154" s="131" t="s">
        <v>601</v>
      </c>
      <c r="N154" s="132">
        <v>42740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53</v>
      </c>
      <c r="B155" s="107">
        <v>42472</v>
      </c>
      <c r="C155" s="107"/>
      <c r="D155" s="108" t="s">
        <v>699</v>
      </c>
      <c r="E155" s="109" t="s">
        <v>625</v>
      </c>
      <c r="F155" s="110">
        <v>130</v>
      </c>
      <c r="G155" s="109"/>
      <c r="H155" s="109">
        <v>150</v>
      </c>
      <c r="I155" s="127" t="s">
        <v>700</v>
      </c>
      <c r="J155" s="128" t="s">
        <v>684</v>
      </c>
      <c r="K155" s="129">
        <f t="shared" si="36"/>
        <v>20</v>
      </c>
      <c r="L155" s="130">
        <f t="shared" si="37"/>
        <v>0.15384615384615385</v>
      </c>
      <c r="M155" s="131" t="s">
        <v>601</v>
      </c>
      <c r="N155" s="132">
        <v>42564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54</v>
      </c>
      <c r="B156" s="107">
        <v>42473</v>
      </c>
      <c r="C156" s="107"/>
      <c r="D156" s="108" t="s">
        <v>355</v>
      </c>
      <c r="E156" s="109" t="s">
        <v>625</v>
      </c>
      <c r="F156" s="110">
        <v>196</v>
      </c>
      <c r="G156" s="109"/>
      <c r="H156" s="109">
        <v>299</v>
      </c>
      <c r="I156" s="127">
        <v>299</v>
      </c>
      <c r="J156" s="128" t="s">
        <v>684</v>
      </c>
      <c r="K156" s="129">
        <v>103</v>
      </c>
      <c r="L156" s="130">
        <v>0.52551020408163296</v>
      </c>
      <c r="M156" s="131" t="s">
        <v>601</v>
      </c>
      <c r="N156" s="132">
        <v>42620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55</v>
      </c>
      <c r="B157" s="107">
        <v>42473</v>
      </c>
      <c r="C157" s="107"/>
      <c r="D157" s="108" t="s">
        <v>758</v>
      </c>
      <c r="E157" s="109" t="s">
        <v>625</v>
      </c>
      <c r="F157" s="110">
        <v>88</v>
      </c>
      <c r="G157" s="109"/>
      <c r="H157" s="109">
        <v>103</v>
      </c>
      <c r="I157" s="127">
        <v>103</v>
      </c>
      <c r="J157" s="128" t="s">
        <v>684</v>
      </c>
      <c r="K157" s="129">
        <v>15</v>
      </c>
      <c r="L157" s="130">
        <v>0.170454545454545</v>
      </c>
      <c r="M157" s="131" t="s">
        <v>601</v>
      </c>
      <c r="N157" s="132">
        <v>42530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56</v>
      </c>
      <c r="B158" s="107">
        <v>42492</v>
      </c>
      <c r="C158" s="107"/>
      <c r="D158" s="108" t="s">
        <v>701</v>
      </c>
      <c r="E158" s="109" t="s">
        <v>625</v>
      </c>
      <c r="F158" s="110">
        <v>127.5</v>
      </c>
      <c r="G158" s="109"/>
      <c r="H158" s="109">
        <v>148</v>
      </c>
      <c r="I158" s="127" t="s">
        <v>702</v>
      </c>
      <c r="J158" s="128" t="s">
        <v>684</v>
      </c>
      <c r="K158" s="129">
        <f>H158-F158</f>
        <v>20.5</v>
      </c>
      <c r="L158" s="130">
        <f>K158/F158</f>
        <v>0.16078431372549021</v>
      </c>
      <c r="M158" s="131" t="s">
        <v>601</v>
      </c>
      <c r="N158" s="132">
        <v>42564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57</v>
      </c>
      <c r="B159" s="107">
        <v>42493</v>
      </c>
      <c r="C159" s="107"/>
      <c r="D159" s="108" t="s">
        <v>703</v>
      </c>
      <c r="E159" s="109" t="s">
        <v>625</v>
      </c>
      <c r="F159" s="110">
        <v>675</v>
      </c>
      <c r="G159" s="109"/>
      <c r="H159" s="109">
        <v>815</v>
      </c>
      <c r="I159" s="127" t="s">
        <v>704</v>
      </c>
      <c r="J159" s="128" t="s">
        <v>684</v>
      </c>
      <c r="K159" s="129">
        <f>H159-F159</f>
        <v>140</v>
      </c>
      <c r="L159" s="130">
        <f>K159/F159</f>
        <v>0.2074074074074074</v>
      </c>
      <c r="M159" s="131" t="s">
        <v>601</v>
      </c>
      <c r="N159" s="132">
        <v>43154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5">
        <v>58</v>
      </c>
      <c r="B160" s="111">
        <v>42522</v>
      </c>
      <c r="C160" s="111"/>
      <c r="D160" s="112" t="s">
        <v>759</v>
      </c>
      <c r="E160" s="113" t="s">
        <v>625</v>
      </c>
      <c r="F160" s="114">
        <v>500</v>
      </c>
      <c r="G160" s="114"/>
      <c r="H160" s="115">
        <v>232.5</v>
      </c>
      <c r="I160" s="133" t="s">
        <v>760</v>
      </c>
      <c r="J160" s="134" t="s">
        <v>761</v>
      </c>
      <c r="K160" s="135">
        <f>H160-F160</f>
        <v>-267.5</v>
      </c>
      <c r="L160" s="136">
        <f>K160/F160</f>
        <v>-0.53500000000000003</v>
      </c>
      <c r="M160" s="137" t="s">
        <v>665</v>
      </c>
      <c r="N160" s="138">
        <v>43735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59</v>
      </c>
      <c r="B161" s="107">
        <v>42527</v>
      </c>
      <c r="C161" s="107"/>
      <c r="D161" s="108" t="s">
        <v>705</v>
      </c>
      <c r="E161" s="109" t="s">
        <v>625</v>
      </c>
      <c r="F161" s="110">
        <v>110</v>
      </c>
      <c r="G161" s="109"/>
      <c r="H161" s="109">
        <v>126.5</v>
      </c>
      <c r="I161" s="127">
        <v>125</v>
      </c>
      <c r="J161" s="128" t="s">
        <v>634</v>
      </c>
      <c r="K161" s="129">
        <f>H161-F161</f>
        <v>16.5</v>
      </c>
      <c r="L161" s="130">
        <f>K161/F161</f>
        <v>0.15</v>
      </c>
      <c r="M161" s="131" t="s">
        <v>601</v>
      </c>
      <c r="N161" s="132">
        <v>42552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60</v>
      </c>
      <c r="B162" s="107">
        <v>42538</v>
      </c>
      <c r="C162" s="107"/>
      <c r="D162" s="108" t="s">
        <v>706</v>
      </c>
      <c r="E162" s="109" t="s">
        <v>625</v>
      </c>
      <c r="F162" s="110">
        <v>44</v>
      </c>
      <c r="G162" s="109"/>
      <c r="H162" s="109">
        <v>69.5</v>
      </c>
      <c r="I162" s="127">
        <v>69.5</v>
      </c>
      <c r="J162" s="128" t="s">
        <v>707</v>
      </c>
      <c r="K162" s="129">
        <f>H162-F162</f>
        <v>25.5</v>
      </c>
      <c r="L162" s="130">
        <f>K162/F162</f>
        <v>0.57954545454545459</v>
      </c>
      <c r="M162" s="131" t="s">
        <v>601</v>
      </c>
      <c r="N162" s="132">
        <v>42977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61</v>
      </c>
      <c r="B163" s="107">
        <v>42549</v>
      </c>
      <c r="C163" s="107"/>
      <c r="D163" s="149" t="s">
        <v>762</v>
      </c>
      <c r="E163" s="109" t="s">
        <v>625</v>
      </c>
      <c r="F163" s="110">
        <v>262.5</v>
      </c>
      <c r="G163" s="109"/>
      <c r="H163" s="109">
        <v>340</v>
      </c>
      <c r="I163" s="127">
        <v>333</v>
      </c>
      <c r="J163" s="128" t="s">
        <v>763</v>
      </c>
      <c r="K163" s="129">
        <v>77.5</v>
      </c>
      <c r="L163" s="130">
        <v>0.29523809523809502</v>
      </c>
      <c r="M163" s="131" t="s">
        <v>601</v>
      </c>
      <c r="N163" s="132">
        <v>43017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62</v>
      </c>
      <c r="B164" s="107">
        <v>42549</v>
      </c>
      <c r="C164" s="107"/>
      <c r="D164" s="149" t="s">
        <v>764</v>
      </c>
      <c r="E164" s="109" t="s">
        <v>625</v>
      </c>
      <c r="F164" s="110">
        <v>840</v>
      </c>
      <c r="G164" s="109"/>
      <c r="H164" s="109">
        <v>1230</v>
      </c>
      <c r="I164" s="127">
        <v>1230</v>
      </c>
      <c r="J164" s="128" t="s">
        <v>684</v>
      </c>
      <c r="K164" s="129">
        <v>390</v>
      </c>
      <c r="L164" s="130">
        <v>0.46428571428571402</v>
      </c>
      <c r="M164" s="131" t="s">
        <v>601</v>
      </c>
      <c r="N164" s="132">
        <v>42649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367">
        <v>63</v>
      </c>
      <c r="B165" s="144">
        <v>42556</v>
      </c>
      <c r="C165" s="144"/>
      <c r="D165" s="145" t="s">
        <v>708</v>
      </c>
      <c r="E165" s="146" t="s">
        <v>625</v>
      </c>
      <c r="F165" s="147">
        <v>395</v>
      </c>
      <c r="G165" s="148"/>
      <c r="H165" s="148">
        <f>(468.5+342.5)/2</f>
        <v>405.5</v>
      </c>
      <c r="I165" s="148">
        <v>510</v>
      </c>
      <c r="J165" s="171" t="s">
        <v>709</v>
      </c>
      <c r="K165" s="172">
        <f t="shared" ref="K165:K171" si="38">H165-F165</f>
        <v>10.5</v>
      </c>
      <c r="L165" s="173">
        <f t="shared" ref="L165:L171" si="39">K165/F165</f>
        <v>2.6582278481012658E-2</v>
      </c>
      <c r="M165" s="174" t="s">
        <v>710</v>
      </c>
      <c r="N165" s="175">
        <v>43606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5">
        <v>64</v>
      </c>
      <c r="B166" s="111">
        <v>42584</v>
      </c>
      <c r="C166" s="111"/>
      <c r="D166" s="112" t="s">
        <v>711</v>
      </c>
      <c r="E166" s="113" t="s">
        <v>602</v>
      </c>
      <c r="F166" s="114">
        <f>169.5-12.8</f>
        <v>156.69999999999999</v>
      </c>
      <c r="G166" s="114"/>
      <c r="H166" s="115">
        <v>77</v>
      </c>
      <c r="I166" s="133" t="s">
        <v>712</v>
      </c>
      <c r="J166" s="393" t="s">
        <v>3403</v>
      </c>
      <c r="K166" s="135">
        <f t="shared" si="38"/>
        <v>-79.699999999999989</v>
      </c>
      <c r="L166" s="136">
        <f t="shared" si="39"/>
        <v>-0.50861518825781749</v>
      </c>
      <c r="M166" s="137" t="s">
        <v>665</v>
      </c>
      <c r="N166" s="138">
        <v>43522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5">
        <v>65</v>
      </c>
      <c r="B167" s="111">
        <v>42586</v>
      </c>
      <c r="C167" s="111"/>
      <c r="D167" s="112" t="s">
        <v>713</v>
      </c>
      <c r="E167" s="113" t="s">
        <v>625</v>
      </c>
      <c r="F167" s="114">
        <v>400</v>
      </c>
      <c r="G167" s="114"/>
      <c r="H167" s="115">
        <v>305</v>
      </c>
      <c r="I167" s="133">
        <v>475</v>
      </c>
      <c r="J167" s="134" t="s">
        <v>714</v>
      </c>
      <c r="K167" s="135">
        <f t="shared" si="38"/>
        <v>-95</v>
      </c>
      <c r="L167" s="136">
        <f t="shared" si="39"/>
        <v>-0.23749999999999999</v>
      </c>
      <c r="M167" s="137" t="s">
        <v>665</v>
      </c>
      <c r="N167" s="138">
        <v>43606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66</v>
      </c>
      <c r="B168" s="107">
        <v>42593</v>
      </c>
      <c r="C168" s="107"/>
      <c r="D168" s="108" t="s">
        <v>715</v>
      </c>
      <c r="E168" s="109" t="s">
        <v>625</v>
      </c>
      <c r="F168" s="110">
        <v>86.5</v>
      </c>
      <c r="G168" s="109"/>
      <c r="H168" s="109">
        <v>130</v>
      </c>
      <c r="I168" s="127">
        <v>130</v>
      </c>
      <c r="J168" s="142" t="s">
        <v>716</v>
      </c>
      <c r="K168" s="129">
        <f t="shared" si="38"/>
        <v>43.5</v>
      </c>
      <c r="L168" s="130">
        <f t="shared" si="39"/>
        <v>0.50289017341040465</v>
      </c>
      <c r="M168" s="131" t="s">
        <v>601</v>
      </c>
      <c r="N168" s="132">
        <v>43091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5">
        <v>67</v>
      </c>
      <c r="B169" s="111">
        <v>42600</v>
      </c>
      <c r="C169" s="111"/>
      <c r="D169" s="112" t="s">
        <v>382</v>
      </c>
      <c r="E169" s="113" t="s">
        <v>625</v>
      </c>
      <c r="F169" s="114">
        <v>133.5</v>
      </c>
      <c r="G169" s="114"/>
      <c r="H169" s="115">
        <v>126.5</v>
      </c>
      <c r="I169" s="133">
        <v>178</v>
      </c>
      <c r="J169" s="134" t="s">
        <v>717</v>
      </c>
      <c r="K169" s="135">
        <f t="shared" si="38"/>
        <v>-7</v>
      </c>
      <c r="L169" s="136">
        <f t="shared" si="39"/>
        <v>-5.2434456928838954E-2</v>
      </c>
      <c r="M169" s="137" t="s">
        <v>665</v>
      </c>
      <c r="N169" s="138">
        <v>42615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68</v>
      </c>
      <c r="B170" s="107">
        <v>42613</v>
      </c>
      <c r="C170" s="107"/>
      <c r="D170" s="108" t="s">
        <v>718</v>
      </c>
      <c r="E170" s="109" t="s">
        <v>625</v>
      </c>
      <c r="F170" s="110">
        <v>560</v>
      </c>
      <c r="G170" s="109"/>
      <c r="H170" s="109">
        <v>725</v>
      </c>
      <c r="I170" s="127">
        <v>725</v>
      </c>
      <c r="J170" s="128" t="s">
        <v>627</v>
      </c>
      <c r="K170" s="129">
        <f t="shared" si="38"/>
        <v>165</v>
      </c>
      <c r="L170" s="130">
        <f t="shared" si="39"/>
        <v>0.29464285714285715</v>
      </c>
      <c r="M170" s="131" t="s">
        <v>601</v>
      </c>
      <c r="N170" s="132">
        <v>42456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69</v>
      </c>
      <c r="B171" s="107">
        <v>42614</v>
      </c>
      <c r="C171" s="107"/>
      <c r="D171" s="108" t="s">
        <v>719</v>
      </c>
      <c r="E171" s="109" t="s">
        <v>625</v>
      </c>
      <c r="F171" s="110">
        <v>160.5</v>
      </c>
      <c r="G171" s="109"/>
      <c r="H171" s="109">
        <v>210</v>
      </c>
      <c r="I171" s="127">
        <v>210</v>
      </c>
      <c r="J171" s="128" t="s">
        <v>627</v>
      </c>
      <c r="K171" s="129">
        <f t="shared" si="38"/>
        <v>49.5</v>
      </c>
      <c r="L171" s="130">
        <f t="shared" si="39"/>
        <v>0.30841121495327101</v>
      </c>
      <c r="M171" s="131" t="s">
        <v>601</v>
      </c>
      <c r="N171" s="132">
        <v>42871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70</v>
      </c>
      <c r="B172" s="107">
        <v>42646</v>
      </c>
      <c r="C172" s="107"/>
      <c r="D172" s="149" t="s">
        <v>406</v>
      </c>
      <c r="E172" s="109" t="s">
        <v>625</v>
      </c>
      <c r="F172" s="110">
        <v>430</v>
      </c>
      <c r="G172" s="109"/>
      <c r="H172" s="109">
        <v>596</v>
      </c>
      <c r="I172" s="127">
        <v>575</v>
      </c>
      <c r="J172" s="128" t="s">
        <v>765</v>
      </c>
      <c r="K172" s="129">
        <v>166</v>
      </c>
      <c r="L172" s="130">
        <v>0.38604651162790699</v>
      </c>
      <c r="M172" s="131" t="s">
        <v>601</v>
      </c>
      <c r="N172" s="132">
        <v>42769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71</v>
      </c>
      <c r="B173" s="107">
        <v>42657</v>
      </c>
      <c r="C173" s="107"/>
      <c r="D173" s="108" t="s">
        <v>720</v>
      </c>
      <c r="E173" s="109" t="s">
        <v>625</v>
      </c>
      <c r="F173" s="110">
        <v>280</v>
      </c>
      <c r="G173" s="109"/>
      <c r="H173" s="109">
        <v>345</v>
      </c>
      <c r="I173" s="127">
        <v>345</v>
      </c>
      <c r="J173" s="128" t="s">
        <v>627</v>
      </c>
      <c r="K173" s="129">
        <f t="shared" ref="K173:K178" si="40">H173-F173</f>
        <v>65</v>
      </c>
      <c r="L173" s="130">
        <f>K173/F173</f>
        <v>0.23214285714285715</v>
      </c>
      <c r="M173" s="131" t="s">
        <v>601</v>
      </c>
      <c r="N173" s="132">
        <v>42814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72</v>
      </c>
      <c r="B174" s="107">
        <v>42657</v>
      </c>
      <c r="C174" s="107"/>
      <c r="D174" s="108" t="s">
        <v>721</v>
      </c>
      <c r="E174" s="109" t="s">
        <v>625</v>
      </c>
      <c r="F174" s="110">
        <v>245</v>
      </c>
      <c r="G174" s="109"/>
      <c r="H174" s="109">
        <v>325.5</v>
      </c>
      <c r="I174" s="127">
        <v>330</v>
      </c>
      <c r="J174" s="128" t="s">
        <v>722</v>
      </c>
      <c r="K174" s="129">
        <f t="shared" si="40"/>
        <v>80.5</v>
      </c>
      <c r="L174" s="130">
        <f>K174/F174</f>
        <v>0.32857142857142857</v>
      </c>
      <c r="M174" s="131" t="s">
        <v>601</v>
      </c>
      <c r="N174" s="132">
        <v>42769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73</v>
      </c>
      <c r="B175" s="107">
        <v>42660</v>
      </c>
      <c r="C175" s="107"/>
      <c r="D175" s="108" t="s">
        <v>350</v>
      </c>
      <c r="E175" s="109" t="s">
        <v>625</v>
      </c>
      <c r="F175" s="110">
        <v>125</v>
      </c>
      <c r="G175" s="109"/>
      <c r="H175" s="109">
        <v>160</v>
      </c>
      <c r="I175" s="127">
        <v>160</v>
      </c>
      <c r="J175" s="128" t="s">
        <v>684</v>
      </c>
      <c r="K175" s="129">
        <f t="shared" si="40"/>
        <v>35</v>
      </c>
      <c r="L175" s="130">
        <v>0.28000000000000003</v>
      </c>
      <c r="M175" s="131" t="s">
        <v>601</v>
      </c>
      <c r="N175" s="132">
        <v>42803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74</v>
      </c>
      <c r="B176" s="107">
        <v>42660</v>
      </c>
      <c r="C176" s="107"/>
      <c r="D176" s="108" t="s">
        <v>484</v>
      </c>
      <c r="E176" s="109" t="s">
        <v>625</v>
      </c>
      <c r="F176" s="110">
        <v>114</v>
      </c>
      <c r="G176" s="109"/>
      <c r="H176" s="109">
        <v>145</v>
      </c>
      <c r="I176" s="127">
        <v>145</v>
      </c>
      <c r="J176" s="128" t="s">
        <v>684</v>
      </c>
      <c r="K176" s="129">
        <f t="shared" si="40"/>
        <v>31</v>
      </c>
      <c r="L176" s="130">
        <f>K176/F176</f>
        <v>0.27192982456140352</v>
      </c>
      <c r="M176" s="131" t="s">
        <v>601</v>
      </c>
      <c r="N176" s="132">
        <v>42859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75</v>
      </c>
      <c r="B177" s="107">
        <v>42660</v>
      </c>
      <c r="C177" s="107"/>
      <c r="D177" s="108" t="s">
        <v>723</v>
      </c>
      <c r="E177" s="109" t="s">
        <v>625</v>
      </c>
      <c r="F177" s="110">
        <v>212</v>
      </c>
      <c r="G177" s="109"/>
      <c r="H177" s="109">
        <v>280</v>
      </c>
      <c r="I177" s="127">
        <v>276</v>
      </c>
      <c r="J177" s="128" t="s">
        <v>724</v>
      </c>
      <c r="K177" s="129">
        <f t="shared" si="40"/>
        <v>68</v>
      </c>
      <c r="L177" s="130">
        <f>K177/F177</f>
        <v>0.32075471698113206</v>
      </c>
      <c r="M177" s="131" t="s">
        <v>601</v>
      </c>
      <c r="N177" s="132">
        <v>42858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76</v>
      </c>
      <c r="B178" s="107">
        <v>42678</v>
      </c>
      <c r="C178" s="107"/>
      <c r="D178" s="108" t="s">
        <v>152</v>
      </c>
      <c r="E178" s="109" t="s">
        <v>625</v>
      </c>
      <c r="F178" s="110">
        <v>155</v>
      </c>
      <c r="G178" s="109"/>
      <c r="H178" s="109">
        <v>210</v>
      </c>
      <c r="I178" s="127">
        <v>210</v>
      </c>
      <c r="J178" s="128" t="s">
        <v>725</v>
      </c>
      <c r="K178" s="129">
        <f t="shared" si="40"/>
        <v>55</v>
      </c>
      <c r="L178" s="130">
        <f>K178/F178</f>
        <v>0.35483870967741937</v>
      </c>
      <c r="M178" s="131" t="s">
        <v>601</v>
      </c>
      <c r="N178" s="132">
        <v>42944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5">
        <v>77</v>
      </c>
      <c r="B179" s="111">
        <v>42710</v>
      </c>
      <c r="C179" s="111"/>
      <c r="D179" s="112" t="s">
        <v>766</v>
      </c>
      <c r="E179" s="113" t="s">
        <v>625</v>
      </c>
      <c r="F179" s="114">
        <v>150.5</v>
      </c>
      <c r="G179" s="114"/>
      <c r="H179" s="115">
        <v>72.5</v>
      </c>
      <c r="I179" s="133">
        <v>174</v>
      </c>
      <c r="J179" s="134" t="s">
        <v>767</v>
      </c>
      <c r="K179" s="135">
        <v>-78</v>
      </c>
      <c r="L179" s="136">
        <v>-0.51827242524916906</v>
      </c>
      <c r="M179" s="137" t="s">
        <v>665</v>
      </c>
      <c r="N179" s="138">
        <v>43333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78</v>
      </c>
      <c r="B180" s="107">
        <v>42712</v>
      </c>
      <c r="C180" s="107"/>
      <c r="D180" s="108" t="s">
        <v>126</v>
      </c>
      <c r="E180" s="109" t="s">
        <v>625</v>
      </c>
      <c r="F180" s="110">
        <v>380</v>
      </c>
      <c r="G180" s="109"/>
      <c r="H180" s="109">
        <v>478</v>
      </c>
      <c r="I180" s="127">
        <v>468</v>
      </c>
      <c r="J180" s="128" t="s">
        <v>684</v>
      </c>
      <c r="K180" s="129">
        <f>H180-F180</f>
        <v>98</v>
      </c>
      <c r="L180" s="130">
        <f>K180/F180</f>
        <v>0.25789473684210529</v>
      </c>
      <c r="M180" s="131" t="s">
        <v>601</v>
      </c>
      <c r="N180" s="132">
        <v>43025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79</v>
      </c>
      <c r="B181" s="107">
        <v>42734</v>
      </c>
      <c r="C181" s="107"/>
      <c r="D181" s="108" t="s">
        <v>249</v>
      </c>
      <c r="E181" s="109" t="s">
        <v>625</v>
      </c>
      <c r="F181" s="110">
        <v>305</v>
      </c>
      <c r="G181" s="109"/>
      <c r="H181" s="109">
        <v>375</v>
      </c>
      <c r="I181" s="127">
        <v>375</v>
      </c>
      <c r="J181" s="128" t="s">
        <v>684</v>
      </c>
      <c r="K181" s="129">
        <f>H181-F181</f>
        <v>70</v>
      </c>
      <c r="L181" s="130">
        <f>K181/F181</f>
        <v>0.22950819672131148</v>
      </c>
      <c r="M181" s="131" t="s">
        <v>601</v>
      </c>
      <c r="N181" s="132">
        <v>42768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80</v>
      </c>
      <c r="B182" s="107">
        <v>42739</v>
      </c>
      <c r="C182" s="107"/>
      <c r="D182" s="108" t="s">
        <v>352</v>
      </c>
      <c r="E182" s="109" t="s">
        <v>625</v>
      </c>
      <c r="F182" s="110">
        <v>99.5</v>
      </c>
      <c r="G182" s="109"/>
      <c r="H182" s="109">
        <v>158</v>
      </c>
      <c r="I182" s="127">
        <v>158</v>
      </c>
      <c r="J182" s="128" t="s">
        <v>684</v>
      </c>
      <c r="K182" s="129">
        <f>H182-F182</f>
        <v>58.5</v>
      </c>
      <c r="L182" s="130">
        <f>K182/F182</f>
        <v>0.5879396984924623</v>
      </c>
      <c r="M182" s="131" t="s">
        <v>601</v>
      </c>
      <c r="N182" s="132">
        <v>42898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81</v>
      </c>
      <c r="B183" s="107">
        <v>42739</v>
      </c>
      <c r="C183" s="107"/>
      <c r="D183" s="108" t="s">
        <v>352</v>
      </c>
      <c r="E183" s="109" t="s">
        <v>625</v>
      </c>
      <c r="F183" s="110">
        <v>99.5</v>
      </c>
      <c r="G183" s="109"/>
      <c r="H183" s="109">
        <v>158</v>
      </c>
      <c r="I183" s="127">
        <v>158</v>
      </c>
      <c r="J183" s="128" t="s">
        <v>684</v>
      </c>
      <c r="K183" s="129">
        <v>58.5</v>
      </c>
      <c r="L183" s="130">
        <v>0.58793969849246197</v>
      </c>
      <c r="M183" s="131" t="s">
        <v>601</v>
      </c>
      <c r="N183" s="132">
        <v>42898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82</v>
      </c>
      <c r="B184" s="107">
        <v>42786</v>
      </c>
      <c r="C184" s="107"/>
      <c r="D184" s="108" t="s">
        <v>170</v>
      </c>
      <c r="E184" s="109" t="s">
        <v>625</v>
      </c>
      <c r="F184" s="110">
        <v>140.5</v>
      </c>
      <c r="G184" s="109"/>
      <c r="H184" s="109">
        <v>220</v>
      </c>
      <c r="I184" s="127">
        <v>220</v>
      </c>
      <c r="J184" s="128" t="s">
        <v>684</v>
      </c>
      <c r="K184" s="129">
        <f>H184-F184</f>
        <v>79.5</v>
      </c>
      <c r="L184" s="130">
        <f>K184/F184</f>
        <v>0.5658362989323843</v>
      </c>
      <c r="M184" s="131" t="s">
        <v>601</v>
      </c>
      <c r="N184" s="132">
        <v>42864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83</v>
      </c>
      <c r="B185" s="107">
        <v>42786</v>
      </c>
      <c r="C185" s="107"/>
      <c r="D185" s="108" t="s">
        <v>768</v>
      </c>
      <c r="E185" s="109" t="s">
        <v>625</v>
      </c>
      <c r="F185" s="110">
        <v>202.5</v>
      </c>
      <c r="G185" s="109"/>
      <c r="H185" s="109">
        <v>234</v>
      </c>
      <c r="I185" s="127">
        <v>234</v>
      </c>
      <c r="J185" s="128" t="s">
        <v>684</v>
      </c>
      <c r="K185" s="129">
        <v>31.5</v>
      </c>
      <c r="L185" s="130">
        <v>0.155555555555556</v>
      </c>
      <c r="M185" s="131" t="s">
        <v>601</v>
      </c>
      <c r="N185" s="132">
        <v>42836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84</v>
      </c>
      <c r="B186" s="107">
        <v>42818</v>
      </c>
      <c r="C186" s="107"/>
      <c r="D186" s="108" t="s">
        <v>558</v>
      </c>
      <c r="E186" s="109" t="s">
        <v>625</v>
      </c>
      <c r="F186" s="110">
        <v>300.5</v>
      </c>
      <c r="G186" s="109"/>
      <c r="H186" s="109">
        <v>417.5</v>
      </c>
      <c r="I186" s="127">
        <v>420</v>
      </c>
      <c r="J186" s="128" t="s">
        <v>726</v>
      </c>
      <c r="K186" s="129">
        <f>H186-F186</f>
        <v>117</v>
      </c>
      <c r="L186" s="130">
        <f>K186/F186</f>
        <v>0.38935108153078202</v>
      </c>
      <c r="M186" s="131" t="s">
        <v>601</v>
      </c>
      <c r="N186" s="132">
        <v>43070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85</v>
      </c>
      <c r="B187" s="107">
        <v>42818</v>
      </c>
      <c r="C187" s="107"/>
      <c r="D187" s="108" t="s">
        <v>764</v>
      </c>
      <c r="E187" s="109" t="s">
        <v>625</v>
      </c>
      <c r="F187" s="110">
        <v>850</v>
      </c>
      <c r="G187" s="109"/>
      <c r="H187" s="109">
        <v>1042.5</v>
      </c>
      <c r="I187" s="127">
        <v>1023</v>
      </c>
      <c r="J187" s="128" t="s">
        <v>769</v>
      </c>
      <c r="K187" s="129">
        <v>192.5</v>
      </c>
      <c r="L187" s="130">
        <v>0.22647058823529401</v>
      </c>
      <c r="M187" s="131" t="s">
        <v>601</v>
      </c>
      <c r="N187" s="132">
        <v>42830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86</v>
      </c>
      <c r="B188" s="107">
        <v>42830</v>
      </c>
      <c r="C188" s="107"/>
      <c r="D188" s="108" t="s">
        <v>502</v>
      </c>
      <c r="E188" s="109" t="s">
        <v>625</v>
      </c>
      <c r="F188" s="110">
        <v>785</v>
      </c>
      <c r="G188" s="109"/>
      <c r="H188" s="109">
        <v>930</v>
      </c>
      <c r="I188" s="127">
        <v>920</v>
      </c>
      <c r="J188" s="128" t="s">
        <v>727</v>
      </c>
      <c r="K188" s="129">
        <f>H188-F188</f>
        <v>145</v>
      </c>
      <c r="L188" s="130">
        <f>K188/F188</f>
        <v>0.18471337579617833</v>
      </c>
      <c r="M188" s="131" t="s">
        <v>601</v>
      </c>
      <c r="N188" s="132">
        <v>42976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5">
        <v>87</v>
      </c>
      <c r="B189" s="111">
        <v>42831</v>
      </c>
      <c r="C189" s="111"/>
      <c r="D189" s="112" t="s">
        <v>770</v>
      </c>
      <c r="E189" s="113" t="s">
        <v>625</v>
      </c>
      <c r="F189" s="114">
        <v>40</v>
      </c>
      <c r="G189" s="114"/>
      <c r="H189" s="115">
        <v>13.1</v>
      </c>
      <c r="I189" s="133">
        <v>60</v>
      </c>
      <c r="J189" s="139" t="s">
        <v>771</v>
      </c>
      <c r="K189" s="135">
        <v>-26.9</v>
      </c>
      <c r="L189" s="136">
        <v>-0.67249999999999999</v>
      </c>
      <c r="M189" s="137" t="s">
        <v>665</v>
      </c>
      <c r="N189" s="138">
        <v>43138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88</v>
      </c>
      <c r="B190" s="107">
        <v>42837</v>
      </c>
      <c r="C190" s="107"/>
      <c r="D190" s="108" t="s">
        <v>89</v>
      </c>
      <c r="E190" s="109" t="s">
        <v>625</v>
      </c>
      <c r="F190" s="110">
        <v>289.5</v>
      </c>
      <c r="G190" s="109"/>
      <c r="H190" s="109">
        <v>354</v>
      </c>
      <c r="I190" s="127">
        <v>360</v>
      </c>
      <c r="J190" s="128" t="s">
        <v>728</v>
      </c>
      <c r="K190" s="129">
        <f t="shared" ref="K190:K198" si="41">H190-F190</f>
        <v>64.5</v>
      </c>
      <c r="L190" s="130">
        <f t="shared" ref="L190:L198" si="42">K190/F190</f>
        <v>0.22279792746113988</v>
      </c>
      <c r="M190" s="131" t="s">
        <v>601</v>
      </c>
      <c r="N190" s="132">
        <v>43040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89</v>
      </c>
      <c r="B191" s="107">
        <v>42845</v>
      </c>
      <c r="C191" s="107"/>
      <c r="D191" s="108" t="s">
        <v>439</v>
      </c>
      <c r="E191" s="109" t="s">
        <v>625</v>
      </c>
      <c r="F191" s="110">
        <v>700</v>
      </c>
      <c r="G191" s="109"/>
      <c r="H191" s="109">
        <v>840</v>
      </c>
      <c r="I191" s="127">
        <v>840</v>
      </c>
      <c r="J191" s="128" t="s">
        <v>729</v>
      </c>
      <c r="K191" s="129">
        <f t="shared" si="41"/>
        <v>140</v>
      </c>
      <c r="L191" s="130">
        <f t="shared" si="42"/>
        <v>0.2</v>
      </c>
      <c r="M191" s="131" t="s">
        <v>601</v>
      </c>
      <c r="N191" s="132">
        <v>42893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90</v>
      </c>
      <c r="B192" s="107">
        <v>42887</v>
      </c>
      <c r="C192" s="107"/>
      <c r="D192" s="149" t="s">
        <v>364</v>
      </c>
      <c r="E192" s="109" t="s">
        <v>625</v>
      </c>
      <c r="F192" s="110">
        <v>130</v>
      </c>
      <c r="G192" s="109"/>
      <c r="H192" s="109">
        <v>144.25</v>
      </c>
      <c r="I192" s="127">
        <v>170</v>
      </c>
      <c r="J192" s="128" t="s">
        <v>730</v>
      </c>
      <c r="K192" s="129">
        <f t="shared" si="41"/>
        <v>14.25</v>
      </c>
      <c r="L192" s="130">
        <f t="shared" si="42"/>
        <v>0.10961538461538461</v>
      </c>
      <c r="M192" s="131" t="s">
        <v>601</v>
      </c>
      <c r="N192" s="132">
        <v>43675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91</v>
      </c>
      <c r="B193" s="107">
        <v>42901</v>
      </c>
      <c r="C193" s="107"/>
      <c r="D193" s="149" t="s">
        <v>731</v>
      </c>
      <c r="E193" s="109" t="s">
        <v>625</v>
      </c>
      <c r="F193" s="110">
        <v>214.5</v>
      </c>
      <c r="G193" s="109"/>
      <c r="H193" s="109">
        <v>262</v>
      </c>
      <c r="I193" s="127">
        <v>262</v>
      </c>
      <c r="J193" s="128" t="s">
        <v>732</v>
      </c>
      <c r="K193" s="129">
        <f t="shared" si="41"/>
        <v>47.5</v>
      </c>
      <c r="L193" s="130">
        <f t="shared" si="42"/>
        <v>0.22144522144522144</v>
      </c>
      <c r="M193" s="131" t="s">
        <v>601</v>
      </c>
      <c r="N193" s="132">
        <v>42977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6">
        <v>92</v>
      </c>
      <c r="B194" s="155">
        <v>42933</v>
      </c>
      <c r="C194" s="155"/>
      <c r="D194" s="156" t="s">
        <v>733</v>
      </c>
      <c r="E194" s="157" t="s">
        <v>625</v>
      </c>
      <c r="F194" s="158">
        <v>370</v>
      </c>
      <c r="G194" s="157"/>
      <c r="H194" s="157">
        <v>447.5</v>
      </c>
      <c r="I194" s="179">
        <v>450</v>
      </c>
      <c r="J194" s="232" t="s">
        <v>684</v>
      </c>
      <c r="K194" s="129">
        <f t="shared" si="41"/>
        <v>77.5</v>
      </c>
      <c r="L194" s="181">
        <f t="shared" si="42"/>
        <v>0.20945945945945946</v>
      </c>
      <c r="M194" s="182" t="s">
        <v>601</v>
      </c>
      <c r="N194" s="183">
        <v>43035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6">
        <v>93</v>
      </c>
      <c r="B195" s="155">
        <v>42943</v>
      </c>
      <c r="C195" s="155"/>
      <c r="D195" s="156" t="s">
        <v>168</v>
      </c>
      <c r="E195" s="157" t="s">
        <v>625</v>
      </c>
      <c r="F195" s="158">
        <v>657.5</v>
      </c>
      <c r="G195" s="157"/>
      <c r="H195" s="157">
        <v>825</v>
      </c>
      <c r="I195" s="179">
        <v>820</v>
      </c>
      <c r="J195" s="232" t="s">
        <v>684</v>
      </c>
      <c r="K195" s="129">
        <f t="shared" si="41"/>
        <v>167.5</v>
      </c>
      <c r="L195" s="181">
        <f t="shared" si="42"/>
        <v>0.25475285171102663</v>
      </c>
      <c r="M195" s="182" t="s">
        <v>601</v>
      </c>
      <c r="N195" s="183">
        <v>43090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94</v>
      </c>
      <c r="B196" s="107">
        <v>42964</v>
      </c>
      <c r="C196" s="107"/>
      <c r="D196" s="108" t="s">
        <v>369</v>
      </c>
      <c r="E196" s="109" t="s">
        <v>625</v>
      </c>
      <c r="F196" s="110">
        <v>605</v>
      </c>
      <c r="G196" s="109"/>
      <c r="H196" s="109">
        <v>750</v>
      </c>
      <c r="I196" s="127">
        <v>750</v>
      </c>
      <c r="J196" s="128" t="s">
        <v>727</v>
      </c>
      <c r="K196" s="129">
        <f t="shared" si="41"/>
        <v>145</v>
      </c>
      <c r="L196" s="130">
        <f t="shared" si="42"/>
        <v>0.23966942148760331</v>
      </c>
      <c r="M196" s="131" t="s">
        <v>601</v>
      </c>
      <c r="N196" s="132">
        <v>43027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368">
        <v>95</v>
      </c>
      <c r="B197" s="150">
        <v>42979</v>
      </c>
      <c r="C197" s="150"/>
      <c r="D197" s="151" t="s">
        <v>510</v>
      </c>
      <c r="E197" s="152" t="s">
        <v>625</v>
      </c>
      <c r="F197" s="153">
        <v>255</v>
      </c>
      <c r="G197" s="154"/>
      <c r="H197" s="154">
        <v>217.25</v>
      </c>
      <c r="I197" s="154">
        <v>320</v>
      </c>
      <c r="J197" s="176" t="s">
        <v>734</v>
      </c>
      <c r="K197" s="135">
        <f t="shared" si="41"/>
        <v>-37.75</v>
      </c>
      <c r="L197" s="177">
        <f t="shared" si="42"/>
        <v>-0.14803921568627451</v>
      </c>
      <c r="M197" s="137" t="s">
        <v>665</v>
      </c>
      <c r="N197" s="178">
        <v>43661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96</v>
      </c>
      <c r="B198" s="107">
        <v>42997</v>
      </c>
      <c r="C198" s="107"/>
      <c r="D198" s="108" t="s">
        <v>735</v>
      </c>
      <c r="E198" s="109" t="s">
        <v>625</v>
      </c>
      <c r="F198" s="110">
        <v>215</v>
      </c>
      <c r="G198" s="109"/>
      <c r="H198" s="109">
        <v>258</v>
      </c>
      <c r="I198" s="127">
        <v>258</v>
      </c>
      <c r="J198" s="128" t="s">
        <v>684</v>
      </c>
      <c r="K198" s="129">
        <f t="shared" si="41"/>
        <v>43</v>
      </c>
      <c r="L198" s="130">
        <f t="shared" si="42"/>
        <v>0.2</v>
      </c>
      <c r="M198" s="131" t="s">
        <v>601</v>
      </c>
      <c r="N198" s="132">
        <v>43040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97</v>
      </c>
      <c r="B199" s="107">
        <v>42997</v>
      </c>
      <c r="C199" s="107"/>
      <c r="D199" s="108" t="s">
        <v>735</v>
      </c>
      <c r="E199" s="109" t="s">
        <v>625</v>
      </c>
      <c r="F199" s="110">
        <v>215</v>
      </c>
      <c r="G199" s="109"/>
      <c r="H199" s="109">
        <v>258</v>
      </c>
      <c r="I199" s="127">
        <v>258</v>
      </c>
      <c r="J199" s="232" t="s">
        <v>684</v>
      </c>
      <c r="K199" s="129">
        <v>43</v>
      </c>
      <c r="L199" s="130">
        <v>0.2</v>
      </c>
      <c r="M199" s="131" t="s">
        <v>601</v>
      </c>
      <c r="N199" s="132">
        <v>43040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7">
        <v>98</v>
      </c>
      <c r="B200" s="208">
        <v>42998</v>
      </c>
      <c r="C200" s="208"/>
      <c r="D200" s="377" t="s">
        <v>2981</v>
      </c>
      <c r="E200" s="209" t="s">
        <v>625</v>
      </c>
      <c r="F200" s="210">
        <v>75</v>
      </c>
      <c r="G200" s="209"/>
      <c r="H200" s="209">
        <v>90</v>
      </c>
      <c r="I200" s="233">
        <v>90</v>
      </c>
      <c r="J200" s="128" t="s">
        <v>736</v>
      </c>
      <c r="K200" s="129">
        <f t="shared" ref="K200:K205" si="43">H200-F200</f>
        <v>15</v>
      </c>
      <c r="L200" s="130">
        <f t="shared" ref="L200:L205" si="44">K200/F200</f>
        <v>0.2</v>
      </c>
      <c r="M200" s="131" t="s">
        <v>601</v>
      </c>
      <c r="N200" s="132">
        <v>43019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6">
        <v>99</v>
      </c>
      <c r="B201" s="155">
        <v>43011</v>
      </c>
      <c r="C201" s="155"/>
      <c r="D201" s="156" t="s">
        <v>737</v>
      </c>
      <c r="E201" s="157" t="s">
        <v>625</v>
      </c>
      <c r="F201" s="158">
        <v>315</v>
      </c>
      <c r="G201" s="157"/>
      <c r="H201" s="157">
        <v>392</v>
      </c>
      <c r="I201" s="179">
        <v>384</v>
      </c>
      <c r="J201" s="232" t="s">
        <v>738</v>
      </c>
      <c r="K201" s="129">
        <f t="shared" si="43"/>
        <v>77</v>
      </c>
      <c r="L201" s="181">
        <f t="shared" si="44"/>
        <v>0.24444444444444444</v>
      </c>
      <c r="M201" s="182" t="s">
        <v>601</v>
      </c>
      <c r="N201" s="183">
        <v>43017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6">
        <v>100</v>
      </c>
      <c r="B202" s="155">
        <v>43013</v>
      </c>
      <c r="C202" s="155"/>
      <c r="D202" s="156" t="s">
        <v>739</v>
      </c>
      <c r="E202" s="157" t="s">
        <v>625</v>
      </c>
      <c r="F202" s="158">
        <v>145</v>
      </c>
      <c r="G202" s="157"/>
      <c r="H202" s="157">
        <v>179</v>
      </c>
      <c r="I202" s="179">
        <v>180</v>
      </c>
      <c r="J202" s="232" t="s">
        <v>615</v>
      </c>
      <c r="K202" s="129">
        <f t="shared" si="43"/>
        <v>34</v>
      </c>
      <c r="L202" s="181">
        <f t="shared" si="44"/>
        <v>0.23448275862068965</v>
      </c>
      <c r="M202" s="182" t="s">
        <v>601</v>
      </c>
      <c r="N202" s="183">
        <v>43025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6">
        <v>101</v>
      </c>
      <c r="B203" s="155">
        <v>43014</v>
      </c>
      <c r="C203" s="155"/>
      <c r="D203" s="156" t="s">
        <v>340</v>
      </c>
      <c r="E203" s="157" t="s">
        <v>625</v>
      </c>
      <c r="F203" s="158">
        <v>256</v>
      </c>
      <c r="G203" s="157"/>
      <c r="H203" s="157">
        <v>323</v>
      </c>
      <c r="I203" s="179">
        <v>320</v>
      </c>
      <c r="J203" s="232" t="s">
        <v>684</v>
      </c>
      <c r="K203" s="129">
        <f t="shared" si="43"/>
        <v>67</v>
      </c>
      <c r="L203" s="181">
        <f t="shared" si="44"/>
        <v>0.26171875</v>
      </c>
      <c r="M203" s="182" t="s">
        <v>601</v>
      </c>
      <c r="N203" s="183">
        <v>43067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6">
        <v>102</v>
      </c>
      <c r="B204" s="155">
        <v>43017</v>
      </c>
      <c r="C204" s="155"/>
      <c r="D204" s="156" t="s">
        <v>361</v>
      </c>
      <c r="E204" s="157" t="s">
        <v>625</v>
      </c>
      <c r="F204" s="158">
        <v>137.5</v>
      </c>
      <c r="G204" s="157"/>
      <c r="H204" s="157">
        <v>184</v>
      </c>
      <c r="I204" s="179">
        <v>183</v>
      </c>
      <c r="J204" s="180" t="s">
        <v>740</v>
      </c>
      <c r="K204" s="129">
        <f t="shared" si="43"/>
        <v>46.5</v>
      </c>
      <c r="L204" s="181">
        <f t="shared" si="44"/>
        <v>0.33818181818181819</v>
      </c>
      <c r="M204" s="182" t="s">
        <v>601</v>
      </c>
      <c r="N204" s="183">
        <v>43108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6">
        <v>103</v>
      </c>
      <c r="B205" s="155">
        <v>43018</v>
      </c>
      <c r="C205" s="155"/>
      <c r="D205" s="156" t="s">
        <v>741</v>
      </c>
      <c r="E205" s="157" t="s">
        <v>625</v>
      </c>
      <c r="F205" s="158">
        <v>125.5</v>
      </c>
      <c r="G205" s="157"/>
      <c r="H205" s="157">
        <v>158</v>
      </c>
      <c r="I205" s="179">
        <v>155</v>
      </c>
      <c r="J205" s="180" t="s">
        <v>742</v>
      </c>
      <c r="K205" s="129">
        <f t="shared" si="43"/>
        <v>32.5</v>
      </c>
      <c r="L205" s="181">
        <f t="shared" si="44"/>
        <v>0.25896414342629481</v>
      </c>
      <c r="M205" s="182" t="s">
        <v>601</v>
      </c>
      <c r="N205" s="183">
        <v>43067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6">
        <v>104</v>
      </c>
      <c r="B206" s="155">
        <v>43018</v>
      </c>
      <c r="C206" s="155"/>
      <c r="D206" s="156" t="s">
        <v>772</v>
      </c>
      <c r="E206" s="157" t="s">
        <v>625</v>
      </c>
      <c r="F206" s="158">
        <v>895</v>
      </c>
      <c r="G206" s="157"/>
      <c r="H206" s="157">
        <v>1122.5</v>
      </c>
      <c r="I206" s="179">
        <v>1078</v>
      </c>
      <c r="J206" s="180" t="s">
        <v>773</v>
      </c>
      <c r="K206" s="129">
        <v>227.5</v>
      </c>
      <c r="L206" s="181">
        <v>0.25418994413407803</v>
      </c>
      <c r="M206" s="182" t="s">
        <v>601</v>
      </c>
      <c r="N206" s="183">
        <v>43117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6">
        <v>105</v>
      </c>
      <c r="B207" s="155">
        <v>43020</v>
      </c>
      <c r="C207" s="155"/>
      <c r="D207" s="156" t="s">
        <v>348</v>
      </c>
      <c r="E207" s="157" t="s">
        <v>625</v>
      </c>
      <c r="F207" s="158">
        <v>525</v>
      </c>
      <c r="G207" s="157"/>
      <c r="H207" s="157">
        <v>629</v>
      </c>
      <c r="I207" s="179">
        <v>629</v>
      </c>
      <c r="J207" s="232" t="s">
        <v>684</v>
      </c>
      <c r="K207" s="129">
        <v>104</v>
      </c>
      <c r="L207" s="181">
        <v>0.19809523809523799</v>
      </c>
      <c r="M207" s="182" t="s">
        <v>601</v>
      </c>
      <c r="N207" s="183">
        <v>43119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6">
        <v>106</v>
      </c>
      <c r="B208" s="155">
        <v>43046</v>
      </c>
      <c r="C208" s="155"/>
      <c r="D208" s="156" t="s">
        <v>394</v>
      </c>
      <c r="E208" s="157" t="s">
        <v>625</v>
      </c>
      <c r="F208" s="158">
        <v>740</v>
      </c>
      <c r="G208" s="157"/>
      <c r="H208" s="157">
        <v>892.5</v>
      </c>
      <c r="I208" s="179">
        <v>900</v>
      </c>
      <c r="J208" s="180" t="s">
        <v>743</v>
      </c>
      <c r="K208" s="129">
        <f>H208-F208</f>
        <v>152.5</v>
      </c>
      <c r="L208" s="181">
        <f>K208/F208</f>
        <v>0.20608108108108109</v>
      </c>
      <c r="M208" s="182" t="s">
        <v>601</v>
      </c>
      <c r="N208" s="183">
        <v>43052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107</v>
      </c>
      <c r="B209" s="107">
        <v>43073</v>
      </c>
      <c r="C209" s="107"/>
      <c r="D209" s="108" t="s">
        <v>744</v>
      </c>
      <c r="E209" s="109" t="s">
        <v>625</v>
      </c>
      <c r="F209" s="110">
        <v>118.5</v>
      </c>
      <c r="G209" s="109"/>
      <c r="H209" s="109">
        <v>143.5</v>
      </c>
      <c r="I209" s="127">
        <v>145</v>
      </c>
      <c r="J209" s="142" t="s">
        <v>745</v>
      </c>
      <c r="K209" s="129">
        <f>H209-F209</f>
        <v>25</v>
      </c>
      <c r="L209" s="130">
        <f>K209/F209</f>
        <v>0.2109704641350211</v>
      </c>
      <c r="M209" s="131" t="s">
        <v>601</v>
      </c>
      <c r="N209" s="132">
        <v>43097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108</v>
      </c>
      <c r="B210" s="111">
        <v>43090</v>
      </c>
      <c r="C210" s="111"/>
      <c r="D210" s="159" t="s">
        <v>444</v>
      </c>
      <c r="E210" s="113" t="s">
        <v>625</v>
      </c>
      <c r="F210" s="114">
        <v>715</v>
      </c>
      <c r="G210" s="114"/>
      <c r="H210" s="115">
        <v>500</v>
      </c>
      <c r="I210" s="133">
        <v>872</v>
      </c>
      <c r="J210" s="139" t="s">
        <v>746</v>
      </c>
      <c r="K210" s="135">
        <f>H210-F210</f>
        <v>-215</v>
      </c>
      <c r="L210" s="136">
        <f>K210/F210</f>
        <v>-0.30069930069930068</v>
      </c>
      <c r="M210" s="137" t="s">
        <v>665</v>
      </c>
      <c r="N210" s="138">
        <v>43670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109</v>
      </c>
      <c r="B211" s="107">
        <v>43098</v>
      </c>
      <c r="C211" s="107"/>
      <c r="D211" s="108" t="s">
        <v>737</v>
      </c>
      <c r="E211" s="109" t="s">
        <v>625</v>
      </c>
      <c r="F211" s="110">
        <v>435</v>
      </c>
      <c r="G211" s="109"/>
      <c r="H211" s="109">
        <v>542.5</v>
      </c>
      <c r="I211" s="127">
        <v>539</v>
      </c>
      <c r="J211" s="142" t="s">
        <v>684</v>
      </c>
      <c r="K211" s="129">
        <v>107.5</v>
      </c>
      <c r="L211" s="130">
        <v>0.247126436781609</v>
      </c>
      <c r="M211" s="131" t="s">
        <v>601</v>
      </c>
      <c r="N211" s="132">
        <v>43206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110</v>
      </c>
      <c r="B212" s="107">
        <v>43098</v>
      </c>
      <c r="C212" s="107"/>
      <c r="D212" s="108" t="s">
        <v>572</v>
      </c>
      <c r="E212" s="109" t="s">
        <v>625</v>
      </c>
      <c r="F212" s="110">
        <v>885</v>
      </c>
      <c r="G212" s="109"/>
      <c r="H212" s="109">
        <v>1090</v>
      </c>
      <c r="I212" s="127">
        <v>1084</v>
      </c>
      <c r="J212" s="142" t="s">
        <v>684</v>
      </c>
      <c r="K212" s="129">
        <v>205</v>
      </c>
      <c r="L212" s="130">
        <v>0.23163841807909599</v>
      </c>
      <c r="M212" s="131" t="s">
        <v>601</v>
      </c>
      <c r="N212" s="132">
        <v>43213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69">
        <v>111</v>
      </c>
      <c r="B213" s="349">
        <v>43192</v>
      </c>
      <c r="C213" s="349"/>
      <c r="D213" s="117" t="s">
        <v>754</v>
      </c>
      <c r="E213" s="352" t="s">
        <v>625</v>
      </c>
      <c r="F213" s="355">
        <v>478.5</v>
      </c>
      <c r="G213" s="352"/>
      <c r="H213" s="352">
        <v>442</v>
      </c>
      <c r="I213" s="358">
        <v>613</v>
      </c>
      <c r="J213" s="393" t="s">
        <v>3405</v>
      </c>
      <c r="K213" s="135">
        <f>H213-F213</f>
        <v>-36.5</v>
      </c>
      <c r="L213" s="136">
        <f>K213/F213</f>
        <v>-7.6280041797283177E-2</v>
      </c>
      <c r="M213" s="137" t="s">
        <v>665</v>
      </c>
      <c r="N213" s="138">
        <v>43762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5">
        <v>112</v>
      </c>
      <c r="B214" s="111">
        <v>43194</v>
      </c>
      <c r="C214" s="111"/>
      <c r="D214" s="376" t="s">
        <v>2980</v>
      </c>
      <c r="E214" s="113" t="s">
        <v>625</v>
      </c>
      <c r="F214" s="114">
        <f>141.5-7.3</f>
        <v>134.19999999999999</v>
      </c>
      <c r="G214" s="114"/>
      <c r="H214" s="115">
        <v>77</v>
      </c>
      <c r="I214" s="133">
        <v>180</v>
      </c>
      <c r="J214" s="393" t="s">
        <v>3404</v>
      </c>
      <c r="K214" s="135">
        <f>H214-F214</f>
        <v>-57.199999999999989</v>
      </c>
      <c r="L214" s="136">
        <f>K214/F214</f>
        <v>-0.42622950819672129</v>
      </c>
      <c r="M214" s="137" t="s">
        <v>665</v>
      </c>
      <c r="N214" s="138">
        <v>43522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5">
        <v>113</v>
      </c>
      <c r="B215" s="111">
        <v>43209</v>
      </c>
      <c r="C215" s="111"/>
      <c r="D215" s="112" t="s">
        <v>747</v>
      </c>
      <c r="E215" s="113" t="s">
        <v>625</v>
      </c>
      <c r="F215" s="114">
        <v>430</v>
      </c>
      <c r="G215" s="114"/>
      <c r="H215" s="115">
        <v>220</v>
      </c>
      <c r="I215" s="133">
        <v>537</v>
      </c>
      <c r="J215" s="139" t="s">
        <v>748</v>
      </c>
      <c r="K215" s="135">
        <f>H215-F215</f>
        <v>-210</v>
      </c>
      <c r="L215" s="136">
        <f>K215/F215</f>
        <v>-0.48837209302325579</v>
      </c>
      <c r="M215" s="137" t="s">
        <v>665</v>
      </c>
      <c r="N215" s="138">
        <v>43252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70">
        <v>114</v>
      </c>
      <c r="B216" s="160">
        <v>43220</v>
      </c>
      <c r="C216" s="160"/>
      <c r="D216" s="161" t="s">
        <v>395</v>
      </c>
      <c r="E216" s="162" t="s">
        <v>625</v>
      </c>
      <c r="F216" s="164">
        <v>153.5</v>
      </c>
      <c r="G216" s="164"/>
      <c r="H216" s="164">
        <v>196</v>
      </c>
      <c r="I216" s="164">
        <v>196</v>
      </c>
      <c r="J216" s="361" t="s">
        <v>3496</v>
      </c>
      <c r="K216" s="184">
        <f>H216-F216</f>
        <v>42.5</v>
      </c>
      <c r="L216" s="185">
        <f>K216/F216</f>
        <v>0.27687296416938112</v>
      </c>
      <c r="M216" s="163" t="s">
        <v>601</v>
      </c>
      <c r="N216" s="186">
        <v>43605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5">
        <v>115</v>
      </c>
      <c r="B217" s="111">
        <v>43306</v>
      </c>
      <c r="C217" s="111"/>
      <c r="D217" s="112" t="s">
        <v>770</v>
      </c>
      <c r="E217" s="113" t="s">
        <v>625</v>
      </c>
      <c r="F217" s="114">
        <v>27.5</v>
      </c>
      <c r="G217" s="114"/>
      <c r="H217" s="115">
        <v>13.1</v>
      </c>
      <c r="I217" s="133">
        <v>60</v>
      </c>
      <c r="J217" s="139" t="s">
        <v>774</v>
      </c>
      <c r="K217" s="135">
        <v>-14.4</v>
      </c>
      <c r="L217" s="136">
        <v>-0.52363636363636401</v>
      </c>
      <c r="M217" s="137" t="s">
        <v>665</v>
      </c>
      <c r="N217" s="138">
        <v>43138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69">
        <v>116</v>
      </c>
      <c r="B218" s="349">
        <v>43318</v>
      </c>
      <c r="C218" s="349"/>
      <c r="D218" s="117" t="s">
        <v>749</v>
      </c>
      <c r="E218" s="352" t="s">
        <v>625</v>
      </c>
      <c r="F218" s="352">
        <v>148.5</v>
      </c>
      <c r="G218" s="352"/>
      <c r="H218" s="352">
        <v>102</v>
      </c>
      <c r="I218" s="358">
        <v>182</v>
      </c>
      <c r="J218" s="139" t="s">
        <v>3495</v>
      </c>
      <c r="K218" s="135">
        <f>H218-F218</f>
        <v>-46.5</v>
      </c>
      <c r="L218" s="136">
        <f>K218/F218</f>
        <v>-0.31313131313131315</v>
      </c>
      <c r="M218" s="137" t="s">
        <v>665</v>
      </c>
      <c r="N218" s="138">
        <v>43661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117</v>
      </c>
      <c r="B219" s="107">
        <v>43335</v>
      </c>
      <c r="C219" s="107"/>
      <c r="D219" s="108" t="s">
        <v>775</v>
      </c>
      <c r="E219" s="109" t="s">
        <v>625</v>
      </c>
      <c r="F219" s="157">
        <v>285</v>
      </c>
      <c r="G219" s="109"/>
      <c r="H219" s="109">
        <v>355</v>
      </c>
      <c r="I219" s="127">
        <v>364</v>
      </c>
      <c r="J219" s="142" t="s">
        <v>776</v>
      </c>
      <c r="K219" s="129">
        <v>70</v>
      </c>
      <c r="L219" s="130">
        <v>0.24561403508771901</v>
      </c>
      <c r="M219" s="131" t="s">
        <v>601</v>
      </c>
      <c r="N219" s="132">
        <v>43455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118</v>
      </c>
      <c r="B220" s="107">
        <v>43341</v>
      </c>
      <c r="C220" s="107"/>
      <c r="D220" s="108" t="s">
        <v>385</v>
      </c>
      <c r="E220" s="109" t="s">
        <v>625</v>
      </c>
      <c r="F220" s="157">
        <v>525</v>
      </c>
      <c r="G220" s="109"/>
      <c r="H220" s="109">
        <v>585</v>
      </c>
      <c r="I220" s="127">
        <v>635</v>
      </c>
      <c r="J220" s="142" t="s">
        <v>750</v>
      </c>
      <c r="K220" s="129">
        <f t="shared" ref="K220:K232" si="45">H220-F220</f>
        <v>60</v>
      </c>
      <c r="L220" s="130">
        <f t="shared" ref="L220:L232" si="46">K220/F220</f>
        <v>0.11428571428571428</v>
      </c>
      <c r="M220" s="131" t="s">
        <v>601</v>
      </c>
      <c r="N220" s="132">
        <v>43662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119</v>
      </c>
      <c r="B221" s="107">
        <v>43395</v>
      </c>
      <c r="C221" s="107"/>
      <c r="D221" s="108" t="s">
        <v>369</v>
      </c>
      <c r="E221" s="109" t="s">
        <v>625</v>
      </c>
      <c r="F221" s="157">
        <v>475</v>
      </c>
      <c r="G221" s="109"/>
      <c r="H221" s="109">
        <v>574</v>
      </c>
      <c r="I221" s="127">
        <v>570</v>
      </c>
      <c r="J221" s="142" t="s">
        <v>684</v>
      </c>
      <c r="K221" s="129">
        <f t="shared" si="45"/>
        <v>99</v>
      </c>
      <c r="L221" s="130">
        <f t="shared" si="46"/>
        <v>0.20842105263157895</v>
      </c>
      <c r="M221" s="131" t="s">
        <v>601</v>
      </c>
      <c r="N221" s="132">
        <v>43403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6">
        <v>120</v>
      </c>
      <c r="B222" s="155">
        <v>43397</v>
      </c>
      <c r="C222" s="155"/>
      <c r="D222" s="427" t="s">
        <v>392</v>
      </c>
      <c r="E222" s="157" t="s">
        <v>625</v>
      </c>
      <c r="F222" s="157">
        <v>707.5</v>
      </c>
      <c r="G222" s="157"/>
      <c r="H222" s="157">
        <v>872</v>
      </c>
      <c r="I222" s="179">
        <v>872</v>
      </c>
      <c r="J222" s="180" t="s">
        <v>684</v>
      </c>
      <c r="K222" s="129">
        <f t="shared" si="45"/>
        <v>164.5</v>
      </c>
      <c r="L222" s="181">
        <f t="shared" si="46"/>
        <v>0.23250883392226149</v>
      </c>
      <c r="M222" s="182" t="s">
        <v>601</v>
      </c>
      <c r="N222" s="183">
        <v>43482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6">
        <v>121</v>
      </c>
      <c r="B223" s="155">
        <v>43398</v>
      </c>
      <c r="C223" s="155"/>
      <c r="D223" s="427" t="s">
        <v>349</v>
      </c>
      <c r="E223" s="157" t="s">
        <v>625</v>
      </c>
      <c r="F223" s="157">
        <v>162</v>
      </c>
      <c r="G223" s="157"/>
      <c r="H223" s="157">
        <v>204</v>
      </c>
      <c r="I223" s="179">
        <v>209</v>
      </c>
      <c r="J223" s="180" t="s">
        <v>3494</v>
      </c>
      <c r="K223" s="129">
        <f t="shared" si="45"/>
        <v>42</v>
      </c>
      <c r="L223" s="181">
        <f t="shared" si="46"/>
        <v>0.25925925925925924</v>
      </c>
      <c r="M223" s="182" t="s">
        <v>601</v>
      </c>
      <c r="N223" s="183">
        <v>43539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7">
        <v>122</v>
      </c>
      <c r="B224" s="208">
        <v>43399</v>
      </c>
      <c r="C224" s="208"/>
      <c r="D224" s="156" t="s">
        <v>496</v>
      </c>
      <c r="E224" s="209" t="s">
        <v>625</v>
      </c>
      <c r="F224" s="209">
        <v>240</v>
      </c>
      <c r="G224" s="209"/>
      <c r="H224" s="209">
        <v>297</v>
      </c>
      <c r="I224" s="233">
        <v>297</v>
      </c>
      <c r="J224" s="180" t="s">
        <v>684</v>
      </c>
      <c r="K224" s="234">
        <f t="shared" si="45"/>
        <v>57</v>
      </c>
      <c r="L224" s="235">
        <f t="shared" si="46"/>
        <v>0.23749999999999999</v>
      </c>
      <c r="M224" s="236" t="s">
        <v>601</v>
      </c>
      <c r="N224" s="237">
        <v>43417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123</v>
      </c>
      <c r="B225" s="107">
        <v>43439</v>
      </c>
      <c r="C225" s="107"/>
      <c r="D225" s="149" t="s">
        <v>751</v>
      </c>
      <c r="E225" s="109" t="s">
        <v>625</v>
      </c>
      <c r="F225" s="109">
        <v>202.5</v>
      </c>
      <c r="G225" s="109"/>
      <c r="H225" s="109">
        <v>255</v>
      </c>
      <c r="I225" s="127">
        <v>252</v>
      </c>
      <c r="J225" s="142" t="s">
        <v>684</v>
      </c>
      <c r="K225" s="129">
        <f t="shared" si="45"/>
        <v>52.5</v>
      </c>
      <c r="L225" s="130">
        <f t="shared" si="46"/>
        <v>0.25925925925925924</v>
      </c>
      <c r="M225" s="131" t="s">
        <v>601</v>
      </c>
      <c r="N225" s="132">
        <v>43542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7">
        <v>124</v>
      </c>
      <c r="B226" s="208">
        <v>43465</v>
      </c>
      <c r="C226" s="107"/>
      <c r="D226" s="427" t="s">
        <v>424</v>
      </c>
      <c r="E226" s="209" t="s">
        <v>625</v>
      </c>
      <c r="F226" s="209">
        <v>710</v>
      </c>
      <c r="G226" s="209"/>
      <c r="H226" s="209">
        <v>866</v>
      </c>
      <c r="I226" s="233">
        <v>866</v>
      </c>
      <c r="J226" s="180" t="s">
        <v>684</v>
      </c>
      <c r="K226" s="129">
        <f t="shared" si="45"/>
        <v>156</v>
      </c>
      <c r="L226" s="130">
        <f t="shared" si="46"/>
        <v>0.21971830985915494</v>
      </c>
      <c r="M226" s="131" t="s">
        <v>601</v>
      </c>
      <c r="N226" s="364">
        <v>43553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7">
        <v>125</v>
      </c>
      <c r="B227" s="208">
        <v>43522</v>
      </c>
      <c r="C227" s="208"/>
      <c r="D227" s="427" t="s">
        <v>142</v>
      </c>
      <c r="E227" s="209" t="s">
        <v>625</v>
      </c>
      <c r="F227" s="209">
        <v>337.25</v>
      </c>
      <c r="G227" s="209"/>
      <c r="H227" s="209">
        <v>398.5</v>
      </c>
      <c r="I227" s="233">
        <v>411</v>
      </c>
      <c r="J227" s="142" t="s">
        <v>3493</v>
      </c>
      <c r="K227" s="129">
        <f t="shared" si="45"/>
        <v>61.25</v>
      </c>
      <c r="L227" s="130">
        <f t="shared" si="46"/>
        <v>0.1816160118606375</v>
      </c>
      <c r="M227" s="131" t="s">
        <v>601</v>
      </c>
      <c r="N227" s="364">
        <v>43760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71">
        <v>126</v>
      </c>
      <c r="B228" s="165">
        <v>43559</v>
      </c>
      <c r="C228" s="165"/>
      <c r="D228" s="166" t="s">
        <v>411</v>
      </c>
      <c r="E228" s="167" t="s">
        <v>625</v>
      </c>
      <c r="F228" s="167">
        <v>130</v>
      </c>
      <c r="G228" s="167"/>
      <c r="H228" s="167">
        <v>65</v>
      </c>
      <c r="I228" s="187">
        <v>158</v>
      </c>
      <c r="J228" s="139" t="s">
        <v>752</v>
      </c>
      <c r="K228" s="135">
        <f t="shared" si="45"/>
        <v>-65</v>
      </c>
      <c r="L228" s="136">
        <f t="shared" si="46"/>
        <v>-0.5</v>
      </c>
      <c r="M228" s="137" t="s">
        <v>665</v>
      </c>
      <c r="N228" s="138">
        <v>43726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372">
        <v>127</v>
      </c>
      <c r="B229" s="188">
        <v>43017</v>
      </c>
      <c r="C229" s="188"/>
      <c r="D229" s="189" t="s">
        <v>170</v>
      </c>
      <c r="E229" s="190" t="s">
        <v>625</v>
      </c>
      <c r="F229" s="191">
        <v>141.5</v>
      </c>
      <c r="G229" s="192"/>
      <c r="H229" s="192">
        <v>183.5</v>
      </c>
      <c r="I229" s="192">
        <v>210</v>
      </c>
      <c r="J229" s="219" t="s">
        <v>3442</v>
      </c>
      <c r="K229" s="220">
        <f t="shared" si="45"/>
        <v>42</v>
      </c>
      <c r="L229" s="221">
        <f t="shared" si="46"/>
        <v>0.29681978798586572</v>
      </c>
      <c r="M229" s="191" t="s">
        <v>601</v>
      </c>
      <c r="N229" s="222">
        <v>43042</v>
      </c>
      <c r="O229" s="57"/>
      <c r="P229" s="16"/>
      <c r="Q229" s="16"/>
      <c r="R229" s="95" t="s">
        <v>753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371">
        <v>128</v>
      </c>
      <c r="B230" s="165">
        <v>43074</v>
      </c>
      <c r="C230" s="165"/>
      <c r="D230" s="166" t="s">
        <v>304</v>
      </c>
      <c r="E230" s="167" t="s">
        <v>625</v>
      </c>
      <c r="F230" s="168">
        <v>172</v>
      </c>
      <c r="G230" s="167"/>
      <c r="H230" s="167">
        <v>155.25</v>
      </c>
      <c r="I230" s="187">
        <v>230</v>
      </c>
      <c r="J230" s="393" t="s">
        <v>3402</v>
      </c>
      <c r="K230" s="135">
        <f t="shared" ref="K230" si="47">H230-F230</f>
        <v>-16.75</v>
      </c>
      <c r="L230" s="136">
        <f t="shared" ref="L230" si="48">K230/F230</f>
        <v>-9.7383720930232565E-2</v>
      </c>
      <c r="M230" s="137" t="s">
        <v>665</v>
      </c>
      <c r="N230" s="138">
        <v>43787</v>
      </c>
      <c r="O230" s="57"/>
      <c r="P230" s="16"/>
      <c r="Q230" s="16"/>
      <c r="R230" s="17" t="s">
        <v>753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72">
        <v>129</v>
      </c>
      <c r="B231" s="188">
        <v>43398</v>
      </c>
      <c r="C231" s="188"/>
      <c r="D231" s="189" t="s">
        <v>105</v>
      </c>
      <c r="E231" s="190" t="s">
        <v>625</v>
      </c>
      <c r="F231" s="192">
        <v>698.5</v>
      </c>
      <c r="G231" s="192"/>
      <c r="H231" s="192">
        <v>850</v>
      </c>
      <c r="I231" s="192">
        <v>890</v>
      </c>
      <c r="J231" s="223" t="s">
        <v>3490</v>
      </c>
      <c r="K231" s="220">
        <f t="shared" si="45"/>
        <v>151.5</v>
      </c>
      <c r="L231" s="221">
        <f t="shared" si="46"/>
        <v>0.21689334287759485</v>
      </c>
      <c r="M231" s="191" t="s">
        <v>601</v>
      </c>
      <c r="N231" s="222">
        <v>43453</v>
      </c>
      <c r="O231" s="57"/>
      <c r="P231" s="16"/>
      <c r="Q231" s="16"/>
      <c r="R231" s="95" t="s">
        <v>753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7">
        <v>130</v>
      </c>
      <c r="B232" s="160">
        <v>42877</v>
      </c>
      <c r="C232" s="160"/>
      <c r="D232" s="161" t="s">
        <v>384</v>
      </c>
      <c r="E232" s="162" t="s">
        <v>625</v>
      </c>
      <c r="F232" s="163">
        <v>127.6</v>
      </c>
      <c r="G232" s="164"/>
      <c r="H232" s="164">
        <v>138</v>
      </c>
      <c r="I232" s="164">
        <v>190</v>
      </c>
      <c r="J232" s="394" t="s">
        <v>3406</v>
      </c>
      <c r="K232" s="184">
        <f t="shared" si="45"/>
        <v>10.400000000000006</v>
      </c>
      <c r="L232" s="185">
        <f t="shared" si="46"/>
        <v>8.1504702194357417E-2</v>
      </c>
      <c r="M232" s="163" t="s">
        <v>601</v>
      </c>
      <c r="N232" s="186">
        <v>43774</v>
      </c>
      <c r="O232" s="57"/>
      <c r="P232" s="16"/>
      <c r="Q232" s="16"/>
      <c r="R232" s="17" t="s">
        <v>755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73">
        <v>131</v>
      </c>
      <c r="B233" s="196">
        <v>43158</v>
      </c>
      <c r="C233" s="196"/>
      <c r="D233" s="193" t="s">
        <v>756</v>
      </c>
      <c r="E233" s="197" t="s">
        <v>625</v>
      </c>
      <c r="F233" s="198">
        <v>317</v>
      </c>
      <c r="G233" s="197"/>
      <c r="H233" s="197"/>
      <c r="I233" s="226">
        <v>398</v>
      </c>
      <c r="J233" s="225"/>
      <c r="K233" s="195"/>
      <c r="L233" s="194"/>
      <c r="M233" s="225" t="s">
        <v>603</v>
      </c>
      <c r="N233" s="224"/>
      <c r="O233" s="57"/>
      <c r="P233" s="16"/>
      <c r="Q233" s="16"/>
      <c r="R233" s="95" t="s">
        <v>755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71">
        <v>132</v>
      </c>
      <c r="B234" s="165">
        <v>43164</v>
      </c>
      <c r="C234" s="165"/>
      <c r="D234" s="166" t="s">
        <v>136</v>
      </c>
      <c r="E234" s="167" t="s">
        <v>625</v>
      </c>
      <c r="F234" s="168">
        <f>510-14.4</f>
        <v>495.6</v>
      </c>
      <c r="G234" s="167"/>
      <c r="H234" s="167">
        <v>350</v>
      </c>
      <c r="I234" s="187">
        <v>672</v>
      </c>
      <c r="J234" s="393" t="s">
        <v>3463</v>
      </c>
      <c r="K234" s="135">
        <f t="shared" ref="K234" si="49">H234-F234</f>
        <v>-145.60000000000002</v>
      </c>
      <c r="L234" s="136">
        <f t="shared" ref="L234" si="50">K234/F234</f>
        <v>-0.29378531073446329</v>
      </c>
      <c r="M234" s="137" t="s">
        <v>665</v>
      </c>
      <c r="N234" s="138">
        <v>43887</v>
      </c>
      <c r="O234" s="57"/>
      <c r="P234" s="16"/>
      <c r="Q234" s="16"/>
      <c r="R234" s="17" t="s">
        <v>755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71">
        <v>133</v>
      </c>
      <c r="B235" s="165">
        <v>43237</v>
      </c>
      <c r="C235" s="165"/>
      <c r="D235" s="166" t="s">
        <v>490</v>
      </c>
      <c r="E235" s="167" t="s">
        <v>625</v>
      </c>
      <c r="F235" s="168">
        <v>230.3</v>
      </c>
      <c r="G235" s="167"/>
      <c r="H235" s="167">
        <v>102.5</v>
      </c>
      <c r="I235" s="187">
        <v>348</v>
      </c>
      <c r="J235" s="393" t="s">
        <v>3484</v>
      </c>
      <c r="K235" s="135">
        <f t="shared" ref="K235" si="51">H235-F235</f>
        <v>-127.80000000000001</v>
      </c>
      <c r="L235" s="136">
        <f t="shared" ref="L235" si="52">K235/F235</f>
        <v>-0.55492835432045162</v>
      </c>
      <c r="M235" s="137" t="s">
        <v>665</v>
      </c>
      <c r="N235" s="138">
        <v>43896</v>
      </c>
      <c r="O235" s="57"/>
      <c r="P235" s="16"/>
      <c r="Q235" s="16"/>
      <c r="R235" s="17" t="s">
        <v>753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16">
        <v>134</v>
      </c>
      <c r="B236" s="199">
        <v>43258</v>
      </c>
      <c r="C236" s="199"/>
      <c r="D236" s="202" t="s">
        <v>450</v>
      </c>
      <c r="E236" s="200" t="s">
        <v>625</v>
      </c>
      <c r="F236" s="198">
        <f>342.5-5.1</f>
        <v>337.4</v>
      </c>
      <c r="G236" s="200"/>
      <c r="H236" s="200"/>
      <c r="I236" s="227">
        <v>439</v>
      </c>
      <c r="J236" s="228"/>
      <c r="K236" s="229"/>
      <c r="L236" s="230"/>
      <c r="M236" s="228" t="s">
        <v>603</v>
      </c>
      <c r="N236" s="231"/>
      <c r="O236" s="57"/>
      <c r="P236" s="16"/>
      <c r="Q236" s="16"/>
      <c r="R236" s="95" t="s">
        <v>755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16">
        <v>135</v>
      </c>
      <c r="B237" s="199">
        <v>43285</v>
      </c>
      <c r="C237" s="199"/>
      <c r="D237" s="203" t="s">
        <v>50</v>
      </c>
      <c r="E237" s="200" t="s">
        <v>625</v>
      </c>
      <c r="F237" s="198">
        <f>127.5-5.53</f>
        <v>121.97</v>
      </c>
      <c r="G237" s="200"/>
      <c r="H237" s="200"/>
      <c r="I237" s="227">
        <v>170</v>
      </c>
      <c r="J237" s="228"/>
      <c r="K237" s="229"/>
      <c r="L237" s="230"/>
      <c r="M237" s="228" t="s">
        <v>603</v>
      </c>
      <c r="N237" s="231"/>
      <c r="O237" s="57"/>
      <c r="P237" s="16"/>
      <c r="Q237" s="16"/>
      <c r="R237" s="343" t="s">
        <v>755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71">
        <v>136</v>
      </c>
      <c r="B238" s="165">
        <v>43294</v>
      </c>
      <c r="C238" s="165"/>
      <c r="D238" s="166" t="s">
        <v>244</v>
      </c>
      <c r="E238" s="167" t="s">
        <v>625</v>
      </c>
      <c r="F238" s="168">
        <v>46.5</v>
      </c>
      <c r="G238" s="167"/>
      <c r="H238" s="167">
        <v>17</v>
      </c>
      <c r="I238" s="187">
        <v>59</v>
      </c>
      <c r="J238" s="393" t="s">
        <v>3462</v>
      </c>
      <c r="K238" s="135">
        <f t="shared" ref="K238" si="53">H238-F238</f>
        <v>-29.5</v>
      </c>
      <c r="L238" s="136">
        <f t="shared" ref="L238" si="54">K238/F238</f>
        <v>-0.63440860215053763</v>
      </c>
      <c r="M238" s="137" t="s">
        <v>665</v>
      </c>
      <c r="N238" s="138">
        <v>43887</v>
      </c>
      <c r="O238" s="57"/>
      <c r="P238" s="16"/>
      <c r="Q238" s="16"/>
      <c r="R238" s="17" t="s">
        <v>753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73">
        <v>137</v>
      </c>
      <c r="B239" s="196">
        <v>43396</v>
      </c>
      <c r="C239" s="196"/>
      <c r="D239" s="203" t="s">
        <v>426</v>
      </c>
      <c r="E239" s="200" t="s">
        <v>625</v>
      </c>
      <c r="F239" s="201">
        <v>156.5</v>
      </c>
      <c r="G239" s="200"/>
      <c r="H239" s="200"/>
      <c r="I239" s="227">
        <v>191</v>
      </c>
      <c r="J239" s="228"/>
      <c r="K239" s="229"/>
      <c r="L239" s="230"/>
      <c r="M239" s="228" t="s">
        <v>603</v>
      </c>
      <c r="N239" s="231"/>
      <c r="O239" s="57"/>
      <c r="P239" s="16"/>
      <c r="Q239" s="16"/>
      <c r="R239" s="345" t="s">
        <v>753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73">
        <v>138</v>
      </c>
      <c r="B240" s="196">
        <v>43439</v>
      </c>
      <c r="C240" s="196"/>
      <c r="D240" s="203" t="s">
        <v>331</v>
      </c>
      <c r="E240" s="200" t="s">
        <v>625</v>
      </c>
      <c r="F240" s="201">
        <v>259.5</v>
      </c>
      <c r="G240" s="200"/>
      <c r="H240" s="200"/>
      <c r="I240" s="227">
        <v>321</v>
      </c>
      <c r="J240" s="228"/>
      <c r="K240" s="229"/>
      <c r="L240" s="230"/>
      <c r="M240" s="228" t="s">
        <v>603</v>
      </c>
      <c r="N240" s="231"/>
      <c r="O240" s="16"/>
      <c r="P240" s="16"/>
      <c r="Q240" s="16"/>
      <c r="R240" s="343" t="s">
        <v>755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371">
        <v>139</v>
      </c>
      <c r="B241" s="165">
        <v>43439</v>
      </c>
      <c r="C241" s="165"/>
      <c r="D241" s="166" t="s">
        <v>777</v>
      </c>
      <c r="E241" s="167" t="s">
        <v>625</v>
      </c>
      <c r="F241" s="167">
        <v>715</v>
      </c>
      <c r="G241" s="167"/>
      <c r="H241" s="167">
        <v>445</v>
      </c>
      <c r="I241" s="187">
        <v>840</v>
      </c>
      <c r="J241" s="139" t="s">
        <v>2996</v>
      </c>
      <c r="K241" s="135">
        <f t="shared" ref="K241:K244" si="55">H241-F241</f>
        <v>-270</v>
      </c>
      <c r="L241" s="136">
        <f t="shared" ref="L241:L244" si="56">K241/F241</f>
        <v>-0.3776223776223776</v>
      </c>
      <c r="M241" s="137" t="s">
        <v>665</v>
      </c>
      <c r="N241" s="138">
        <v>43800</v>
      </c>
      <c r="O241" s="57"/>
      <c r="P241" s="16"/>
      <c r="Q241" s="16"/>
      <c r="R241" s="17" t="s">
        <v>753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7">
        <v>140</v>
      </c>
      <c r="B242" s="208">
        <v>43469</v>
      </c>
      <c r="C242" s="208"/>
      <c r="D242" s="156" t="s">
        <v>146</v>
      </c>
      <c r="E242" s="209" t="s">
        <v>625</v>
      </c>
      <c r="F242" s="209">
        <v>875</v>
      </c>
      <c r="G242" s="209"/>
      <c r="H242" s="209">
        <v>1165</v>
      </c>
      <c r="I242" s="233">
        <v>1185</v>
      </c>
      <c r="J242" s="142" t="s">
        <v>3491</v>
      </c>
      <c r="K242" s="129">
        <f t="shared" si="55"/>
        <v>290</v>
      </c>
      <c r="L242" s="130">
        <f t="shared" si="56"/>
        <v>0.33142857142857141</v>
      </c>
      <c r="M242" s="131" t="s">
        <v>601</v>
      </c>
      <c r="N242" s="364">
        <v>43847</v>
      </c>
      <c r="O242" s="57"/>
      <c r="P242" s="16"/>
      <c r="Q242" s="16"/>
      <c r="R242" s="17" t="s">
        <v>753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7">
        <v>141</v>
      </c>
      <c r="B243" s="208">
        <v>43559</v>
      </c>
      <c r="C243" s="208"/>
      <c r="D243" s="427" t="s">
        <v>346</v>
      </c>
      <c r="E243" s="209" t="s">
        <v>625</v>
      </c>
      <c r="F243" s="209">
        <f>387-14.63</f>
        <v>372.37</v>
      </c>
      <c r="G243" s="209"/>
      <c r="H243" s="209">
        <v>490</v>
      </c>
      <c r="I243" s="233">
        <v>490</v>
      </c>
      <c r="J243" s="142" t="s">
        <v>684</v>
      </c>
      <c r="K243" s="129">
        <f t="shared" si="55"/>
        <v>117.63</v>
      </c>
      <c r="L243" s="130">
        <f t="shared" si="56"/>
        <v>0.31589548030185027</v>
      </c>
      <c r="M243" s="131" t="s">
        <v>601</v>
      </c>
      <c r="N243" s="364">
        <v>43850</v>
      </c>
      <c r="O243" s="57"/>
      <c r="P243" s="16"/>
      <c r="Q243" s="16"/>
      <c r="R243" s="17" t="s">
        <v>753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71">
        <v>142</v>
      </c>
      <c r="B244" s="165">
        <v>43578</v>
      </c>
      <c r="C244" s="165"/>
      <c r="D244" s="166" t="s">
        <v>778</v>
      </c>
      <c r="E244" s="167" t="s">
        <v>602</v>
      </c>
      <c r="F244" s="167">
        <v>220</v>
      </c>
      <c r="G244" s="167"/>
      <c r="H244" s="167">
        <v>127.5</v>
      </c>
      <c r="I244" s="187">
        <v>284</v>
      </c>
      <c r="J244" s="393" t="s">
        <v>3485</v>
      </c>
      <c r="K244" s="135">
        <f t="shared" si="55"/>
        <v>-92.5</v>
      </c>
      <c r="L244" s="136">
        <f t="shared" si="56"/>
        <v>-0.42045454545454547</v>
      </c>
      <c r="M244" s="137" t="s">
        <v>665</v>
      </c>
      <c r="N244" s="138">
        <v>43896</v>
      </c>
      <c r="O244" s="57"/>
      <c r="P244" s="16"/>
      <c r="Q244" s="16"/>
      <c r="R244" s="17" t="s">
        <v>753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7">
        <v>143</v>
      </c>
      <c r="B245" s="208">
        <v>43622</v>
      </c>
      <c r="C245" s="208"/>
      <c r="D245" s="427" t="s">
        <v>497</v>
      </c>
      <c r="E245" s="209" t="s">
        <v>602</v>
      </c>
      <c r="F245" s="209">
        <v>332.8</v>
      </c>
      <c r="G245" s="209"/>
      <c r="H245" s="209">
        <v>405</v>
      </c>
      <c r="I245" s="233">
        <v>419</v>
      </c>
      <c r="J245" s="142" t="s">
        <v>3492</v>
      </c>
      <c r="K245" s="129">
        <f t="shared" ref="K245" si="57">H245-F245</f>
        <v>72.199999999999989</v>
      </c>
      <c r="L245" s="130">
        <f t="shared" ref="L245" si="58">K245/F245</f>
        <v>0.21694711538461534</v>
      </c>
      <c r="M245" s="131" t="s">
        <v>601</v>
      </c>
      <c r="N245" s="364">
        <v>43860</v>
      </c>
      <c r="O245" s="57"/>
      <c r="P245" s="16"/>
      <c r="Q245" s="16"/>
      <c r="R245" s="17" t="s">
        <v>753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145">
        <v>144</v>
      </c>
      <c r="B246" s="144">
        <v>43641</v>
      </c>
      <c r="C246" s="144"/>
      <c r="D246" s="145" t="s">
        <v>140</v>
      </c>
      <c r="E246" s="146" t="s">
        <v>625</v>
      </c>
      <c r="F246" s="147">
        <v>386</v>
      </c>
      <c r="G246" s="148"/>
      <c r="H246" s="148">
        <v>395</v>
      </c>
      <c r="I246" s="148">
        <v>452</v>
      </c>
      <c r="J246" s="171" t="s">
        <v>3407</v>
      </c>
      <c r="K246" s="172">
        <f t="shared" ref="K246" si="59">H246-F246</f>
        <v>9</v>
      </c>
      <c r="L246" s="173">
        <f t="shared" ref="L246" si="60">K246/F246</f>
        <v>2.3316062176165803E-2</v>
      </c>
      <c r="M246" s="174" t="s">
        <v>710</v>
      </c>
      <c r="N246" s="175">
        <v>43868</v>
      </c>
      <c r="O246" s="16"/>
      <c r="P246" s="16"/>
      <c r="Q246" s="16"/>
      <c r="R246" s="345" t="s">
        <v>753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4">
        <v>145</v>
      </c>
      <c r="B247" s="196">
        <v>43707</v>
      </c>
      <c r="C247" s="196"/>
      <c r="D247" s="203" t="s">
        <v>261</v>
      </c>
      <c r="E247" s="200" t="s">
        <v>625</v>
      </c>
      <c r="F247" s="200" t="s">
        <v>757</v>
      </c>
      <c r="G247" s="200"/>
      <c r="H247" s="200"/>
      <c r="I247" s="227">
        <v>190</v>
      </c>
      <c r="J247" s="228"/>
      <c r="K247" s="229"/>
      <c r="L247" s="230"/>
      <c r="M247" s="359" t="s">
        <v>603</v>
      </c>
      <c r="N247" s="231"/>
      <c r="O247" s="16"/>
      <c r="P247" s="16"/>
      <c r="Q247" s="16"/>
      <c r="R247" s="345" t="s">
        <v>753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7">
        <v>146</v>
      </c>
      <c r="B248" s="208">
        <v>43731</v>
      </c>
      <c r="C248" s="208"/>
      <c r="D248" s="156" t="s">
        <v>441</v>
      </c>
      <c r="E248" s="209" t="s">
        <v>625</v>
      </c>
      <c r="F248" s="209">
        <v>235</v>
      </c>
      <c r="G248" s="209"/>
      <c r="H248" s="209">
        <v>295</v>
      </c>
      <c r="I248" s="233">
        <v>296</v>
      </c>
      <c r="J248" s="142" t="s">
        <v>3149</v>
      </c>
      <c r="K248" s="129">
        <f t="shared" ref="K248" si="61">H248-F248</f>
        <v>60</v>
      </c>
      <c r="L248" s="130">
        <f t="shared" ref="L248" si="62">K248/F248</f>
        <v>0.25531914893617019</v>
      </c>
      <c r="M248" s="131" t="s">
        <v>601</v>
      </c>
      <c r="N248" s="364">
        <v>43844</v>
      </c>
      <c r="O248" s="57"/>
      <c r="P248" s="16"/>
      <c r="Q248" s="16"/>
      <c r="R248" s="17" t="s">
        <v>753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7">
        <v>147</v>
      </c>
      <c r="B249" s="208">
        <v>43752</v>
      </c>
      <c r="C249" s="208"/>
      <c r="D249" s="156" t="s">
        <v>2979</v>
      </c>
      <c r="E249" s="209" t="s">
        <v>625</v>
      </c>
      <c r="F249" s="209">
        <v>277.5</v>
      </c>
      <c r="G249" s="209"/>
      <c r="H249" s="209">
        <v>333</v>
      </c>
      <c r="I249" s="233">
        <v>333</v>
      </c>
      <c r="J249" s="142" t="s">
        <v>3150</v>
      </c>
      <c r="K249" s="129">
        <f t="shared" ref="K249" si="63">H249-F249</f>
        <v>55.5</v>
      </c>
      <c r="L249" s="130">
        <f t="shared" ref="L249" si="64">K249/F249</f>
        <v>0.2</v>
      </c>
      <c r="M249" s="131" t="s">
        <v>601</v>
      </c>
      <c r="N249" s="364">
        <v>43846</v>
      </c>
      <c r="O249" s="57"/>
      <c r="P249" s="16"/>
      <c r="Q249" s="16"/>
      <c r="R249" s="17" t="s">
        <v>755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7">
        <v>148</v>
      </c>
      <c r="B250" s="208">
        <v>43752</v>
      </c>
      <c r="C250" s="208"/>
      <c r="D250" s="156" t="s">
        <v>2978</v>
      </c>
      <c r="E250" s="209" t="s">
        <v>625</v>
      </c>
      <c r="F250" s="209">
        <v>930</v>
      </c>
      <c r="G250" s="209"/>
      <c r="H250" s="209">
        <v>1165</v>
      </c>
      <c r="I250" s="233">
        <v>1200</v>
      </c>
      <c r="J250" s="142" t="s">
        <v>3152</v>
      </c>
      <c r="K250" s="129">
        <f t="shared" ref="K250" si="65">H250-F250</f>
        <v>235</v>
      </c>
      <c r="L250" s="130">
        <f t="shared" ref="L250" si="66">K250/F250</f>
        <v>0.25268817204301075</v>
      </c>
      <c r="M250" s="131" t="s">
        <v>601</v>
      </c>
      <c r="N250" s="364">
        <v>43847</v>
      </c>
      <c r="O250" s="57"/>
      <c r="P250" s="16"/>
      <c r="Q250" s="16"/>
      <c r="R250" s="17" t="s">
        <v>755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73">
        <v>149</v>
      </c>
      <c r="B251" s="348">
        <v>43753</v>
      </c>
      <c r="C251" s="213"/>
      <c r="D251" s="375" t="s">
        <v>2977</v>
      </c>
      <c r="E251" s="351" t="s">
        <v>625</v>
      </c>
      <c r="F251" s="354">
        <v>111</v>
      </c>
      <c r="G251" s="351"/>
      <c r="H251" s="351"/>
      <c r="I251" s="357">
        <v>141</v>
      </c>
      <c r="J251" s="239"/>
      <c r="K251" s="239"/>
      <c r="L251" s="124"/>
      <c r="M251" s="363" t="s">
        <v>603</v>
      </c>
      <c r="N251" s="241"/>
      <c r="O251" s="16"/>
      <c r="P251" s="16"/>
      <c r="Q251" s="16"/>
      <c r="R251" s="345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7">
        <v>150</v>
      </c>
      <c r="B252" s="208">
        <v>43753</v>
      </c>
      <c r="C252" s="208"/>
      <c r="D252" s="156" t="s">
        <v>2976</v>
      </c>
      <c r="E252" s="209" t="s">
        <v>625</v>
      </c>
      <c r="F252" s="210">
        <v>296</v>
      </c>
      <c r="G252" s="209"/>
      <c r="H252" s="209">
        <v>370</v>
      </c>
      <c r="I252" s="233">
        <v>370</v>
      </c>
      <c r="J252" s="142" t="s">
        <v>684</v>
      </c>
      <c r="K252" s="129">
        <f t="shared" ref="K252" si="67">H252-F252</f>
        <v>74</v>
      </c>
      <c r="L252" s="130">
        <f t="shared" ref="L252" si="68">K252/F252</f>
        <v>0.25</v>
      </c>
      <c r="M252" s="131" t="s">
        <v>601</v>
      </c>
      <c r="N252" s="364">
        <v>43853</v>
      </c>
      <c r="O252" s="57"/>
      <c r="P252" s="16"/>
      <c r="Q252" s="16"/>
      <c r="R252" s="17" t="s">
        <v>755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74">
        <v>151</v>
      </c>
      <c r="B253" s="212">
        <v>43754</v>
      </c>
      <c r="C253" s="212"/>
      <c r="D253" s="193" t="s">
        <v>2975</v>
      </c>
      <c r="E253" s="350" t="s">
        <v>625</v>
      </c>
      <c r="F253" s="353" t="s">
        <v>2941</v>
      </c>
      <c r="G253" s="350"/>
      <c r="H253" s="350"/>
      <c r="I253" s="356">
        <v>344</v>
      </c>
      <c r="J253" s="360"/>
      <c r="K253" s="242"/>
      <c r="L253" s="362"/>
      <c r="M253" s="344" t="s">
        <v>603</v>
      </c>
      <c r="N253" s="365"/>
      <c r="O253" s="16"/>
      <c r="P253" s="16"/>
      <c r="Q253" s="16"/>
      <c r="R253" s="345" t="s">
        <v>753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47">
        <v>152</v>
      </c>
      <c r="B254" s="213">
        <v>43832</v>
      </c>
      <c r="C254" s="213"/>
      <c r="D254" s="217" t="s">
        <v>2255</v>
      </c>
      <c r="E254" s="214" t="s">
        <v>625</v>
      </c>
      <c r="F254" s="215" t="s">
        <v>3137</v>
      </c>
      <c r="G254" s="214"/>
      <c r="H254" s="214"/>
      <c r="I254" s="238">
        <v>590</v>
      </c>
      <c r="J254" s="239"/>
      <c r="K254" s="239"/>
      <c r="L254" s="124"/>
      <c r="M254" s="344" t="s">
        <v>603</v>
      </c>
      <c r="N254" s="241"/>
      <c r="O254" s="16"/>
      <c r="P254" s="16"/>
      <c r="Q254" s="16"/>
      <c r="R254" s="345" t="s">
        <v>755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1">
        <v>153</v>
      </c>
      <c r="B255" s="213">
        <v>43966</v>
      </c>
      <c r="C255" s="213"/>
      <c r="D255" s="460" t="s">
        <v>66</v>
      </c>
      <c r="E255" s="461" t="s">
        <v>625</v>
      </c>
      <c r="F255" s="462" t="s">
        <v>3634</v>
      </c>
      <c r="G255" s="214"/>
      <c r="H255" s="214"/>
      <c r="I255" s="238">
        <v>86</v>
      </c>
      <c r="J255" s="239"/>
      <c r="K255" s="239"/>
      <c r="L255" s="124"/>
      <c r="M255" s="344" t="s">
        <v>603</v>
      </c>
      <c r="N255" s="241"/>
      <c r="O255" s="16"/>
      <c r="P255" s="16"/>
      <c r="Q255" s="16"/>
      <c r="R255" s="345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11"/>
      <c r="B256" s="201" t="s">
        <v>2982</v>
      </c>
      <c r="C256" s="213"/>
      <c r="D256" s="217"/>
      <c r="E256" s="214"/>
      <c r="F256" s="215"/>
      <c r="G256" s="214"/>
      <c r="H256" s="214"/>
      <c r="I256" s="238"/>
      <c r="J256" s="239"/>
      <c r="K256" s="239"/>
      <c r="L256" s="124"/>
      <c r="M256" s="240"/>
      <c r="N256" s="241"/>
      <c r="O256" s="16"/>
      <c r="P256" s="16"/>
      <c r="Q256" s="16"/>
      <c r="R256" s="345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11"/>
      <c r="B257" s="213"/>
      <c r="C257" s="213"/>
      <c r="D257" s="217"/>
      <c r="E257" s="214"/>
      <c r="F257" s="215"/>
      <c r="G257" s="214"/>
      <c r="H257" s="214"/>
      <c r="I257" s="238"/>
      <c r="J257" s="239"/>
      <c r="K257" s="239"/>
      <c r="L257" s="124"/>
      <c r="M257" s="240"/>
      <c r="N257" s="241"/>
      <c r="O257" s="16"/>
      <c r="P257" s="16"/>
      <c r="Q257" s="16"/>
      <c r="R257" s="345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1"/>
      <c r="B258" s="213"/>
      <c r="C258" s="213"/>
      <c r="D258" s="217"/>
      <c r="E258" s="214"/>
      <c r="F258" s="215"/>
      <c r="G258" s="214"/>
      <c r="H258" s="214"/>
      <c r="I258" s="238"/>
      <c r="J258" s="239"/>
      <c r="K258" s="239"/>
      <c r="L258" s="124"/>
      <c r="M258" s="240"/>
      <c r="N258" s="241"/>
      <c r="O258" s="16"/>
      <c r="P258" s="16"/>
      <c r="Q258" s="16"/>
      <c r="R258" s="345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1"/>
      <c r="B259" s="213"/>
      <c r="C259" s="213"/>
      <c r="D259" s="217"/>
      <c r="E259" s="214"/>
      <c r="F259" s="215"/>
      <c r="G259" s="214"/>
      <c r="H259" s="214"/>
      <c r="I259" s="238"/>
      <c r="J259" s="239"/>
      <c r="K259" s="239"/>
      <c r="L259" s="124"/>
      <c r="M259" s="240"/>
      <c r="N259" s="241"/>
      <c r="O259" s="16"/>
      <c r="P259" s="16"/>
      <c r="Q259" s="16"/>
      <c r="R259" s="345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11"/>
      <c r="B260" s="213"/>
      <c r="C260" s="213"/>
      <c r="D260" s="217"/>
      <c r="E260" s="214"/>
      <c r="F260" s="215"/>
      <c r="G260" s="214"/>
      <c r="H260" s="214"/>
      <c r="I260" s="238"/>
      <c r="J260" s="239"/>
      <c r="K260" s="239"/>
      <c r="L260" s="124"/>
      <c r="M260" s="240"/>
      <c r="N260" s="241"/>
      <c r="O260" s="16"/>
      <c r="P260" s="16"/>
      <c r="Q260" s="16"/>
      <c r="R260" s="345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11"/>
      <c r="B261" s="213"/>
      <c r="C261" s="213"/>
      <c r="D261" s="217"/>
      <c r="E261" s="214"/>
      <c r="F261" s="215"/>
      <c r="G261" s="214"/>
      <c r="H261" s="214"/>
      <c r="I261" s="238"/>
      <c r="J261" s="239"/>
      <c r="K261" s="239"/>
      <c r="L261" s="124"/>
      <c r="M261" s="240"/>
      <c r="N261" s="241"/>
      <c r="O261" s="16"/>
      <c r="P261" s="16"/>
      <c r="Q261" s="16"/>
      <c r="R261" s="345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11"/>
      <c r="B262" s="213"/>
      <c r="C262" s="213"/>
      <c r="D262" s="217"/>
      <c r="E262" s="214"/>
      <c r="F262" s="215"/>
      <c r="G262" s="214"/>
      <c r="H262" s="214"/>
      <c r="I262" s="238"/>
      <c r="J262" s="239"/>
      <c r="K262" s="239"/>
      <c r="L262" s="124"/>
      <c r="M262" s="240"/>
      <c r="N262" s="241"/>
      <c r="O262" s="16"/>
      <c r="P262" s="16"/>
      <c r="Q262" s="16"/>
      <c r="R262" s="345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11"/>
      <c r="B263" s="213"/>
      <c r="C263" s="213"/>
      <c r="D263" s="217"/>
      <c r="E263" s="214"/>
      <c r="F263" s="215"/>
      <c r="G263" s="214"/>
      <c r="H263" s="214"/>
      <c r="I263" s="238"/>
      <c r="J263" s="239"/>
      <c r="K263" s="239"/>
      <c r="L263" s="124"/>
      <c r="M263" s="240"/>
      <c r="N263" s="241"/>
      <c r="O263" s="16"/>
      <c r="P263" s="16"/>
      <c r="Q263" s="16"/>
      <c r="R263" s="345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1"/>
      <c r="B264" s="213"/>
      <c r="C264" s="213"/>
      <c r="D264" s="217"/>
      <c r="E264" s="214"/>
      <c r="F264" s="215"/>
      <c r="G264" s="214"/>
      <c r="H264" s="214"/>
      <c r="I264" s="238"/>
      <c r="J264" s="239"/>
      <c r="K264" s="239"/>
      <c r="L264" s="124"/>
      <c r="M264" s="240"/>
      <c r="N264" s="241"/>
      <c r="O264" s="16"/>
      <c r="P264" s="16"/>
      <c r="R264" s="345"/>
    </row>
    <row r="265" spans="1:26">
      <c r="A265" s="211"/>
      <c r="B265" s="213"/>
      <c r="C265" s="213"/>
      <c r="D265" s="217"/>
      <c r="E265" s="214"/>
      <c r="F265" s="215"/>
      <c r="G265" s="214"/>
      <c r="H265" s="214"/>
      <c r="I265" s="238"/>
      <c r="J265" s="239"/>
      <c r="K265" s="239"/>
      <c r="L265" s="124"/>
      <c r="M265" s="240"/>
      <c r="N265" s="241"/>
      <c r="O265" s="16"/>
      <c r="P265" s="16"/>
      <c r="R265" s="345"/>
    </row>
    <row r="266" spans="1:26">
      <c r="A266" s="211"/>
      <c r="B266" s="213"/>
      <c r="C266" s="213"/>
      <c r="D266" s="217"/>
      <c r="E266" s="214"/>
      <c r="F266" s="215"/>
      <c r="G266" s="214"/>
      <c r="H266" s="214"/>
      <c r="I266" s="238"/>
      <c r="J266" s="239"/>
      <c r="K266" s="239"/>
      <c r="L266" s="124"/>
      <c r="M266" s="240"/>
      <c r="N266" s="241"/>
      <c r="O266" s="16"/>
      <c r="P266" s="16"/>
      <c r="R266" s="345"/>
    </row>
    <row r="267" spans="1:26">
      <c r="A267" s="211"/>
      <c r="B267" s="213"/>
      <c r="C267" s="213"/>
      <c r="D267" s="217"/>
      <c r="E267" s="214"/>
      <c r="F267" s="215"/>
      <c r="G267" s="214"/>
      <c r="H267" s="214"/>
      <c r="I267" s="238"/>
      <c r="J267" s="239"/>
      <c r="K267" s="239"/>
      <c r="L267" s="124"/>
      <c r="M267" s="240"/>
      <c r="N267" s="241"/>
      <c r="O267" s="16"/>
      <c r="P267" s="16"/>
      <c r="R267" s="345"/>
    </row>
    <row r="268" spans="1:26">
      <c r="A268" s="211"/>
      <c r="B268" s="201"/>
      <c r="O268" s="16"/>
      <c r="P268" s="16"/>
      <c r="R268" s="345"/>
    </row>
    <row r="269" spans="1:26">
      <c r="R269" s="243"/>
    </row>
    <row r="270" spans="1:26">
      <c r="R270" s="243"/>
    </row>
    <row r="271" spans="1:26">
      <c r="R271" s="243"/>
    </row>
    <row r="272" spans="1:26">
      <c r="R272" s="243"/>
    </row>
    <row r="273" spans="1:18">
      <c r="R273" s="243"/>
    </row>
    <row r="274" spans="1:18">
      <c r="R274" s="243"/>
    </row>
    <row r="275" spans="1:18">
      <c r="R275" s="243"/>
    </row>
    <row r="276" spans="1:18">
      <c r="R276" s="243"/>
    </row>
    <row r="277" spans="1:18">
      <c r="R277" s="243"/>
    </row>
    <row r="278" spans="1:18">
      <c r="R278" s="243"/>
    </row>
    <row r="279" spans="1:18">
      <c r="R279" s="243"/>
    </row>
    <row r="285" spans="1:18">
      <c r="A285" s="218"/>
    </row>
    <row r="286" spans="1:18">
      <c r="A286" s="218"/>
    </row>
    <row r="287" spans="1:18">
      <c r="A287" s="214"/>
    </row>
  </sheetData>
  <autoFilter ref="R1:R287" xr:uid="{00000000-0009-0000-0000-000005000000}"/>
  <mergeCells count="14">
    <mergeCell ref="N72:N73"/>
    <mergeCell ref="O72:O73"/>
    <mergeCell ref="N74:N75"/>
    <mergeCell ref="O74:O75"/>
    <mergeCell ref="A74:A75"/>
    <mergeCell ref="B74:B75"/>
    <mergeCell ref="J74:J75"/>
    <mergeCell ref="L74:L75"/>
    <mergeCell ref="M74:M75"/>
    <mergeCell ref="A72:A73"/>
    <mergeCell ref="B72:B73"/>
    <mergeCell ref="J72:J73"/>
    <mergeCell ref="L72:L73"/>
    <mergeCell ref="M72:M73"/>
  </mergeCells>
  <hyperlinks>
    <hyperlink ref="M5" location="Main!A1" display="Back To Main Page" xr:uid="{00000000-0004-0000-0500-000000000000}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N1940"/>
  <sheetViews>
    <sheetView workbookViewId="0">
      <selection sqref="A1:M1641"/>
    </sheetView>
  </sheetViews>
  <sheetFormatPr defaultColWidth="9.109375" defaultRowHeight="13.2"/>
  <cols>
    <col min="1" max="1" width="15" style="1" customWidth="1"/>
    <col min="2" max="9" width="9.109375" style="1"/>
    <col min="10" max="10" width="14" style="1" customWidth="1"/>
    <col min="11" max="11" width="11.6640625" style="1" customWidth="1"/>
    <col min="12" max="16384" width="9.10937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3513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3514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3517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3518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3610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3611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3436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3437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3479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3592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3593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3497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3498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3473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3474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3519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3520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3499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3500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3594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3595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3443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3536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3537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3444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3445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3576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3577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3475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3476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3596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3597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3480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3481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3507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3508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3612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3613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3538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3539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3454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3455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3578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3579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3509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3510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3486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3487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3540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3541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3464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3465</v>
      </c>
      <c r="N538"/>
    </row>
    <row r="539" spans="1:14" hidden="1">
      <c r="A539" t="s">
        <v>3554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3598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3599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3456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3457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3458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3459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3467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3468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3556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3542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3543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3600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3601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3614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3521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3522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3523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3524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3580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3581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3460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3461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3558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3544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3545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3560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3615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3616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3602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3603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3528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3529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3604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3605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3438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3439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3617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3618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3546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3547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3562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3564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3619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3620</v>
      </c>
      <c r="N952"/>
    </row>
    <row r="953" spans="1:14">
      <c r="A953" t="s">
        <v>3621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3622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3440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3441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3446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3447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3530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3531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3606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3607</v>
      </c>
      <c r="N1043"/>
    </row>
    <row r="1044" spans="1:14">
      <c r="A1044" t="s">
        <v>3448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3449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3469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3470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3488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3489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3511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3512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3477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3478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3548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3549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3450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3451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3566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3515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3516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3582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3583</v>
      </c>
      <c r="N1150"/>
    </row>
    <row r="1151" spans="1:14">
      <c r="A1151" t="s">
        <v>3568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3584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3585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3550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3551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3452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3453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3552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3553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3570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3572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3573</v>
      </c>
      <c r="N1246"/>
    </row>
    <row r="1247" spans="1:14">
      <c r="A1247" t="s">
        <v>3608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3609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3482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3483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3574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3623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3624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3525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3526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3501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3502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3532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3533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3534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3535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3432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3433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3586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3587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3503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3504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3466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3625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3626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3588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3589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3590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3591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3471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3472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3627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3628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3505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3506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3527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3434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3435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 xr:uid="{00000000-0009-0000-0000-000006000000}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2020-06-10T03:16:36Z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