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F&amp;O)'!$R$1:$R$246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7"/>
  <c r="K49" s="1"/>
  <c r="K24"/>
  <c r="L24" s="1"/>
  <c r="K26"/>
  <c r="L26" s="1"/>
  <c r="K25"/>
  <c r="L25" s="1"/>
  <c r="K23"/>
  <c r="L23" s="1"/>
  <c r="F202" l="1"/>
  <c r="K203"/>
  <c r="L203" s="1"/>
  <c r="K194"/>
  <c r="L194" s="1"/>
  <c r="K197"/>
  <c r="L197" s="1"/>
  <c r="K205" l="1"/>
  <c r="L205" s="1"/>
  <c r="F196"/>
  <c r="F195"/>
  <c r="F193"/>
  <c r="K193" s="1"/>
  <c r="L193" s="1"/>
  <c r="F173"/>
  <c r="F125"/>
  <c r="K204" l="1"/>
  <c r="L204" s="1"/>
  <c r="K202"/>
  <c r="L202" s="1"/>
  <c r="K208"/>
  <c r="L208" s="1"/>
  <c r="K209"/>
  <c r="L209" s="1"/>
  <c r="K201"/>
  <c r="L201" s="1"/>
  <c r="K211"/>
  <c r="L211" s="1"/>
  <c r="K207"/>
  <c r="L207" s="1"/>
  <c r="K200" l="1"/>
  <c r="L200" s="1"/>
  <c r="K189"/>
  <c r="L189" s="1"/>
  <c r="K191"/>
  <c r="L191" s="1"/>
  <c r="K188"/>
  <c r="L188" s="1"/>
  <c r="K190"/>
  <c r="L190" s="1"/>
  <c r="K119"/>
  <c r="L119" s="1"/>
  <c r="M7"/>
  <c r="K172"/>
  <c r="L172" s="1"/>
  <c r="K186"/>
  <c r="L186" s="1"/>
  <c r="K187"/>
  <c r="L187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7"/>
  <c r="L177" s="1"/>
  <c r="K175"/>
  <c r="L175" s="1"/>
  <c r="K174"/>
  <c r="L174" s="1"/>
  <c r="K173"/>
  <c r="L173" s="1"/>
  <c r="K169"/>
  <c r="L169" s="1"/>
  <c r="K168"/>
  <c r="L168" s="1"/>
  <c r="K167"/>
  <c r="L167" s="1"/>
  <c r="K164"/>
  <c r="L164" s="1"/>
  <c r="K163"/>
  <c r="L163" s="1"/>
  <c r="K162"/>
  <c r="L162" s="1"/>
  <c r="K161"/>
  <c r="L161" s="1"/>
  <c r="K160"/>
  <c r="L160" s="1"/>
  <c r="K159"/>
  <c r="L159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7"/>
  <c r="L147" s="1"/>
  <c r="K145"/>
  <c r="L145" s="1"/>
  <c r="K143"/>
  <c r="L143" s="1"/>
  <c r="K141"/>
  <c r="L141" s="1"/>
  <c r="K140"/>
  <c r="L140" s="1"/>
  <c r="K139"/>
  <c r="L139" s="1"/>
  <c r="K137"/>
  <c r="L137" s="1"/>
  <c r="K136"/>
  <c r="L136" s="1"/>
  <c r="K135"/>
  <c r="L135" s="1"/>
  <c r="K134"/>
  <c r="K133"/>
  <c r="L133" s="1"/>
  <c r="K132"/>
  <c r="L132" s="1"/>
  <c r="K130"/>
  <c r="L130" s="1"/>
  <c r="K129"/>
  <c r="L129" s="1"/>
  <c r="K128"/>
  <c r="L128" s="1"/>
  <c r="K127"/>
  <c r="L127" s="1"/>
  <c r="K126"/>
  <c r="L126" s="1"/>
  <c r="K125"/>
  <c r="L125" s="1"/>
  <c r="H124"/>
  <c r="K124" s="1"/>
  <c r="L124" s="1"/>
  <c r="K121"/>
  <c r="L121" s="1"/>
  <c r="K120"/>
  <c r="L120" s="1"/>
  <c r="K118"/>
  <c r="L118" s="1"/>
  <c r="K117"/>
  <c r="L117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H90"/>
  <c r="K90" s="1"/>
  <c r="L90" s="1"/>
  <c r="F89"/>
  <c r="K89" s="1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D7" i="6"/>
  <c r="K6" i="4"/>
  <c r="K6" i="3"/>
  <c r="L6" i="2"/>
</calcChain>
</file>

<file path=xl/sharedStrings.xml><?xml version="1.0" encoding="utf-8"?>
<sst xmlns="http://schemas.openxmlformats.org/spreadsheetml/2006/main" count="7107" uniqueCount="3683">
  <si>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</si>
  <si>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</si>
  <si>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</si>
  <si>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</si>
  <si>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</si>
  <si>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</si>
  <si>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</si>
  <si>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</si>
  <si>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</si>
  <si>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</si>
  <si>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</si>
  <si>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</si>
  <si>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</si>
  <si>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</si>
  <si>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</si>
  <si>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</si>
  <si>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</si>
  <si>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</si>
  <si>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</si>
  <si>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</si>
  <si>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</si>
  <si>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</si>
  <si>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</si>
  <si>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</si>
  <si>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</si>
  <si>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</si>
  <si>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</si>
  <si>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</si>
  <si>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</si>
  <si>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</si>
  <si>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</si>
  <si>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</si>
  <si>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</si>
  <si>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</si>
  <si>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</si>
  <si>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</si>
  <si>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</si>
  <si>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</si>
  <si>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</si>
  <si>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</si>
  <si>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</si>
  <si>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</si>
  <si>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</si>
  <si>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</si>
  <si>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</si>
  <si>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</si>
  <si>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</si>
  <si>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</si>
  <si>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</si>
  <si>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</si>
  <si>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</si>
  <si>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</si>
  <si>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</si>
  <si>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</si>
  <si>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</si>
  <si>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</si>
  <si>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</si>
  <si>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</si>
  <si>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</si>
  <si>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</si>
  <si>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</si>
  <si>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</si>
  <si>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</si>
  <si>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</si>
  <si>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</si>
  <si>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</si>
  <si>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</si>
  <si>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</si>
  <si>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</si>
  <si>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</si>
  <si>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</si>
  <si>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</si>
  <si>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</si>
  <si>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</si>
  <si>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</si>
  <si>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</si>
  <si>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</si>
  <si>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</si>
  <si>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</si>
  <si>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</si>
  <si>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</si>
  <si>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</si>
  <si>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</si>
  <si>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</si>
  <si>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</si>
  <si>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</si>
  <si>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</si>
  <si>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</si>
  <si>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</si>
  <si>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</si>
  <si>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</si>
  <si>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</si>
  <si>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</si>
  <si>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</si>
  <si>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</si>
  <si>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</si>
  <si>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</si>
  <si>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</si>
  <si>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</si>
  <si>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</si>
  <si>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</si>
  <si>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</si>
  <si>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</si>
  <si>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</si>
  <si>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</si>
  <si>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</si>
  <si>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</si>
  <si>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</si>
  <si>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</si>
  <si>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</si>
  <si>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</si>
  <si>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</si>
  <si>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</si>
  <si>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</si>
  <si>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</si>
  <si>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</si>
  <si>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</si>
  <si>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</si>
  <si>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</si>
  <si>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</si>
  <si>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</si>
  <si>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</si>
  <si>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</si>
  <si>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</si>
  <si>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</si>
  <si>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</si>
  <si>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</si>
  <si>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</si>
  <si>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</si>
  <si>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</si>
  <si>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</si>
  <si>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</si>
  <si>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</si>
  <si>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</si>
  <si>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</si>
  <si>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</si>
  <si>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</si>
  <si>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</si>
  <si>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</si>
  <si>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</si>
  <si>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</si>
  <si>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</si>
  <si>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</si>
  <si>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</si>
  <si>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</si>
  <si>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</si>
  <si>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</si>
  <si>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</si>
  <si>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</si>
  <si>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</si>
  <si>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</si>
  <si>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</si>
  <si>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</si>
  <si>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</si>
  <si>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</si>
  <si>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</si>
  <si>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</si>
  <si>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</si>
  <si>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</si>
  <si>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</si>
  <si>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</si>
  <si>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</si>
  <si>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</si>
  <si>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</si>
  <si>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</si>
  <si>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</si>
  <si>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</si>
  <si>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</si>
  <si>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</si>
  <si>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</si>
  <si>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</si>
  <si>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</si>
  <si>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</si>
  <si>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</si>
  <si>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</si>
  <si>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</si>
  <si>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</si>
  <si>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</si>
  <si>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</si>
  <si>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</si>
  <si>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</si>
  <si>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</si>
  <si>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</si>
  <si>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</si>
  <si>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</si>
  <si>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</si>
  <si>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</si>
  <si>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</si>
  <si>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</si>
  <si>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</si>
  <si>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</si>
  <si>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</si>
  <si>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</si>
  <si>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</si>
  <si>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</si>
  <si>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</si>
  <si>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</si>
  <si>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</si>
  <si>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</si>
  <si>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</si>
  <si>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</si>
  <si>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</si>
  <si>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</si>
  <si>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</si>
  <si>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</si>
  <si>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</si>
  <si>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</si>
  <si>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</si>
  <si>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</si>
  <si>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</si>
  <si>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</si>
  <si>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</si>
  <si>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</si>
  <si>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</si>
  <si>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</si>
  <si>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</si>
  <si>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</si>
  <si>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</si>
  <si>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</si>
  <si>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</si>
  <si>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</si>
  <si>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</si>
  <si>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</si>
  <si>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</si>
  <si>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</si>
  <si>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</si>
  <si>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</si>
  <si>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</si>
  <si>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</si>
  <si>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</si>
  <si>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</si>
  <si>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</si>
  <si>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</si>
  <si>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</si>
  <si>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</si>
  <si>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</si>
  <si>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</si>
  <si>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</si>
  <si>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</si>
  <si>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</si>
  <si>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</si>
  <si>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</si>
  <si>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</si>
  <si>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</si>
  <si>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</si>
  <si>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</si>
  <si>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</si>
  <si>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</si>
  <si>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</si>
  <si>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</si>
  <si>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</si>
  <si>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</si>
  <si>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</si>
  <si>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</si>
  <si>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</si>
  <si>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</si>
  <si>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</si>
  <si>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</si>
  <si>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</si>
  <si>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</si>
  <si>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</si>
  <si>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</si>
  <si>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</si>
  <si>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</si>
  <si>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</si>
  <si>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</si>
  <si>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</si>
  <si>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</si>
  <si>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</si>
  <si>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</si>
  <si>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</si>
  <si>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</si>
  <si>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</si>
  <si>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</si>
  <si>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</si>
  <si>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</si>
  <si>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</si>
  <si>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</si>
  <si>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</si>
  <si>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</si>
  <si>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</si>
  <si>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</si>
  <si>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</si>
  <si>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</si>
  <si>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</si>
  <si>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</si>
  <si>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</si>
  <si>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</si>
  <si>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</si>
  <si>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</si>
  <si>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</si>
  <si>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</si>
  <si>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</si>
  <si>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</si>
  <si>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</si>
  <si>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</si>
  <si>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</si>
  <si>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</si>
  <si>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</si>
  <si>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</si>
  <si>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</si>
  <si>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</si>
  <si>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</si>
  <si>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</si>
  <si>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</si>
  <si>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</si>
  <si>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</si>
  <si>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</si>
  <si>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</si>
  <si>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</si>
  <si>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</si>
  <si>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</si>
  <si>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</si>
  <si>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</si>
  <si>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</si>
  <si>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</si>
  <si>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</si>
  <si>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</si>
  <si>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</si>
  <si>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</si>
  <si>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</si>
  <si>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</si>
  <si>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</si>
  <si>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</si>
  <si>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</si>
  <si>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</si>
  <si>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</si>
  <si>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</si>
  <si>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</si>
  <si>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</si>
  <si>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</si>
  <si>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</si>
  <si>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</si>
  <si>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</si>
  <si>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</si>
  <si>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</si>
  <si>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</si>
  <si>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</si>
  <si>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</si>
  <si>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</si>
  <si>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</si>
  <si>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</si>
  <si>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</si>
  <si>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</si>
  <si>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</si>
  <si>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</si>
  <si>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</si>
  <si>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</si>
  <si>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</si>
  <si>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</si>
  <si>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</si>
  <si>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</si>
  <si>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</si>
  <si>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</si>
  <si>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</si>
  <si>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</si>
  <si>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</si>
  <si>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</si>
  <si>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</si>
  <si>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</si>
  <si>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</si>
  <si>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</si>
  <si>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</si>
  <si>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</si>
  <si>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</si>
  <si>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</si>
  <si>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</si>
  <si>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</si>
  <si>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</si>
  <si>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</si>
  <si>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</si>
  <si>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</si>
  <si>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</si>
  <si>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</si>
  <si>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</si>
  <si>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</si>
  <si>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</si>
  <si>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</si>
  <si>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</si>
  <si>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</si>
  <si>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</si>
  <si>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</si>
  <si>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</si>
  <si>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</si>
  <si>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</si>
  <si>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</si>
  <si>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</si>
  <si>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</si>
  <si>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</si>
  <si>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</si>
  <si>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</si>
  <si>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</si>
  <si>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</si>
  <si>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</si>
  <si>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</si>
  <si>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</si>
  <si>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</si>
  <si>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</si>
  <si>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</si>
  <si>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</si>
  <si>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</si>
  <si>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</si>
  <si>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</si>
  <si>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</si>
  <si>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</si>
  <si>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</si>
  <si>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</si>
  <si>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</si>
  <si>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</si>
  <si>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</si>
  <si>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</si>
  <si>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</si>
  <si>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</si>
  <si>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</si>
  <si>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</si>
  <si>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</si>
  <si>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</si>
  <si>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</si>
  <si>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</si>
  <si>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</si>
  <si>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</si>
  <si>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</si>
  <si>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</si>
  <si>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</si>
  <si>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</si>
  <si>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</si>
  <si>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</si>
  <si>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</si>
  <si>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</si>
  <si>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</si>
  <si>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</si>
  <si>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</si>
  <si>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</si>
  <si>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</si>
  <si>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</si>
  <si>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</si>
  <si>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</si>
  <si>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</si>
  <si>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</si>
  <si>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</si>
  <si>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</si>
  <si>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</si>
  <si>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</si>
  <si>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</si>
  <si>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</si>
  <si>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</si>
  <si>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</si>
  <si>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</si>
  <si>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</si>
  <si>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</si>
  <si>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</si>
  <si>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</si>
  <si>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</si>
  <si>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</si>
  <si>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</si>
  <si>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</si>
  <si>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</si>
  <si>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</si>
  <si>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</si>
  <si>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</si>
  <si>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</si>
  <si>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</si>
  <si>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</si>
  <si>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</si>
  <si>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</si>
  <si>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</si>
  <si>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</si>
  <si>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</si>
  <si>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</si>
  <si>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</si>
  <si>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</si>
  <si>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</si>
  <si>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</si>
  <si>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</si>
  <si>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</si>
  <si>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</si>
  <si>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</si>
  <si>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</si>
  <si>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</si>
  <si>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</si>
  <si>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</si>
  <si>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</si>
  <si>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</si>
  <si>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</si>
  <si>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</si>
  <si>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</si>
  <si>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</si>
  <si>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</si>
  <si>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</si>
  <si>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</si>
  <si>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</si>
  <si>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</si>
  <si>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</si>
  <si>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</si>
  <si>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</si>
  <si>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</si>
  <si>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</si>
  <si>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</si>
  <si>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</si>
  <si>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</si>
  <si>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</si>
  <si>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</si>
  <si>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</si>
  <si>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</si>
  <si>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</si>
  <si>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</si>
  <si>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</si>
  <si>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</si>
  <si>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</si>
  <si>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</si>
  <si>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</si>
  <si>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</si>
  <si>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</si>
  <si>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</si>
  <si>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</si>
  <si>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</si>
  <si>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</si>
  <si>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</si>
  <si>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</si>
  <si>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</si>
  <si>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</si>
  <si>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</si>
  <si>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</si>
  <si>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</si>
  <si>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</si>
  <si>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</si>
  <si>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</si>
  <si>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</si>
  <si>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</si>
  <si>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</si>
  <si>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</si>
  <si>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</si>
  <si>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</si>
  <si>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</si>
  <si>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</si>
  <si>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</si>
  <si>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</si>
  <si>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</si>
  <si>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</si>
  <si>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</si>
  <si>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</si>
  <si>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</si>
  <si>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</si>
  <si>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</si>
  <si>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</si>
  <si>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</si>
  <si>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</si>
  <si>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</si>
  <si>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</si>
  <si>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</si>
  <si>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</si>
  <si>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</si>
  <si>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</si>
  <si>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</si>
  <si>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</si>
  <si>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</si>
  <si>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</si>
  <si>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</si>
  <si>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</si>
  <si>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</si>
  <si>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</si>
  <si>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</si>
  <si>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</si>
  <si>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</si>
  <si>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</si>
  <si>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</si>
  <si>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</si>
  <si>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</si>
  <si>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</si>
  <si>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</si>
  <si>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</si>
  <si>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</si>
  <si>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</si>
  <si>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</si>
  <si>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</si>
  <si>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</si>
  <si>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</si>
  <si>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</si>
  <si>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</si>
  <si>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</si>
  <si>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</si>
  <si>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</si>
  <si>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</si>
  <si>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</si>
  <si>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</si>
  <si>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</si>
  <si>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</si>
  <si>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</si>
  <si>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</si>
  <si>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</si>
  <si>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</si>
  <si>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</si>
  <si>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</si>
  <si>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</si>
  <si>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</si>
  <si>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</si>
  <si>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</si>
  <si>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</si>
  <si>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</si>
  <si>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</si>
  <si>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</si>
  <si>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</si>
  <si>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</si>
  <si>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</si>
  <si>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</si>
  <si>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</si>
  <si>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</si>
  <si>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</si>
  <si>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</si>
  <si>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</si>
  <si>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</si>
  <si>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</si>
  <si>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</si>
  <si>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</si>
  <si>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</si>
  <si>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</si>
  <si>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</si>
  <si>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</si>
  <si>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</si>
  <si>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</si>
  <si>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</si>
  <si>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</si>
  <si>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</si>
  <si>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</si>
  <si>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</si>
  <si>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</si>
  <si>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</si>
  <si>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</si>
  <si>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</si>
  <si>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</si>
  <si>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</si>
  <si>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</si>
  <si>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</si>
  <si>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</si>
  <si>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</si>
  <si>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</si>
  <si>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</si>
  <si>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</si>
  <si>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</si>
  <si>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</si>
  <si>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</si>
  <si>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</si>
  <si>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</si>
  <si>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</si>
  <si>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</si>
  <si>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</si>
  <si>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</si>
  <si>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</si>
  <si>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</si>
  <si>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</si>
  <si>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</si>
  <si>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</si>
  <si>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</si>
  <si>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</si>
  <si>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</si>
  <si>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</si>
  <si>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</si>
  <si>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</si>
  <si>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</si>
  <si>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</si>
  <si>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</si>
  <si>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</si>
  <si>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</si>
  <si>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</si>
  <si>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</si>
  <si>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</si>
  <si>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</si>
  <si>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</si>
  <si>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</si>
  <si>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</si>
  <si>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</si>
  <si>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</si>
  <si>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</si>
  <si>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</si>
  <si>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</si>
  <si>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</si>
  <si>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</si>
  <si>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</si>
  <si>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</si>
  <si>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</si>
  <si>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</si>
  <si>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</si>
  <si>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</si>
  <si>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</si>
  <si>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</si>
  <si>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</si>
  <si>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</si>
  <si>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</si>
  <si>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</si>
  <si>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</si>
  <si>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</si>
  <si>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</si>
  <si>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</si>
  <si>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</si>
  <si>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</si>
  <si>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</si>
  <si>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</si>
  <si>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</si>
  <si>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</si>
  <si>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</si>
  <si>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</si>
  <si>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</si>
  <si>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</si>
  <si>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</si>
  <si>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</si>
  <si>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</si>
  <si>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</si>
  <si>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</si>
  <si>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</si>
  <si>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</si>
  <si>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</si>
  <si>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</si>
  <si>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</si>
  <si>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</si>
  <si>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</si>
  <si>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</si>
  <si>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</si>
  <si>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</si>
  <si>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</si>
  <si>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</si>
  <si>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</si>
  <si>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</si>
  <si>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</si>
  <si>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</si>
  <si>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</si>
  <si>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</si>
  <si>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</si>
  <si>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</si>
  <si>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</si>
  <si>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</si>
  <si>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</si>
  <si>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</si>
  <si>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</si>
  <si>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</si>
  <si>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</si>
  <si>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</si>
  <si>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</si>
  <si>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</si>
  <si>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</si>
  <si>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</si>
  <si>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</si>
  <si>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</si>
  <si>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</si>
  <si>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</si>
  <si>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</si>
  <si>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</si>
  <si>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</si>
  <si>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</si>
  <si>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</si>
  <si>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</si>
  <si>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</si>
  <si>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</si>
  <si>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</si>
  <si>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</si>
  <si>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</si>
  <si>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</si>
  <si>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</si>
  <si>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</si>
  <si>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</si>
  <si>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</si>
  <si>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</si>
  <si>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</si>
  <si>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</si>
  <si>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</si>
  <si>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</si>
  <si>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</si>
  <si>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</si>
  <si>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</si>
  <si>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</si>
  <si>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</si>
  <si>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</si>
  <si>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</si>
  <si>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</si>
  <si>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</si>
  <si>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</si>
  <si>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</si>
  <si>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</si>
  <si>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</si>
  <si>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</si>
  <si>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</si>
  <si>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</si>
  <si>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</si>
  <si>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</si>
  <si>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</si>
  <si>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</si>
  <si>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</si>
  <si>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</si>
  <si>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</si>
  <si>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</si>
  <si>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</si>
  <si>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</si>
  <si>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</si>
  <si>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</si>
  <si>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</si>
  <si>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</si>
  <si>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</si>
  <si>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</si>
  <si>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</si>
  <si>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</si>
  <si>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</si>
  <si>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</si>
  <si>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</si>
  <si>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</si>
  <si>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</si>
  <si>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</si>
  <si>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</si>
  <si>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</si>
  <si>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</si>
  <si>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</si>
  <si>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</si>
  <si>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</si>
  <si>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</si>
  <si>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</si>
  <si>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</si>
  <si>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</si>
  <si>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</si>
  <si>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</si>
  <si>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</si>
  <si>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</si>
  <si>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</si>
  <si>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</si>
  <si>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</si>
  <si>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</si>
  <si>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</si>
  <si>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</si>
  <si>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</si>
  <si>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</si>
  <si>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</si>
  <si>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</si>
  <si>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</si>
  <si>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</si>
  <si>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</si>
  <si>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</si>
  <si>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</si>
  <si>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</si>
  <si>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</si>
  <si>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</si>
  <si>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</si>
  <si>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</si>
  <si>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</si>
  <si>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</si>
  <si>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</si>
  <si>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</si>
  <si>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</si>
  <si>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</si>
  <si>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</si>
  <si>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</si>
  <si>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</si>
  <si>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</si>
  <si>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</si>
  <si>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</si>
  <si>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</si>
  <si>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</si>
  <si>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</si>
  <si>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</si>
  <si>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</si>
  <si>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</si>
  <si>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</si>
  <si>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</si>
  <si>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</si>
  <si>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</si>
  <si>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</si>
  <si>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</si>
  <si>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</si>
  <si>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</si>
  <si>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</si>
  <si>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</si>
  <si>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</si>
  <si>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</si>
  <si>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</si>
  <si>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</si>
  <si>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</si>
  <si>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</si>
  <si>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</si>
  <si>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</si>
  <si>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</si>
  <si>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</si>
  <si>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</si>
  <si>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</si>
  <si>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</si>
  <si>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</si>
  <si>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</si>
  <si>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</si>
  <si>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</si>
  <si>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</si>
  <si>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</si>
  <si>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</si>
  <si>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</si>
  <si>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</si>
  <si>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</si>
  <si>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</si>
  <si>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</si>
  <si>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</si>
  <si>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</si>
  <si>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</si>
  <si>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</si>
  <si>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</si>
  <si>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</si>
  <si>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</si>
  <si>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</si>
  <si>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</si>
  <si>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</si>
  <si>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</si>
  <si>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</si>
  <si>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</si>
  <si>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</si>
  <si>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</si>
  <si>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</si>
  <si>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</si>
  <si>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</si>
  <si>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</si>
  <si>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</si>
  <si>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</si>
  <si>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</si>
  <si>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</si>
  <si>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</si>
  <si>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</si>
  <si>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</si>
  <si>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</si>
  <si>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</si>
  <si>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</si>
  <si>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</si>
  <si>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</si>
  <si>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</si>
  <si>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</si>
  <si>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</si>
  <si>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</si>
  <si>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</si>
  <si>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</si>
  <si>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</si>
  <si>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</si>
  <si>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</si>
  <si>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</si>
  <si>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</si>
  <si>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</si>
  <si>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</si>
  <si>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</si>
  <si>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</si>
  <si>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</si>
  <si>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</si>
  <si>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</si>
  <si>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</si>
  <si>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</si>
  <si>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</si>
  <si>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</si>
  <si>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</si>
  <si>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</si>
  <si>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</si>
  <si>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</si>
  <si>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</si>
  <si>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</si>
  <si>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</si>
  <si>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</si>
  <si>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</si>
  <si>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</si>
  <si>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</si>
  <si>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</si>
  <si>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</si>
  <si>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</si>
  <si>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</si>
  <si>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</si>
  <si>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</si>
  <si>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</si>
  <si>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</si>
  <si>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</si>
  <si>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</si>
  <si>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</si>
  <si>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</si>
  <si>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</si>
  <si>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</si>
  <si>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</si>
  <si>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</si>
  <si>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</si>
  <si>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</si>
  <si>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</si>
  <si>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</si>
  <si>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</si>
  <si>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</si>
  <si>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</si>
  <si>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</si>
  <si>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</si>
  <si>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</si>
  <si>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</si>
  <si>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</si>
  <si>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</si>
  <si>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</si>
  <si>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</si>
  <si>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</si>
  <si>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</si>
  <si>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</si>
  <si>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</si>
  <si>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</si>
  <si>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</si>
  <si>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</si>
  <si>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</si>
  <si>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</si>
  <si>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</si>
  <si>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</si>
  <si>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</si>
  <si>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</si>
  <si>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</si>
  <si>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</si>
  <si>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</si>
  <si>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</si>
  <si>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</si>
  <si>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</si>
  <si>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</si>
  <si>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</si>
  <si>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</si>
  <si>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</si>
  <si>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</si>
  <si>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</si>
  <si>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</si>
  <si>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</si>
  <si>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</si>
  <si>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</si>
  <si>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</si>
  <si>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</si>
  <si>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</si>
  <si>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</si>
  <si>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</si>
  <si>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</si>
  <si>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</si>
  <si>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</si>
  <si>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</si>
  <si>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</si>
  <si>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</si>
  <si>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</si>
  <si>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</si>
  <si>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</si>
  <si>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</si>
  <si>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</si>
  <si>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</si>
  <si>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</si>
  <si>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</si>
  <si>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</si>
  <si>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</si>
  <si>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</si>
  <si>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</si>
  <si>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</si>
  <si>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</si>
  <si>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</si>
  <si>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</si>
  <si>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</si>
  <si>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</si>
  <si>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</si>
  <si>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</si>
  <si>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</si>
  <si>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</si>
  <si>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</si>
  <si>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</si>
  <si>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</si>
  <si>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</si>
  <si>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</si>
  <si>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</si>
  <si>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</si>
  <si>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</si>
  <si>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</si>
  <si>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</si>
  <si>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</si>
  <si>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</si>
  <si>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</si>
  <si>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</si>
  <si>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</si>
  <si>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</si>
  <si>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</si>
  <si>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</si>
  <si>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</si>
  <si>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</si>
  <si>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</si>
  <si>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</si>
  <si>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</si>
  <si>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</si>
  <si>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</si>
  <si>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</si>
  <si>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</si>
  <si>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</si>
  <si>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</si>
  <si>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</si>
  <si>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</si>
  <si>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</si>
  <si>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</si>
  <si>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</si>
  <si>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</si>
  <si>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</si>
  <si>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</si>
  <si>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</si>
  <si>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</si>
  <si>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</si>
  <si>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</si>
  <si>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</si>
  <si>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</si>
  <si>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</si>
  <si>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</si>
  <si>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</si>
  <si>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</si>
  <si>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</si>
  <si>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</si>
  <si>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</si>
  <si>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</si>
  <si>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</si>
  <si>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</si>
  <si>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</si>
  <si>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</si>
  <si>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</si>
  <si>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</si>
  <si>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</si>
  <si>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</si>
  <si>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</si>
  <si>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</si>
  <si>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</si>
  <si>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</si>
  <si>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</si>
  <si>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</si>
  <si>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</si>
  <si>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</si>
  <si>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</si>
  <si>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</si>
  <si>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</si>
  <si>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</si>
  <si>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</si>
  <si>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</si>
  <si>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</si>
  <si>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</si>
  <si>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</si>
  <si>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</si>
  <si>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</si>
  <si>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</si>
  <si>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</si>
  <si>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</si>
  <si>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</si>
  <si>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</si>
  <si>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</si>
  <si>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</si>
  <si>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</si>
  <si>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</si>
  <si>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</si>
  <si>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</si>
  <si>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</si>
  <si>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</si>
  <si>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</si>
  <si>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</si>
  <si>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</si>
  <si>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</si>
  <si>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</si>
  <si>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</si>
  <si>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</si>
  <si>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</si>
  <si>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</si>
  <si>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</si>
  <si>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</si>
  <si>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</si>
  <si>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</si>
  <si>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</si>
  <si>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</si>
  <si>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</si>
  <si>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</si>
  <si>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</si>
  <si>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</si>
  <si>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</si>
  <si>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</si>
  <si>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</si>
  <si>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</si>
  <si>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</si>
  <si>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</si>
  <si>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</si>
  <si>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</si>
  <si>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</si>
  <si>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</si>
  <si>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</si>
  <si>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</si>
  <si>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</si>
  <si>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</si>
  <si>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</si>
  <si>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</si>
  <si>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</si>
  <si>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</si>
  <si>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</si>
  <si>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</si>
  <si>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</si>
  <si>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</si>
  <si>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</si>
  <si>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</si>
  <si>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</si>
  <si>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</si>
  <si>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</si>
  <si>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</si>
  <si>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</si>
  <si>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</si>
  <si>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</si>
  <si>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</si>
  <si>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</si>
  <si>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</si>
  <si>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</si>
  <si>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</si>
  <si>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</si>
  <si>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</si>
  <si>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</si>
  <si>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</si>
  <si>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</si>
  <si>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</si>
  <si>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</si>
  <si>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</si>
  <si>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</si>
  <si>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</si>
  <si>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</si>
  <si>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</si>
  <si>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</si>
  <si>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</si>
  <si>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</si>
  <si>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</si>
  <si>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</si>
  <si>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</si>
  <si>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</si>
  <si>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</si>
  <si>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</si>
  <si>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</si>
  <si>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</si>
  <si>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</si>
  <si>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</si>
  <si>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</si>
  <si>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</si>
  <si>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</si>
  <si>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</si>
  <si>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</si>
  <si>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</si>
  <si>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</si>
  <si>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</si>
  <si>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</si>
  <si>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</si>
  <si>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</si>
  <si>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</si>
  <si>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</si>
  <si>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</si>
  <si>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</si>
  <si>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</si>
  <si>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</si>
  <si>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</si>
  <si>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</si>
  <si>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</si>
  <si>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</si>
  <si>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</si>
  <si>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</si>
  <si>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</si>
  <si>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</si>
  <si>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</si>
  <si>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</si>
  <si>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</si>
  <si>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</si>
  <si>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</si>
  <si>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</si>
  <si>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</si>
  <si>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</si>
  <si>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</si>
  <si>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</si>
  <si>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</si>
  <si>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</si>
  <si>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</si>
  <si>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</si>
  <si>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</si>
  <si>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</si>
  <si>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</si>
  <si>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</si>
  <si>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</si>
  <si>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</si>
  <si>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</si>
  <si>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</si>
  <si>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</si>
  <si>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</si>
  <si>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</si>
  <si>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</si>
  <si>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</si>
  <si>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</si>
  <si>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</si>
  <si>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</si>
  <si>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</si>
  <si>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</si>
  <si>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</si>
  <si>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</si>
  <si>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</si>
  <si>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</si>
  <si>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</si>
  <si>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</si>
  <si>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</si>
  <si>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</si>
  <si>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</si>
  <si>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</si>
  <si>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</si>
  <si>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</si>
  <si>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</si>
  <si>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</si>
  <si>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</si>
  <si>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</si>
  <si>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</si>
  <si>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</si>
  <si>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</si>
  <si>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</si>
  <si>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</si>
  <si>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</si>
  <si>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</si>
  <si>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</si>
  <si>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</si>
  <si>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</si>
  <si>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</si>
  <si>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</si>
  <si>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</si>
  <si>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</si>
  <si>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</si>
  <si>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</si>
  <si>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</si>
  <si>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</si>
  <si>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</si>
  <si>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</si>
  <si>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</si>
  <si>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</si>
  <si>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</si>
  <si>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</si>
  <si>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</si>
  <si>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</si>
  <si>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</si>
  <si>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</si>
  <si>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</si>
  <si>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</si>
  <si>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</si>
  <si>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</si>
  <si>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</si>
  <si>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</si>
  <si>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</si>
  <si>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</si>
  <si>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</si>
  <si>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</si>
  <si>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</si>
  <si>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</si>
  <si>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</si>
  <si>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</si>
  <si>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</si>
  <si>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</si>
  <si>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</si>
  <si>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</si>
  <si>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</si>
  <si>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</si>
  <si>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</si>
  <si>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</si>
  <si>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</si>
  <si>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</si>
  <si>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</si>
  <si>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</si>
  <si>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</si>
  <si>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</si>
  <si>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</si>
  <si>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</si>
  <si>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</si>
  <si>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</si>
  <si>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</si>
  <si>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</si>
  <si>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</si>
  <si>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</si>
  <si>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</si>
  <si>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</si>
  <si>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</si>
  <si>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</si>
  <si>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</si>
  <si>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</si>
  <si>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</si>
  <si>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</si>
  <si>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</si>
  <si>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</si>
  <si>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</si>
  <si>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</si>
  <si>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</si>
  <si>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</si>
  <si>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</si>
  <si>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</si>
  <si>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</si>
  <si>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</si>
  <si>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</si>
  <si>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</si>
  <si>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</si>
  <si>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</si>
  <si>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</si>
  <si>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</si>
  <si>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</si>
  <si>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</si>
  <si>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</si>
  <si>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</si>
  <si>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</si>
  <si>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</si>
  <si>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</si>
  <si>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</si>
  <si>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</si>
  <si>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</si>
  <si>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</si>
  <si>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</si>
  <si>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</si>
  <si>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</si>
  <si>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</si>
  <si>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</si>
  <si>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</si>
  <si>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</si>
  <si>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</si>
  <si>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</si>
  <si>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</si>
  <si>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</si>
  <si>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</si>
  <si>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</si>
  <si>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</si>
  <si>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</si>
  <si>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</si>
  <si>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</si>
  <si>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</si>
  <si>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</si>
  <si>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</si>
  <si>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</si>
  <si>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</si>
  <si>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</si>
  <si>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</si>
  <si>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</si>
  <si>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</si>
  <si>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</si>
  <si>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</si>
  <si>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</si>
  <si>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</si>
  <si>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</si>
  <si>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</si>
  <si>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</si>
  <si>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</si>
  <si>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</si>
  <si>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</si>
  <si>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</si>
  <si>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</si>
  <si>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</si>
  <si>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</si>
  <si>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</si>
  <si>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</si>
  <si>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</si>
  <si>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</si>
  <si>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</si>
  <si>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</si>
  <si>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</si>
  <si>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</si>
  <si>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</si>
  <si>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</si>
  <si>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</si>
  <si>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</si>
  <si>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</si>
  <si>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</si>
  <si>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</si>
  <si>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</si>
  <si>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</si>
  <si>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</si>
  <si>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</si>
  <si>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</si>
  <si>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</si>
  <si>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</si>
  <si>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</si>
  <si>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</si>
  <si>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</si>
  <si>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</si>
  <si>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</si>
  <si>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</si>
  <si>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</si>
  <si>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</si>
  <si>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</si>
  <si>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</si>
  <si>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</si>
  <si>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</si>
  <si>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</si>
  <si>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</si>
  <si>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</si>
  <si>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</si>
  <si>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</si>
  <si>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</si>
  <si>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</si>
  <si>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</si>
  <si>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</si>
  <si>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</si>
  <si>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</si>
  <si>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</si>
  <si>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</si>
  <si>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</si>
  <si>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</si>
  <si>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</si>
  <si>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</si>
  <si>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</si>
  <si>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</si>
  <si>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</si>
  <si>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</si>
  <si>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</si>
  <si>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</si>
  <si>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</si>
  <si>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</si>
  <si>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</si>
  <si>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</si>
  <si>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</si>
  <si>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</si>
  <si>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</si>
  <si>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</si>
  <si>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</si>
  <si>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</si>
  <si>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</si>
  <si>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</si>
  <si>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</si>
  <si>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</si>
  <si>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</si>
  <si>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</si>
  <si>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</si>
  <si>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</si>
  <si>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</si>
  <si>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</si>
  <si>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</si>
  <si>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</si>
  <si>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</si>
  <si>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</si>
  <si>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</si>
  <si>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</si>
  <si>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</si>
  <si>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</si>
  <si>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</si>
  <si>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</si>
  <si>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</si>
  <si>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</si>
  <si>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</si>
  <si>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</si>
  <si>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</si>
  <si>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</si>
  <si>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</si>
  <si>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</si>
  <si>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</si>
  <si>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</si>
  <si>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</si>
  <si>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</si>
  <si>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</si>
  <si>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</si>
  <si>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</si>
  <si>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</si>
  <si>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</si>
  <si>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</si>
  <si>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</si>
  <si>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</si>
  <si>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</si>
  <si>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</si>
  <si>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</si>
  <si>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</si>
  <si>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</si>
  <si>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</si>
  <si>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</si>
  <si>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</si>
  <si>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</si>
  <si>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</si>
  <si>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</si>
  <si>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</si>
  <si>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</si>
  <si>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</si>
  <si>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</si>
  <si>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</si>
  <si>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</si>
  <si>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</si>
  <si>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</si>
  <si>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</si>
  <si>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</si>
  <si>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</si>
  <si>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</si>
  <si>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</si>
  <si>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</si>
  <si>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</si>
  <si>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</si>
  <si>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</si>
  <si>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</si>
  <si>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</si>
  <si>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</si>
  <si>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</si>
  <si>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</si>
  <si>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</si>
  <si>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</si>
  <si>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</si>
  <si>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</si>
  <si>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</si>
  <si>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</si>
  <si>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</si>
  <si>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</si>
  <si>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</si>
  <si>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</si>
  <si>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</si>
  <si>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</si>
  <si>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</si>
  <si>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</si>
  <si>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</si>
  <si>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</si>
  <si>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</si>
  <si>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</si>
  <si>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</si>
  <si>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</si>
  <si>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</si>
  <si>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</si>
  <si>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</si>
  <si>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</si>
  <si>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</si>
  <si>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</si>
  <si>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</si>
  <si>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</si>
  <si>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</si>
  <si>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</si>
  <si>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</si>
  <si>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</si>
  <si>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</si>
  <si>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</si>
  <si>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</si>
  <si>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</si>
  <si>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</si>
  <si>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</si>
  <si>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</si>
  <si>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</si>
  <si>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</si>
  <si>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</si>
  <si>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</si>
  <si>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</si>
  <si>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</si>
  <si>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</si>
  <si>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</si>
  <si>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</si>
  <si>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</si>
  <si>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</si>
  <si>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</si>
  <si>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</si>
  <si>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</si>
  <si>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</si>
  <si>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</si>
  <si>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</si>
  <si>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</si>
  <si>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</si>
  <si>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</si>
  <si>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</si>
  <si>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</si>
  <si>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</si>
  <si>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</si>
  <si>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</si>
  <si>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</si>
  <si>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</si>
  <si>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</si>
  <si>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</si>
  <si>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</si>
  <si>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</si>
  <si>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</si>
  <si>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</si>
  <si>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</si>
  <si>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</si>
  <si>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</si>
  <si>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</si>
  <si>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</si>
  <si>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</si>
  <si>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</si>
  <si>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</si>
  <si>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</si>
  <si>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</si>
  <si>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</si>
  <si>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</si>
  <si>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</si>
  <si>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</si>
  <si>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</si>
  <si>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</si>
  <si>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</si>
  <si>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</si>
  <si>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</si>
  <si>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</si>
  <si>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</si>
  <si>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</si>
  <si>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</si>
  <si>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</si>
  <si>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</si>
  <si>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</si>
  <si>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</si>
  <si>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</si>
  <si>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</si>
  <si>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</si>
  <si>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</si>
  <si>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</si>
  <si>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</si>
  <si>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</si>
  <si>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</si>
  <si>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</si>
  <si>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</si>
  <si>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</si>
  <si>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</si>
  <si>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</si>
  <si>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</si>
  <si>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</si>
  <si>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</si>
  <si>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</si>
  <si>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</si>
  <si>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</si>
  <si>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</si>
  <si>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</si>
  <si>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</si>
  <si>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</si>
  <si>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</si>
  <si>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</si>
  <si>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</si>
  <si>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</si>
  <si>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</si>
  <si>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</si>
  <si>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</si>
  <si>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</si>
  <si>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</si>
  <si>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</si>
  <si>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</si>
  <si>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</si>
  <si>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</si>
  <si>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</si>
  <si>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</si>
  <si>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</si>
  <si>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</si>
  <si>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</si>
  <si>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</si>
  <si>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</si>
  <si>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</si>
  <si>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</si>
  <si>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</si>
  <si>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</si>
  <si>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</si>
  <si>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</si>
  <si>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</si>
  <si>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</si>
  <si>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</si>
  <si>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</si>
  <si>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</si>
  <si>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</si>
  <si>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</si>
  <si>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</si>
  <si>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</si>
  <si>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</si>
  <si>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</si>
  <si>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</si>
  <si>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</si>
  <si>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</si>
  <si>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</si>
  <si>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</si>
  <si>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</si>
  <si>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</si>
  <si>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</si>
  <si>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</si>
  <si>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</si>
  <si>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</si>
  <si>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</si>
  <si>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</si>
  <si>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</si>
  <si>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</si>
  <si>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</si>
  <si>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</si>
  <si>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</si>
  <si>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</si>
  <si>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</si>
  <si>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</si>
  <si>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</si>
  <si>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</si>
  <si>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</si>
  <si>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</si>
  <si>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</si>
  <si>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</si>
  <si>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</si>
  <si>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</si>
  <si>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</si>
  <si>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</si>
  <si>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</si>
  <si>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</si>
  <si>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</si>
  <si>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</si>
  <si>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</si>
  <si>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</si>
  <si>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</si>
  <si>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</si>
  <si>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</si>
  <si>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</si>
  <si>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</si>
  <si>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</si>
  <si>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</si>
  <si>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</si>
  <si>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</si>
  <si>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</si>
  <si>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</si>
  <si>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</si>
  <si>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</si>
  <si>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</si>
  <si>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</si>
  <si>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</si>
  <si>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</si>
  <si>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</si>
  <si>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</si>
  <si>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</si>
  <si>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</si>
  <si>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</si>
  <si>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</si>
  <si>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</si>
  <si>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</si>
  <si>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</si>
  <si>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</si>
  <si>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</si>
  <si>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</si>
  <si>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</si>
  <si>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</si>
  <si>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</si>
  <si>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</si>
  <si>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</si>
  <si>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</si>
  <si>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</si>
  <si>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</si>
  <si>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</si>
  <si>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</si>
  <si>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</si>
  <si>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</si>
  <si>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</si>
  <si>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</si>
  <si>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</si>
  <si>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</si>
  <si>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</si>
  <si>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</si>
  <si>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</si>
  <si>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</si>
  <si>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</si>
  <si>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</si>
  <si>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</si>
  <si>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</si>
  <si>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</si>
  <si>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</si>
  <si>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</si>
  <si>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</si>
  <si>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</si>
  <si>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</si>
  <si>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</si>
  <si>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</si>
  <si>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</si>
  <si>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</si>
  <si>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</si>
  <si>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</si>
  <si>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</si>
  <si>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</si>
  <si>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</si>
  <si>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</si>
  <si>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</si>
  <si>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</si>
  <si>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</si>
  <si>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</si>
  <si>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</si>
  <si>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</si>
  <si>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</si>
  <si>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</si>
  <si>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</si>
  <si>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</si>
  <si>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</si>
  <si>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</si>
  <si>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</si>
  <si>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</si>
  <si>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</si>
  <si>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</si>
  <si>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</si>
  <si>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</si>
  <si>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</si>
  <si>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</si>
  <si>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</si>
  <si>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</si>
  <si>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</si>
  <si>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</si>
  <si>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</si>
  <si>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</si>
  <si>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</si>
  <si>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</si>
  <si>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</si>
  <si>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</si>
  <si>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</si>
  <si>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</si>
  <si>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</si>
  <si>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</si>
  <si>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</si>
  <si>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</si>
  <si>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</si>
  <si>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</si>
  <si>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</si>
  <si>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</si>
  <si>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</si>
  <si>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</si>
  <si>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</si>
  <si>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</si>
  <si>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</si>
  <si>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</si>
  <si>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</si>
  <si>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</si>
  <si>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</si>
  <si>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</si>
  <si>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</si>
  <si>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</si>
  <si>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</si>
  <si>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</si>
  <si>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</si>
  <si>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</si>
  <si>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</si>
  <si>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</si>
  <si>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</si>
  <si>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</si>
  <si>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</si>
  <si>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</si>
  <si>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</si>
  <si>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</si>
  <si>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</si>
  <si>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</si>
  <si>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</si>
  <si>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</si>
  <si>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</si>
  <si>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</si>
  <si>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</si>
  <si>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</si>
  <si>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</si>
  <si>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</si>
  <si>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</si>
  <si>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</si>
  <si>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</si>
  <si>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</si>
  <si>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</si>
  <si>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</si>
  <si>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</si>
  <si>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</si>
  <si>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</si>
  <si>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</si>
  <si>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</si>
  <si>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</si>
  <si>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</si>
  <si>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</si>
  <si>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</si>
  <si>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</si>
  <si>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</si>
  <si>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</si>
  <si>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</si>
  <si>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</si>
  <si>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</si>
  <si>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</si>
  <si>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</si>
  <si>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</si>
  <si>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</si>
  <si>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</si>
  <si>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</si>
  <si>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</si>
  <si>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</si>
  <si>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</si>
  <si>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</si>
  <si>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</si>
  <si>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</si>
  <si>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</si>
  <si>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</si>
  <si>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</si>
  <si>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</si>
  <si>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</si>
  <si>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</si>
  <si>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</si>
  <si>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</si>
  <si>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</si>
  <si>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</si>
  <si>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</si>
  <si>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</si>
  <si>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</si>
  <si>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</si>
  <si>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</si>
  <si>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</si>
  <si>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</si>
  <si>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</si>
  <si>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</si>
  <si>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</si>
  <si>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</si>
  <si>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</si>
  <si>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</si>
  <si>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</si>
  <si>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</si>
  <si>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</si>
  <si>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</si>
  <si>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</si>
  <si>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</si>
  <si>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</si>
  <si>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</si>
  <si>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</si>
  <si>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</si>
  <si>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</si>
  <si>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</si>
  <si>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</si>
  <si>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</si>
  <si>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</si>
  <si>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</si>
  <si>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</si>
  <si>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</si>
  <si>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</si>
  <si>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</si>
  <si>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</si>
  <si>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</si>
  <si>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</si>
  <si>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</si>
  <si>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</si>
  <si>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</si>
  <si>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</si>
  <si>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</si>
  <si>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</si>
  <si>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</si>
  <si>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</si>
  <si>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</si>
  <si>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</si>
  <si>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</si>
  <si>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</si>
  <si>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</si>
  <si>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</si>
  <si>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</si>
  <si>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</si>
  <si>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</si>
  <si>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</si>
  <si>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</si>
  <si>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</si>
  <si>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</si>
  <si>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</si>
  <si>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</si>
  <si>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</si>
  <si>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</si>
  <si>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</si>
  <si>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</si>
  <si>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</si>
  <si>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</si>
  <si>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</si>
  <si>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</si>
  <si>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</si>
  <si>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</si>
  <si>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</si>
  <si>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</si>
  <si>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</si>
  <si>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</si>
  <si>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</si>
  <si>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</si>
  <si>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</si>
  <si>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</si>
  <si>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</si>
  <si>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</si>
  <si>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</si>
  <si>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</si>
  <si>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</si>
  <si>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</si>
  <si>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</si>
  <si>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</si>
  <si>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</si>
  <si>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</si>
  <si>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</si>
  <si>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</si>
  <si>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</si>
  <si>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</si>
  <si>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</si>
  <si>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</si>
  <si>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</si>
  <si>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</si>
  <si>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</si>
  <si>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</si>
  <si>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</si>
  <si>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</si>
  <si>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</si>
  <si>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</si>
  <si>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</si>
  <si>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</si>
  <si>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</si>
  <si>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</si>
  <si>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</si>
  <si>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</si>
  <si>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</si>
  <si>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</si>
  <si>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</si>
  <si>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</si>
  <si>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</si>
  <si>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</si>
  <si>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</si>
  <si>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</si>
  <si>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</si>
  <si>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</si>
  <si>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</si>
  <si>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</si>
  <si>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</si>
  <si>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</si>
  <si>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</si>
  <si>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</si>
  <si>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</si>
  <si>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</si>
  <si>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</si>
  <si>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</si>
  <si>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</si>
  <si>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</si>
  <si>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</si>
  <si>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</si>
  <si>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</si>
  <si>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</si>
  <si>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</si>
  <si>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</si>
  <si>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</si>
  <si>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</si>
  <si>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</si>
  <si>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</si>
  <si>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</si>
  <si>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</si>
  <si>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</si>
  <si>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</si>
  <si>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</si>
  <si>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</si>
  <si>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</si>
  <si>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</si>
  <si>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</si>
  <si>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</si>
  <si>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</si>
  <si>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</si>
  <si>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</si>
  <si>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</si>
  <si>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</si>
  <si>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</si>
  <si>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</si>
  <si>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</si>
  <si>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</si>
  <si>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</si>
  <si>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</si>
  <si>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</si>
  <si>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</si>
  <si>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</si>
  <si>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</si>
  <si>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</si>
  <si>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</si>
  <si>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</si>
  <si>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</si>
  <si>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</si>
  <si>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</si>
  <si>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</si>
  <si>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</si>
  <si>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</si>
  <si>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</si>
  <si>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</si>
  <si>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</si>
  <si>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</si>
  <si>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</si>
  <si>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</si>
  <si>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</si>
  <si>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</si>
  <si>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</si>
  <si>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</si>
  <si>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</si>
  <si>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</si>
  <si>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</si>
  <si>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</si>
  <si>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</si>
  <si>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</si>
  <si>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</si>
  <si>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</si>
  <si>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</si>
  <si>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</si>
  <si>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</si>
  <si>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</si>
  <si>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</si>
  <si>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</si>
  <si>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</si>
  <si>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</si>
  <si>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</si>
  <si>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</si>
  <si>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</si>
  <si>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</si>
  <si>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</si>
  <si>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</si>
  <si>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</si>
  <si>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</si>
  <si>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</si>
  <si>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</si>
  <si>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</si>
  <si>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</si>
  <si>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</si>
  <si>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</si>
  <si>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</si>
  <si>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</si>
  <si>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</si>
  <si>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</si>
  <si>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</si>
  <si>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</si>
  <si>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</si>
  <si>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</si>
  <si>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</si>
  <si>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</si>
  <si>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</si>
  <si>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</si>
  <si>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</si>
  <si>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</si>
  <si>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</si>
  <si>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</si>
  <si>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</si>
  <si>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</si>
  <si>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</si>
  <si>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</si>
  <si>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</si>
  <si>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</si>
  <si>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</si>
  <si>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</si>
  <si>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</si>
  <si>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</si>
  <si>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</si>
  <si>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</si>
  <si>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</si>
  <si>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</si>
  <si>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</si>
  <si>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</si>
  <si>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</si>
  <si>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</si>
  <si>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</si>
  <si>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</si>
  <si>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</si>
  <si>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</si>
  <si>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</si>
  <si>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</si>
  <si>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</si>
  <si>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</si>
  <si>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</si>
  <si>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</si>
  <si>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</si>
  <si>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</si>
  <si>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</si>
  <si>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</si>
  <si>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</si>
  <si>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</si>
  <si>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</si>
  <si>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</si>
  <si>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</si>
  <si>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</si>
  <si>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</si>
  <si>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</si>
  <si>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</si>
  <si>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</si>
  <si>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</si>
  <si>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</si>
  <si>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</si>
  <si>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</si>
  <si>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</si>
  <si>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</si>
  <si>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</si>
  <si>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</si>
  <si>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</si>
  <si>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</si>
  <si>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</si>
  <si>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</si>
  <si>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</si>
  <si>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</si>
  <si>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</si>
  <si>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</si>
  <si>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</si>
  <si>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</si>
  <si>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</si>
  <si>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</si>
  <si>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</si>
  <si>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</si>
  <si>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</si>
  <si>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</si>
  <si>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</si>
  <si>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</si>
  <si>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</si>
  <si>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</si>
  <si>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</si>
  <si>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</si>
  <si>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</si>
  <si>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</si>
  <si>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</si>
  <si>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</si>
  <si>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</si>
  <si>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</si>
  <si>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</si>
  <si>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</si>
  <si>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</si>
  <si>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</si>
  <si>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</si>
  <si>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</si>
  <si>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</si>
  <si>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</si>
  <si>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</si>
  <si>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</si>
  <si>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</si>
  <si>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</si>
  <si>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</si>
  <si>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</si>
  <si>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</si>
  <si>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</si>
  <si>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</si>
  <si>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</si>
  <si>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</si>
  <si>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</si>
  <si>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</si>
  <si>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</si>
  <si>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</si>
  <si>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</si>
  <si>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</si>
  <si>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</si>
  <si>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</si>
  <si>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</si>
  <si>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</si>
  <si>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</si>
  <si>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</si>
  <si>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</si>
  <si>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</si>
  <si>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</si>
  <si>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</si>
  <si>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</si>
  <si>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</si>
  <si>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</si>
  <si>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</si>
  <si>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</si>
  <si>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</si>
  <si>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</si>
  <si>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</si>
  <si>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</si>
  <si>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</si>
  <si>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</si>
  <si>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</si>
  <si>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</si>
  <si>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</si>
  <si>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</si>
  <si>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</si>
  <si>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</si>
  <si>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</si>
  <si>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</si>
  <si>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</si>
  <si>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</si>
  <si>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</si>
  <si>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</si>
  <si>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</si>
  <si>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</si>
  <si>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</si>
  <si>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</si>
  <si>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</si>
  <si>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</si>
  <si>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</si>
  <si>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</si>
  <si>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</si>
  <si>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</si>
  <si>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</si>
  <si>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</si>
  <si>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</si>
  <si>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</si>
  <si>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</si>
  <si>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</si>
  <si>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</si>
  <si>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</si>
  <si>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</si>
  <si>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</si>
  <si>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</si>
  <si>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</si>
  <si>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</si>
  <si>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</si>
  <si>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</si>
  <si>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</si>
  <si>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</si>
  <si>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</si>
  <si>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</si>
  <si>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</si>
  <si>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</si>
  <si>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</si>
  <si>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</si>
  <si>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</si>
  <si>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</si>
  <si>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</si>
  <si>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</si>
  <si>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</si>
  <si>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</si>
  <si>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</si>
  <si>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</si>
  <si>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</si>
  <si>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</si>
  <si>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</si>
  <si>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</si>
  <si>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</si>
  <si>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</si>
  <si>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</si>
  <si>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</si>
  <si>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</si>
  <si>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</si>
  <si>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</si>
  <si>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</si>
  <si>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</si>
  <si>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</si>
  <si>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</si>
  <si>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</si>
  <si>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</si>
  <si>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</si>
  <si>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</si>
  <si>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</si>
  <si>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</si>
  <si>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</si>
  <si>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</si>
  <si>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</si>
  <si>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</si>
  <si>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</si>
  <si>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</si>
  <si>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</si>
  <si>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</si>
  <si>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</si>
  <si>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</si>
  <si>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</si>
  <si>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</si>
  <si>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</si>
  <si>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</si>
  <si>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</si>
  <si>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</si>
  <si>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</si>
  <si>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</si>
  <si>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</si>
  <si>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</si>
  <si>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</si>
  <si>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</si>
  <si>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</si>
  <si>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</si>
  <si>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</si>
  <si>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</si>
  <si>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</si>
  <si>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</si>
  <si>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</si>
  <si>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</si>
  <si>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</si>
  <si>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</si>
  <si>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</si>
  <si>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</si>
  <si>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</si>
  <si>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</si>
  <si>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</si>
  <si>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</si>
  <si>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</si>
  <si>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</si>
  <si>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</si>
  <si>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</si>
  <si>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</si>
  <si>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</si>
  <si>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</si>
  <si>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</si>
  <si>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</si>
  <si>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</si>
  <si>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</si>
  <si>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</si>
  <si>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</si>
  <si>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</si>
  <si>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</si>
  <si>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</si>
  <si>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</si>
  <si>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</si>
  <si>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</si>
  <si>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</si>
  <si>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</si>
  <si>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</si>
  <si>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</si>
  <si>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</si>
  <si>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</si>
  <si>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</si>
  <si>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</si>
  <si>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</si>
  <si>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</si>
  <si>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</si>
  <si>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</si>
  <si>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</si>
  <si>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</si>
  <si>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</si>
  <si>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</si>
  <si>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</si>
  <si>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</si>
  <si>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</si>
  <si>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</si>
  <si>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</si>
  <si>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</si>
  <si>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</si>
  <si>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</si>
  <si>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</si>
  <si>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</si>
  <si>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</si>
  <si>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</si>
  <si>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</si>
  <si>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</si>
  <si>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</si>
  <si>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</si>
  <si>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</si>
  <si>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</si>
  <si>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</si>
  <si>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</si>
  <si>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</si>
  <si>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</si>
  <si>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</si>
  <si>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</si>
  <si>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</si>
  <si>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</si>
  <si>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</si>
  <si>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</si>
  <si>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</si>
  <si>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</si>
  <si>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</si>
  <si>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</si>
  <si>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</si>
  <si>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</si>
  <si>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</si>
  <si>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</si>
  <si>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</si>
  <si>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</si>
  <si>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</si>
  <si>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</si>
  <si>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</si>
  <si>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</si>
  <si>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</si>
  <si>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</si>
  <si>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</si>
  <si>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</si>
  <si>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</si>
  <si>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</si>
  <si>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</si>
  <si>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</si>
  <si>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</si>
  <si>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</si>
  <si>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</si>
  <si>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</si>
  <si>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</si>
  <si>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</si>
  <si>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</si>
  <si>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</si>
  <si>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</si>
  <si>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</si>
  <si>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</si>
  <si>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</si>
  <si>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</si>
  <si>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</si>
  <si>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</si>
  <si>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</si>
  <si>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</si>
  <si>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</si>
  <si>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</si>
  <si>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</si>
  <si>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</si>
  <si>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</si>
  <si>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</si>
  <si>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</si>
  <si>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</si>
  <si>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</si>
  <si>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</si>
  <si>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</si>
  <si>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</si>
  <si>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</si>
  <si>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</si>
  <si>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</si>
  <si>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</si>
  <si>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</si>
  <si>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</si>
  <si>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</si>
  <si>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</si>
  <si>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</si>
  <si>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</si>
  <si>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</si>
  <si>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</si>
  <si>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</si>
  <si>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</si>
  <si>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</si>
  <si>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</si>
  <si>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</si>
  <si>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</si>
  <si>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</si>
  <si>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</si>
  <si>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</si>
  <si>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</si>
  <si>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</si>
  <si>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</si>
  <si>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</si>
  <si>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</si>
  <si>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</si>
  <si>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</si>
  <si>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</si>
  <si>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</si>
  <si>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</si>
  <si>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</si>
  <si>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</si>
  <si>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</si>
  <si>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</si>
  <si>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</si>
  <si>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</si>
  <si>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</si>
  <si>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</si>
  <si>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</si>
  <si>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</si>
  <si>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</si>
  <si>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</si>
  <si>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</si>
  <si>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</si>
  <si>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</si>
  <si>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</si>
  <si>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</si>
  <si>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</si>
  <si>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</si>
  <si>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</si>
  <si>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</si>
  <si>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</si>
  <si>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</si>
  <si>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</si>
  <si>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</si>
  <si>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</si>
  <si>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</si>
  <si>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</si>
  <si>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</si>
  <si>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</si>
  <si>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</si>
  <si>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</si>
  <si>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</si>
  <si>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</si>
  <si>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</si>
  <si>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</si>
  <si>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</si>
  <si>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</si>
  <si>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</si>
  <si>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</si>
  <si>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</si>
  <si>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</si>
  <si>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</si>
  <si>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</si>
  <si>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</si>
  <si>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</si>
  <si>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</si>
  <si>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</si>
  <si>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</si>
  <si>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</si>
  <si>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</si>
  <si>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</si>
  <si>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</si>
  <si>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</si>
  <si>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</si>
  <si>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</si>
  <si>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</si>
  <si>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</si>
  <si>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</si>
  <si>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</si>
  <si>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</si>
  <si>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</si>
  <si>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</si>
  <si>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</si>
  <si>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</si>
  <si>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</si>
  <si>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</si>
  <si>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</si>
  <si>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</si>
  <si>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</si>
  <si>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</si>
  <si>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</si>
  <si>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</si>
  <si>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</si>
  <si>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</si>
  <si>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</si>
  <si>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</si>
  <si>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</si>
  <si>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</si>
  <si>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</si>
  <si>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</si>
  <si>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</si>
  <si>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</si>
  <si>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</si>
  <si>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</si>
  <si>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</si>
  <si>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</si>
  <si>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</si>
  <si>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</si>
  <si>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</si>
  <si>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</si>
  <si>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</si>
  <si>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</si>
  <si>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</si>
  <si>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</si>
  <si>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</si>
  <si>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</si>
  <si>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</si>
  <si>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</si>
  <si>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</si>
  <si>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</si>
  <si>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</si>
  <si>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</si>
  <si>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</si>
  <si>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</si>
  <si>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</si>
  <si>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</si>
  <si>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</si>
  <si>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</si>
  <si>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</si>
  <si>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</si>
  <si>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</si>
  <si>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</si>
  <si>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</si>
  <si>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</si>
  <si>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</si>
  <si>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</si>
  <si>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</si>
  <si>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</si>
  <si>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</si>
  <si>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</si>
  <si>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</si>
  <si>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</si>
  <si>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</si>
  <si>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</si>
  <si>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</si>
  <si>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</si>
  <si>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</si>
  <si>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</si>
  <si>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</si>
  <si>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</si>
  <si>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</si>
  <si>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</si>
  <si>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</si>
  <si>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</si>
  <si>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</si>
  <si>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</si>
  <si>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</si>
  <si>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</si>
  <si>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</si>
  <si>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</si>
  <si>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</si>
  <si>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</si>
  <si>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</si>
  <si>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</si>
  <si>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</si>
  <si>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</si>
  <si>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</si>
  <si>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</si>
  <si>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</si>
  <si>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</si>
  <si>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</si>
  <si>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</si>
  <si>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</si>
  <si>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</si>
  <si>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</si>
  <si>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</si>
  <si>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</si>
  <si>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</si>
  <si>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</si>
  <si>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</si>
  <si>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</si>
  <si>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</si>
  <si>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</si>
  <si>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</si>
  <si>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</si>
  <si>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</si>
  <si>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</si>
  <si>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</si>
  <si>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</si>
  <si>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</si>
  <si>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</si>
  <si>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</si>
  <si>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</si>
  <si>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</si>
  <si>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</si>
  <si>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</si>
  <si>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</si>
  <si>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</si>
  <si>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</si>
  <si>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</si>
  <si>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</si>
  <si>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</si>
  <si>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</si>
  <si>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</si>
  <si>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</si>
  <si>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</si>
  <si>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</si>
  <si>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</si>
  <si>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</si>
  <si>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</si>
  <si>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</si>
  <si>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</si>
  <si>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</si>
  <si>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</si>
  <si>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</si>
  <si>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</si>
  <si>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</si>
  <si>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</si>
  <si>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</si>
  <si>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</si>
  <si>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</si>
  <si>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</si>
  <si>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</si>
  <si>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</si>
  <si>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</si>
  <si>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</si>
  <si>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</si>
  <si>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</si>
  <si>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</si>
  <si>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</si>
  <si>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</si>
  <si>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</si>
  <si>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</si>
  <si>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</si>
  <si>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</si>
  <si>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</si>
  <si>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</si>
  <si>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</si>
  <si>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</si>
  <si>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</si>
  <si>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</si>
  <si>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</si>
  <si>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</si>
  <si>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</si>
  <si>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</si>
  <si>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</si>
  <si>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</si>
  <si>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</si>
  <si>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</si>
  <si>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</si>
  <si>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</si>
  <si>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</si>
  <si>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</si>
  <si>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</si>
  <si>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</si>
  <si>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</si>
  <si>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</si>
  <si>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</si>
  <si>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</si>
  <si>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</si>
  <si>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</si>
  <si>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</si>
  <si>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</si>
  <si>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</si>
  <si>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</si>
  <si>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</si>
  <si>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</si>
  <si>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</si>
  <si>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</si>
  <si>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</si>
  <si>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</si>
  <si>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</si>
  <si>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</si>
  <si>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</si>
  <si>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</si>
  <si>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</si>
  <si>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</si>
  <si>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</si>
  <si>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</si>
  <si>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</si>
  <si>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</si>
  <si>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</si>
  <si>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</si>
  <si>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</si>
  <si>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</si>
  <si>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</si>
  <si>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</si>
  <si>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</si>
  <si>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</si>
  <si>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</si>
  <si>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</si>
  <si>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</si>
  <si>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</si>
  <si>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</si>
  <si>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</si>
  <si>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</si>
  <si>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</si>
  <si>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</si>
  <si>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</si>
  <si>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</si>
  <si>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</si>
  <si>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</si>
  <si>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</si>
  <si>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</si>
  <si>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</si>
  <si>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</si>
  <si>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</si>
  <si>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</si>
  <si>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</si>
  <si>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</si>
  <si>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</si>
  <si>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</si>
  <si>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</si>
  <si>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</si>
  <si>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</si>
  <si>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</si>
  <si>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</si>
  <si>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</si>
  <si>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</si>
  <si>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</si>
  <si>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</si>
  <si>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</si>
  <si>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</si>
  <si>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</si>
  <si>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</si>
  <si>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</si>
  <si>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</si>
  <si>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</si>
  <si>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</si>
  <si>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</si>
  <si>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</si>
  <si>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</si>
  <si>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</si>
  <si>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</si>
  <si>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</si>
  <si>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</si>
  <si>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</si>
  <si>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</si>
  <si>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</si>
  <si>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</si>
  <si>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</si>
  <si>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</si>
  <si>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</si>
  <si>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</si>
  <si>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</si>
  <si>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</si>
  <si>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</si>
  <si>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</si>
  <si>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</si>
  <si>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</si>
  <si>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</si>
  <si>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</si>
  <si>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</si>
  <si>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</si>
  <si>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</si>
  <si>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</si>
  <si>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</si>
  <si>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</si>
  <si>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</si>
  <si>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</si>
  <si>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</si>
  <si>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</si>
  <si>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</si>
  <si>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</si>
  <si>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</si>
  <si>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</si>
  <si>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</si>
  <si>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</si>
  <si>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</si>
  <si>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</si>
  <si>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</si>
  <si>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</si>
  <si>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</si>
  <si>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</si>
  <si>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</si>
  <si>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</si>
  <si>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</si>
  <si>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</si>
  <si>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</si>
  <si>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</si>
  <si>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</si>
  <si>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</si>
  <si>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</si>
  <si>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</si>
  <si>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</si>
  <si>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</si>
  <si>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</si>
  <si>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</si>
  <si>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</si>
  <si>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</si>
  <si>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</si>
  <si>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</si>
  <si>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</si>
  <si>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</si>
  <si>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</si>
  <si>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</si>
  <si>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</si>
  <si>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</si>
  <si>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</si>
  <si>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</si>
  <si>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</si>
  <si>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</si>
  <si>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</si>
  <si>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</si>
  <si>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</si>
  <si>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</si>
  <si>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</si>
  <si>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</si>
  <si>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</si>
  <si>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</si>
  <si>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</si>
  <si>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</si>
  <si>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</si>
  <si>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</si>
  <si>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</si>
  <si>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</si>
  <si>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</si>
  <si>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</si>
  <si>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</si>
  <si>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</si>
  <si>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</si>
  <si>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</si>
  <si>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</si>
  <si>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</si>
  <si>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</si>
  <si>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</si>
  <si>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</si>
  <si>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</si>
  <si>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</si>
  <si>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</si>
  <si>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</si>
  <si>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</si>
  <si>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</si>
  <si>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</si>
  <si>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</si>
  <si>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</si>
  <si>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</si>
  <si>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</si>
  <si>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</si>
  <si>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</si>
  <si>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</si>
  <si>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</si>
  <si>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</si>
  <si>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</si>
  <si>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</si>
  <si>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</si>
  <si>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</si>
  <si>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</si>
  <si>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</si>
  <si>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</si>
  <si>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</si>
  <si>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</si>
  <si>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</si>
  <si>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</si>
  <si>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</si>
  <si>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</si>
  <si>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</si>
  <si>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</si>
  <si>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</si>
  <si>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</si>
  <si>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</si>
  <si>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</si>
  <si>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</si>
  <si>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</si>
  <si>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</si>
  <si>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</si>
  <si>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</si>
  <si>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</si>
  <si>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</si>
  <si>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</si>
  <si>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</si>
  <si>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</si>
  <si>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</si>
  <si>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</si>
  <si>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</si>
  <si>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</si>
  <si>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</si>
  <si>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</si>
  <si>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</si>
  <si>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</si>
  <si>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</si>
  <si>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</si>
  <si>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</si>
  <si>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</si>
  <si>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</si>
  <si>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</si>
  <si>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</si>
  <si>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</si>
  <si>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</si>
  <si>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</si>
  <si>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</si>
  <si>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</si>
  <si>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</si>
  <si>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</si>
  <si>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</si>
  <si>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</si>
  <si>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</si>
  <si>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</si>
  <si>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</si>
  <si>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</si>
  <si>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</si>
  <si>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</si>
  <si>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</si>
  <si>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</si>
  <si>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</si>
  <si>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</si>
  <si>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</si>
  <si>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</si>
  <si>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</si>
  <si>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</si>
  <si>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</si>
  <si>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</si>
  <si>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</si>
  <si>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</si>
  <si>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</si>
  <si>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</si>
  <si>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</si>
  <si>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</si>
  <si>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</si>
  <si>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</si>
  <si>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</si>
  <si>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</si>
  <si>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</si>
  <si>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</si>
  <si>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</si>
  <si>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</si>
  <si>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</si>
  <si>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</si>
  <si>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</si>
  <si>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</si>
  <si>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</si>
  <si>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</si>
  <si>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</si>
  <si>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</si>
  <si>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</si>
  <si>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</si>
  <si>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</si>
  <si>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</si>
  <si>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</si>
  <si>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</si>
  <si>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</si>
  <si>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</si>
  <si>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</si>
  <si>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</si>
  <si>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</si>
  <si>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</si>
  <si>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</si>
  <si>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</si>
  <si>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</si>
  <si>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</si>
  <si>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</si>
  <si>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</si>
  <si>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</si>
  <si>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</si>
  <si>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</si>
  <si>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</si>
  <si>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</si>
  <si>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</si>
  <si>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</si>
  <si>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</si>
  <si>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</si>
  <si>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</si>
  <si>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</si>
  <si>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</si>
  <si>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</si>
  <si>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</si>
  <si>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</si>
  <si>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</si>
  <si>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</si>
  <si>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</si>
  <si>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</si>
  <si>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</si>
  <si>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</si>
  <si>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</si>
  <si>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</si>
  <si>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</si>
  <si>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</si>
  <si>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</si>
  <si>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</si>
  <si>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</si>
  <si>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</si>
  <si>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</si>
  <si>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</si>
  <si>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</si>
  <si>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</si>
  <si>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</si>
  <si>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</si>
  <si>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</si>
  <si>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</si>
  <si>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</si>
  <si>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</si>
  <si>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</si>
  <si>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</si>
  <si>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</si>
  <si>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</si>
  <si>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</si>
  <si>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</si>
  <si>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</si>
  <si>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</si>
  <si>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</si>
  <si>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</si>
  <si>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</si>
  <si>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</si>
  <si>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</si>
  <si>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</si>
  <si>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</si>
  <si>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</si>
  <si>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</si>
  <si>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</si>
  <si>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</si>
  <si>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</si>
  <si>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</si>
  <si>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</si>
  <si>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</si>
  <si>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</si>
  <si>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</si>
  <si>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</si>
  <si>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</si>
  <si>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</si>
  <si>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</si>
  <si>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</si>
  <si>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</si>
  <si>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</si>
  <si>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</si>
  <si>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</si>
  <si>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</si>
  <si>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</si>
  <si>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</si>
  <si>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</si>
  <si>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</si>
  <si>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</si>
  <si>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</si>
  <si>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</si>
  <si>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</si>
  <si>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</si>
  <si>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</si>
  <si>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</si>
  <si>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</si>
  <si>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</si>
  <si>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</si>
  <si>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</si>
  <si>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</si>
  <si>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</si>
  <si>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</si>
  <si>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</si>
  <si>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</si>
  <si>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</si>
  <si>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</si>
  <si>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</si>
  <si>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</si>
  <si>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</si>
  <si>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</si>
  <si>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</si>
  <si>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</si>
  <si>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</si>
  <si>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</si>
  <si>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</si>
  <si>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</si>
  <si>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</si>
  <si>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</si>
  <si>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</si>
  <si>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</si>
  <si>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</si>
  <si>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</si>
  <si>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</si>
  <si>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</si>
  <si>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</si>
  <si>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</si>
  <si>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</si>
  <si>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</si>
  <si>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</si>
  <si>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</si>
  <si>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</si>
  <si>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</si>
  <si>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</si>
  <si>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</si>
  <si>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</si>
  <si>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</si>
  <si>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</si>
  <si>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</si>
  <si>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</si>
  <si>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</si>
  <si>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</si>
  <si>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</si>
  <si>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</si>
  <si>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</si>
  <si>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</si>
  <si>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</si>
  <si>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</si>
  <si>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</si>
  <si>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</si>
  <si>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</si>
  <si>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</si>
  <si>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</si>
  <si>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</si>
  <si>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</si>
  <si>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</si>
  <si>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</si>
  <si>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</si>
  <si>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</si>
  <si>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</si>
  <si>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</si>
  <si>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</si>
  <si>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</si>
  <si>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</si>
  <si>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</si>
  <si>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</si>
  <si>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</si>
  <si>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</si>
  <si>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</si>
  <si>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</si>
  <si>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</si>
  <si>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</si>
  <si>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</si>
  <si>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</si>
  <si>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</si>
  <si>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</si>
  <si>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</si>
  <si>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</si>
  <si>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</si>
  <si>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</si>
  <si>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</si>
  <si>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</si>
  <si>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</si>
  <si>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</si>
  <si>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</si>
  <si>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</si>
  <si>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</si>
  <si>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</si>
  <si>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</si>
  <si>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</si>
  <si>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</si>
  <si>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</si>
  <si>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</si>
  <si>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</si>
  <si>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</si>
  <si>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</si>
  <si>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</si>
  <si>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</si>
  <si>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</si>
  <si>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</si>
  <si>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</si>
  <si>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</si>
  <si>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</si>
  <si>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</si>
  <si>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</si>
  <si>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</si>
  <si>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</si>
  <si>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</si>
  <si>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</si>
  <si>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</si>
  <si>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</si>
  <si>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</si>
  <si>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</si>
  <si>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</si>
  <si>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</si>
  <si>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</si>
  <si>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</si>
  <si>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</si>
  <si>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</si>
  <si>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</si>
  <si>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</si>
  <si>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</si>
  <si>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</si>
  <si>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</si>
  <si>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</si>
  <si>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</si>
  <si>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</si>
  <si>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</si>
  <si>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</si>
  <si>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</si>
  <si>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</si>
  <si>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</si>
  <si>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</si>
  <si>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</si>
  <si>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</si>
  <si>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</si>
  <si>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</si>
  <si>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</si>
  <si>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</si>
  <si>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</si>
  <si>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</si>
  <si>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</si>
  <si>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</si>
  <si>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</si>
  <si>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</si>
  <si>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</si>
  <si>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</si>
  <si>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</si>
  <si>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</si>
  <si>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</si>
  <si>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</si>
  <si>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</si>
  <si>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</si>
  <si>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</si>
  <si>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</si>
  <si>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</si>
  <si>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</si>
  <si>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</si>
  <si>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</si>
  <si>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</si>
  <si>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</si>
  <si>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</si>
  <si>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</si>
  <si>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</si>
  <si>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</si>
  <si>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</si>
  <si>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</si>
  <si>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</si>
  <si>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</si>
  <si>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</si>
  <si>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</si>
  <si>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</si>
  <si>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</si>
  <si>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</si>
  <si>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</si>
  <si>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</si>
  <si>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</si>
  <si>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</si>
  <si>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</si>
  <si>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</si>
  <si>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</si>
  <si>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</si>
  <si>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</si>
  <si>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</si>
  <si>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</si>
  <si>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</si>
  <si>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</si>
  <si>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</si>
  <si>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</si>
  <si>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</si>
  <si>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</si>
  <si>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</si>
  <si>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</si>
  <si>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</si>
  <si>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</si>
  <si>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</si>
  <si>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</si>
  <si>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</si>
  <si>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</si>
  <si>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</si>
  <si>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</si>
  <si>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</si>
  <si>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</si>
  <si>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</si>
  <si>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</si>
  <si>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</si>
  <si>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</si>
  <si>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</si>
  <si>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</si>
  <si>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</si>
  <si>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</si>
  <si>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</si>
  <si>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</si>
  <si>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</si>
  <si>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</si>
  <si>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</si>
  <si>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</si>
  <si>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</si>
  <si>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</si>
  <si>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</si>
  <si>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</si>
  <si>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</si>
  <si>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</si>
  <si>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</si>
  <si>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</si>
  <si>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</si>
  <si>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</si>
  <si>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</si>
  <si>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</si>
  <si>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</si>
  <si>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</si>
  <si>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</si>
  <si>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</si>
  <si>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</si>
  <si>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</si>
  <si>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</si>
  <si>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</si>
  <si>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</si>
  <si>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</si>
  <si>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</si>
  <si>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</si>
  <si>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</si>
  <si>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</si>
  <si>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</si>
  <si>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</si>
  <si>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</si>
  <si>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</si>
  <si>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</si>
  <si>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</si>
  <si>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</si>
  <si>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</si>
  <si>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</si>
  <si>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</si>
  <si>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</si>
  <si>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</si>
  <si>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</si>
  <si>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</si>
  <si>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</si>
  <si>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</si>
  <si>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</si>
  <si>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</si>
  <si>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</si>
  <si>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</si>
  <si>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</si>
  <si>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</si>
  <si>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</si>
  <si>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</si>
  <si>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</si>
  <si>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</si>
  <si>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</si>
  <si>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</si>
  <si>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</si>
  <si>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</si>
  <si>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</si>
  <si>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</si>
  <si>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</si>
  <si>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</si>
  <si>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</si>
  <si>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</si>
  <si>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</si>
  <si>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</si>
  <si>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</si>
  <si>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</si>
  <si>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</si>
  <si>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</si>
  <si>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</si>
  <si>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</si>
  <si>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</si>
  <si>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</si>
  <si>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</si>
  <si>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</si>
  <si>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</si>
  <si>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</si>
  <si>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</si>
  <si>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</si>
  <si>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</si>
  <si>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</si>
  <si>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</si>
  <si>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</si>
  <si>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</si>
  <si>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</si>
  <si>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</si>
  <si>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</si>
  <si>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</si>
  <si>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</si>
  <si>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</si>
  <si>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</si>
  <si>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</si>
  <si>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</si>
  <si>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</si>
  <si>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</si>
  <si>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</si>
  <si>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</si>
  <si>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</si>
  <si>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</si>
  <si>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</si>
  <si>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</si>
  <si>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</si>
  <si>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</si>
  <si>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</si>
  <si>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</si>
  <si>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</si>
  <si>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</si>
  <si>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</si>
  <si>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</si>
  <si>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</si>
  <si>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</si>
  <si>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</si>
  <si>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</si>
  <si>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</si>
  <si>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</si>
  <si>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</si>
  <si>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</si>
  <si>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</si>
  <si>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</si>
  <si>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</si>
  <si>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</si>
  <si>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</si>
  <si>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</si>
  <si>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</si>
  <si>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</si>
  <si>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</si>
  <si>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</si>
  <si>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</si>
  <si>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</si>
  <si>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</si>
  <si>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</si>
  <si>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</si>
  <si>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</si>
  <si>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</si>
  <si>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</si>
  <si>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</si>
  <si>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</si>
  <si>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</si>
  <si>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</si>
  <si>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</si>
  <si>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</si>
  <si>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</si>
  <si>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</si>
  <si>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</si>
  <si>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</si>
  <si>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</si>
  <si>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</si>
  <si>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</si>
  <si>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</si>
  <si>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</si>
  <si>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</si>
  <si>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</si>
  <si>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</si>
  <si>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</si>
  <si>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</si>
  <si>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</si>
  <si>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</si>
  <si>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</si>
  <si>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</si>
  <si>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</si>
  <si>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</si>
  <si>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</si>
  <si>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</si>
  <si>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</si>
  <si>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</si>
  <si>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</si>
  <si>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</si>
  <si>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</si>
  <si>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</si>
  <si>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</si>
  <si>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</si>
  <si>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</si>
  <si>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</si>
  <si>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</si>
  <si>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</si>
  <si>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</si>
  <si>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</si>
  <si>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</si>
  <si>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</si>
  <si>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</si>
  <si>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</si>
  <si>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</si>
  <si>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</si>
  <si>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</si>
  <si>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</si>
  <si>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</si>
  <si>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</si>
  <si>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</si>
  <si>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</si>
  <si>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</si>
  <si>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1580-1600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</si>
  <si>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</si>
  <si>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</si>
  <si>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</si>
  <si>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</si>
  <si>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</si>
  <si>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</si>
  <si>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</si>
  <si>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</si>
  <si>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</si>
  <si>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</si>
  <si>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</si>
  <si>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</si>
  <si>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</si>
  <si>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</si>
  <si>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</si>
  <si>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</si>
  <si>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</si>
  <si>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</si>
  <si>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Profit of Rs.7/-</t>
  </si>
  <si>
    <t>A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</si>
  <si>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</si>
  <si>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</si>
  <si>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</si>
  <si>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</si>
  <si>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</si>
  <si>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</si>
  <si>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</si>
  <si>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</si>
  <si>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</si>
  <si>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</si>
  <si>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</si>
  <si>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</si>
  <si>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</si>
  <si>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</si>
  <si>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</si>
  <si>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</si>
  <si>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</si>
  <si>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</si>
  <si>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</si>
  <si>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544-550</t>
  </si>
  <si>
    <t>600-620</t>
  </si>
  <si>
    <t>189-191</t>
  </si>
  <si>
    <t>210-215</t>
  </si>
  <si>
    <t>ALPHA LEON ENTERPRISES LLP</t>
  </si>
  <si>
    <t xml:space="preserve">CADILAHC </t>
  </si>
  <si>
    <t>ICLORGANIC</t>
  </si>
  <si>
    <t>540-550</t>
  </si>
  <si>
    <t>3980-4020</t>
  </si>
  <si>
    <t>SBIN 210 CE MAY</t>
  </si>
  <si>
    <t>11-12.0</t>
  </si>
  <si>
    <t>VIKAS KUMAR GOLA</t>
  </si>
  <si>
    <t>SWAPNIL MEHTA</t>
  </si>
  <si>
    <t>Reliance Capital Limited</t>
  </si>
  <si>
    <t>RAHUL DOSHI</t>
  </si>
  <si>
    <t>Loss of Rs.19.5/-</t>
  </si>
  <si>
    <t>Loss of Rs.19/-</t>
  </si>
  <si>
    <t>Loss of Rs.1.85/-</t>
  </si>
  <si>
    <t xml:space="preserve">TVSMOTOR </t>
  </si>
  <si>
    <t>308-312</t>
  </si>
  <si>
    <t>471-475</t>
  </si>
  <si>
    <t>500-510</t>
  </si>
  <si>
    <t xml:space="preserve">Retail Research Technical Calls &amp; Fundamental Performance Report for the month of May-2020 </t>
  </si>
  <si>
    <t>Loss of Rs.52.50/-</t>
  </si>
  <si>
    <t>ALEXANDER</t>
  </si>
  <si>
    <t>KAHAR NIKLESH KANAIYABHAI</t>
  </si>
  <si>
    <t>ASHIS</t>
  </si>
  <si>
    <t>DHARMENDRA BANJARA</t>
  </si>
  <si>
    <t>EDWINLOUISTAURO</t>
  </si>
  <si>
    <t>CANDC</t>
  </si>
  <si>
    <t>JASWINDER KAUR ATWAL</t>
  </si>
  <si>
    <t>MANBHUPINDER SINGH ATWAL</t>
  </si>
  <si>
    <t>VIPUL MOHAN PATEL</t>
  </si>
  <si>
    <t>ACME FINVEST PRIVATE LIMITED</t>
  </si>
  <si>
    <t>IMCAP</t>
  </si>
  <si>
    <t>WELSOME FINANCE PRIVATE LIMITED</t>
  </si>
  <si>
    <t>RAJPAL SINGH</t>
  </si>
  <si>
    <t>MRCEXIM</t>
  </si>
  <si>
    <t>HEMANT PARMANAND SINGH</t>
  </si>
  <si>
    <t>SUSHIL KUMAR MISHRA</t>
  </si>
  <si>
    <t>Asian Hotels (North) Ltd</t>
  </si>
  <si>
    <t>SATYA PRAKASH BAGLA</t>
  </si>
  <si>
    <t>Vodafone Idea Limited</t>
  </si>
  <si>
    <t>SHARE INDIA SECURITIES LIMITED</t>
  </si>
  <si>
    <t>South West Pinnacle Ltd</t>
  </si>
  <si>
    <t>GOGIA CAPITAL SERVICES LIMITED</t>
  </si>
  <si>
    <t>Venus Remedies Limited</t>
  </si>
  <si>
    <t>ASIAN AGRO INDUSTRIES LTD</t>
  </si>
  <si>
    <t>Healthcare Glob. Ent. Ltd</t>
  </si>
  <si>
    <t>THE SCOTTISH ORIENTAL SMALLER COMPANIES PIC</t>
  </si>
  <si>
    <t>DSP MUTUAL FUND A/C DSP NATURAL RESOU AND NEW ENG FD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</si>
</sst>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0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16" fontId="0" fillId="2" borderId="37" xfId="160" applyNumberFormat="1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" fontId="0" fillId="6" borderId="37" xfId="0" applyNumberFormat="1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48" fillId="0" borderId="37" xfId="139" applyBorder="1" applyAlignment="1">
      <alignment horizontal="left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159</xdr:row>
      <xdr:rowOff>56589</xdr:rowOff>
    </xdr:from>
    <xdr:to>
      <xdr:col>11</xdr:col>
      <xdr:colOff>368674</xdr:colOff>
      <xdr:row>173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43956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J19" sqref="J19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43956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475" t="s">
        <v>16</v>
      </c>
      <c r="B9" s="477" t="s">
        <v>17</v>
      </c>
      <c r="C9" s="477" t="s">
        <v>18</v>
      </c>
      <c r="D9" s="275" t="s">
        <v>19</v>
      </c>
      <c r="E9" s="275" t="s">
        <v>20</v>
      </c>
      <c r="F9" s="472" t="s">
        <v>21</v>
      </c>
      <c r="G9" s="473"/>
      <c r="H9" s="474"/>
      <c r="I9" s="472" t="s">
        <v>22</v>
      </c>
      <c r="J9" s="473"/>
      <c r="K9" s="474"/>
      <c r="L9" s="275"/>
      <c r="M9" s="282"/>
      <c r="N9" s="282"/>
      <c r="O9" s="282"/>
    </row>
    <row r="10" spans="1:15" ht="59.25" customHeight="1">
      <c r="A10" s="476"/>
      <c r="B10" s="478" t="s">
        <v>17</v>
      </c>
      <c r="C10" s="478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05" t="s">
        <v>34</v>
      </c>
      <c r="C11" s="278" t="s">
        <v>35</v>
      </c>
      <c r="D11" s="304">
        <v>19632.75</v>
      </c>
      <c r="E11" s="304">
        <v>19912.583333333332</v>
      </c>
      <c r="F11" s="316">
        <v>19225.166666666664</v>
      </c>
      <c r="G11" s="316">
        <v>18817.583333333332</v>
      </c>
      <c r="H11" s="316">
        <v>18130.166666666664</v>
      </c>
      <c r="I11" s="316">
        <v>20320.166666666664</v>
      </c>
      <c r="J11" s="316">
        <v>21007.583333333328</v>
      </c>
      <c r="K11" s="316">
        <v>21415.166666666664</v>
      </c>
      <c r="L11" s="303">
        <v>20600</v>
      </c>
      <c r="M11" s="303">
        <v>19505</v>
      </c>
      <c r="N11" s="320">
        <v>1322825</v>
      </c>
      <c r="O11" s="321">
        <v>0.31695139677040401</v>
      </c>
    </row>
    <row r="12" spans="1:15" ht="15">
      <c r="A12" s="278">
        <v>2</v>
      </c>
      <c r="B12" s="405" t="s">
        <v>34</v>
      </c>
      <c r="C12" s="278" t="s">
        <v>36</v>
      </c>
      <c r="D12" s="317">
        <v>9285.9</v>
      </c>
      <c r="E12" s="317">
        <v>9336.2333333333336</v>
      </c>
      <c r="F12" s="318">
        <v>9194.9666666666672</v>
      </c>
      <c r="G12" s="318">
        <v>9104.0333333333328</v>
      </c>
      <c r="H12" s="318">
        <v>8962.7666666666664</v>
      </c>
      <c r="I12" s="318">
        <v>9427.1666666666679</v>
      </c>
      <c r="J12" s="318">
        <v>9568.4333333333343</v>
      </c>
      <c r="K12" s="318">
        <v>9659.3666666666686</v>
      </c>
      <c r="L12" s="305">
        <v>9477.5</v>
      </c>
      <c r="M12" s="305">
        <v>9245.2999999999993</v>
      </c>
      <c r="N12" s="320">
        <v>9456900</v>
      </c>
      <c r="O12" s="321">
        <v>-1.5882678904524418E-2</v>
      </c>
    </row>
    <row r="13" spans="1:15" ht="15">
      <c r="A13" s="278">
        <v>3</v>
      </c>
      <c r="B13" s="405" t="s">
        <v>34</v>
      </c>
      <c r="C13" s="278" t="s">
        <v>37</v>
      </c>
      <c r="D13" s="317">
        <v>13473</v>
      </c>
      <c r="E13" s="317">
        <v>13517.666666666666</v>
      </c>
      <c r="F13" s="318">
        <v>13336.333333333332</v>
      </c>
      <c r="G13" s="318">
        <v>13199.666666666666</v>
      </c>
      <c r="H13" s="318">
        <v>13018.333333333332</v>
      </c>
      <c r="I13" s="318">
        <v>13654.333333333332</v>
      </c>
      <c r="J13" s="318">
        <v>13835.666666666664</v>
      </c>
      <c r="K13" s="318">
        <v>13972.333333333332</v>
      </c>
      <c r="L13" s="305">
        <v>13699</v>
      </c>
      <c r="M13" s="305">
        <v>13381</v>
      </c>
      <c r="N13" s="320">
        <v>2200</v>
      </c>
      <c r="O13" s="321">
        <v>-0.18518518518518517</v>
      </c>
    </row>
    <row r="14" spans="1:15" ht="15">
      <c r="A14" s="278">
        <v>4</v>
      </c>
      <c r="B14" s="405" t="s">
        <v>38</v>
      </c>
      <c r="C14" s="278" t="s">
        <v>39</v>
      </c>
      <c r="D14" s="317">
        <v>1125.05</v>
      </c>
      <c r="E14" s="317">
        <v>1129.7</v>
      </c>
      <c r="F14" s="318">
        <v>1111.4000000000001</v>
      </c>
      <c r="G14" s="318">
        <v>1097.75</v>
      </c>
      <c r="H14" s="318">
        <v>1079.45</v>
      </c>
      <c r="I14" s="318">
        <v>1143.3500000000001</v>
      </c>
      <c r="J14" s="318">
        <v>1161.6499999999999</v>
      </c>
      <c r="K14" s="318">
        <v>1175.3000000000002</v>
      </c>
      <c r="L14" s="305">
        <v>1148</v>
      </c>
      <c r="M14" s="305">
        <v>1116.05</v>
      </c>
      <c r="N14" s="320">
        <v>1784000</v>
      </c>
      <c r="O14" s="321">
        <v>-2.3001095290251915E-2</v>
      </c>
    </row>
    <row r="15" spans="1:15" ht="15">
      <c r="A15" s="278">
        <v>5</v>
      </c>
      <c r="B15" s="405" t="s">
        <v>40</v>
      </c>
      <c r="C15" s="278" t="s">
        <v>41</v>
      </c>
      <c r="D15" s="317">
        <v>131.30000000000001</v>
      </c>
      <c r="E15" s="317">
        <v>132.95000000000002</v>
      </c>
      <c r="F15" s="318">
        <v>127.75000000000003</v>
      </c>
      <c r="G15" s="318">
        <v>124.20000000000002</v>
      </c>
      <c r="H15" s="318">
        <v>119.00000000000003</v>
      </c>
      <c r="I15" s="318">
        <v>136.50000000000003</v>
      </c>
      <c r="J15" s="318">
        <v>141.70000000000002</v>
      </c>
      <c r="K15" s="318">
        <v>145.25000000000003</v>
      </c>
      <c r="L15" s="305">
        <v>138.15</v>
      </c>
      <c r="M15" s="305">
        <v>129.4</v>
      </c>
      <c r="N15" s="320">
        <v>18032000</v>
      </c>
      <c r="O15" s="321">
        <v>2.0371208691715707E-2</v>
      </c>
    </row>
    <row r="16" spans="1:15" ht="15">
      <c r="A16" s="278">
        <v>6</v>
      </c>
      <c r="B16" s="405" t="s">
        <v>40</v>
      </c>
      <c r="C16" s="278" t="s">
        <v>42</v>
      </c>
      <c r="D16" s="317">
        <v>267.60000000000002</v>
      </c>
      <c r="E16" s="317">
        <v>270.83333333333331</v>
      </c>
      <c r="F16" s="318">
        <v>260.01666666666665</v>
      </c>
      <c r="G16" s="318">
        <v>252.43333333333334</v>
      </c>
      <c r="H16" s="318">
        <v>241.61666666666667</v>
      </c>
      <c r="I16" s="318">
        <v>278.41666666666663</v>
      </c>
      <c r="J16" s="318">
        <v>289.23333333333335</v>
      </c>
      <c r="K16" s="318">
        <v>296.81666666666661</v>
      </c>
      <c r="L16" s="305">
        <v>281.64999999999998</v>
      </c>
      <c r="M16" s="305">
        <v>263.25</v>
      </c>
      <c r="N16" s="320">
        <v>35050000</v>
      </c>
      <c r="O16" s="321">
        <v>9.411581083190261E-2</v>
      </c>
    </row>
    <row r="17" spans="1:15" ht="15">
      <c r="A17" s="278">
        <v>7</v>
      </c>
      <c r="B17" s="405" t="s">
        <v>43</v>
      </c>
      <c r="C17" s="278" t="s">
        <v>44</v>
      </c>
      <c r="D17" s="317">
        <v>29.85</v>
      </c>
      <c r="E17" s="317">
        <v>30.083333333333332</v>
      </c>
      <c r="F17" s="318">
        <v>29.316666666666663</v>
      </c>
      <c r="G17" s="318">
        <v>28.783333333333331</v>
      </c>
      <c r="H17" s="318">
        <v>28.016666666666662</v>
      </c>
      <c r="I17" s="318">
        <v>30.616666666666664</v>
      </c>
      <c r="J17" s="318">
        <v>31.383333333333336</v>
      </c>
      <c r="K17" s="318">
        <v>31.916666666666664</v>
      </c>
      <c r="L17" s="305">
        <v>30.85</v>
      </c>
      <c r="M17" s="305">
        <v>29.55</v>
      </c>
      <c r="N17" s="320">
        <v>61760000</v>
      </c>
      <c r="O17" s="321">
        <v>-9.3038177735001604E-3</v>
      </c>
    </row>
    <row r="18" spans="1:15" ht="15">
      <c r="A18" s="278">
        <v>8</v>
      </c>
      <c r="B18" s="405" t="s">
        <v>45</v>
      </c>
      <c r="C18" s="278" t="s">
        <v>46</v>
      </c>
      <c r="D18" s="317">
        <v>550.35</v>
      </c>
      <c r="E18" s="317">
        <v>544.61666666666667</v>
      </c>
      <c r="F18" s="318">
        <v>534.7833333333333</v>
      </c>
      <c r="G18" s="318">
        <v>519.21666666666658</v>
      </c>
      <c r="H18" s="318">
        <v>509.38333333333321</v>
      </c>
      <c r="I18" s="318">
        <v>560.18333333333339</v>
      </c>
      <c r="J18" s="318">
        <v>570.01666666666665</v>
      </c>
      <c r="K18" s="318">
        <v>585.58333333333348</v>
      </c>
      <c r="L18" s="305">
        <v>554.45000000000005</v>
      </c>
      <c r="M18" s="305">
        <v>529.04999999999995</v>
      </c>
      <c r="N18" s="320">
        <v>1059200</v>
      </c>
      <c r="O18" s="321">
        <v>2.2393822393822392E-2</v>
      </c>
    </row>
    <row r="19" spans="1:15" ht="15">
      <c r="A19" s="278">
        <v>9</v>
      </c>
      <c r="B19" s="405" t="s">
        <v>38</v>
      </c>
      <c r="C19" s="278" t="s">
        <v>47</v>
      </c>
      <c r="D19" s="317">
        <v>162.44999999999999</v>
      </c>
      <c r="E19" s="317">
        <v>164.81666666666666</v>
      </c>
      <c r="F19" s="318">
        <v>159.13333333333333</v>
      </c>
      <c r="G19" s="318">
        <v>155.81666666666666</v>
      </c>
      <c r="H19" s="318">
        <v>150.13333333333333</v>
      </c>
      <c r="I19" s="318">
        <v>168.13333333333333</v>
      </c>
      <c r="J19" s="318">
        <v>173.81666666666666</v>
      </c>
      <c r="K19" s="318">
        <v>177.13333333333333</v>
      </c>
      <c r="L19" s="305">
        <v>170.5</v>
      </c>
      <c r="M19" s="305">
        <v>161.5</v>
      </c>
      <c r="N19" s="320">
        <v>18680000</v>
      </c>
      <c r="O19" s="321">
        <v>5.2098000563221628E-2</v>
      </c>
    </row>
    <row r="20" spans="1:15" ht="15">
      <c r="A20" s="278">
        <v>10</v>
      </c>
      <c r="B20" s="405" t="s">
        <v>40</v>
      </c>
      <c r="C20" s="278" t="s">
        <v>48</v>
      </c>
      <c r="D20" s="317">
        <v>1366.95</v>
      </c>
      <c r="E20" s="317">
        <v>1379.4000000000003</v>
      </c>
      <c r="F20" s="318">
        <v>1339.9000000000005</v>
      </c>
      <c r="G20" s="318">
        <v>1312.8500000000001</v>
      </c>
      <c r="H20" s="318">
        <v>1273.3500000000004</v>
      </c>
      <c r="I20" s="318">
        <v>1406.4500000000007</v>
      </c>
      <c r="J20" s="318">
        <v>1445.9500000000003</v>
      </c>
      <c r="K20" s="318">
        <v>1473.0000000000009</v>
      </c>
      <c r="L20" s="305">
        <v>1418.9</v>
      </c>
      <c r="M20" s="305">
        <v>1352.35</v>
      </c>
      <c r="N20" s="320">
        <v>933000</v>
      </c>
      <c r="O20" s="321">
        <v>3.2079646017699116E-2</v>
      </c>
    </row>
    <row r="21" spans="1:15" ht="15">
      <c r="A21" s="278">
        <v>11</v>
      </c>
      <c r="B21" s="405" t="s">
        <v>45</v>
      </c>
      <c r="C21" s="278" t="s">
        <v>49</v>
      </c>
      <c r="D21" s="317">
        <v>88.1</v>
      </c>
      <c r="E21" s="317">
        <v>89.083333333333329</v>
      </c>
      <c r="F21" s="318">
        <v>85.766666666666652</v>
      </c>
      <c r="G21" s="318">
        <v>83.433333333333323</v>
      </c>
      <c r="H21" s="318">
        <v>80.116666666666646</v>
      </c>
      <c r="I21" s="318">
        <v>91.416666666666657</v>
      </c>
      <c r="J21" s="318">
        <v>94.733333333333348</v>
      </c>
      <c r="K21" s="318">
        <v>97.066666666666663</v>
      </c>
      <c r="L21" s="305">
        <v>92.4</v>
      </c>
      <c r="M21" s="305">
        <v>86.75</v>
      </c>
      <c r="N21" s="320">
        <v>5010000</v>
      </c>
      <c r="O21" s="321">
        <v>-4.3528064146620846E-2</v>
      </c>
    </row>
    <row r="22" spans="1:15" ht="15">
      <c r="A22" s="278">
        <v>12</v>
      </c>
      <c r="B22" s="405" t="s">
        <v>45</v>
      </c>
      <c r="C22" s="278" t="s">
        <v>50</v>
      </c>
      <c r="D22" s="317">
        <v>48.3</v>
      </c>
      <c r="E22" s="317">
        <v>49.033333333333331</v>
      </c>
      <c r="F22" s="318">
        <v>47.11666666666666</v>
      </c>
      <c r="G22" s="318">
        <v>45.93333333333333</v>
      </c>
      <c r="H22" s="318">
        <v>44.016666666666659</v>
      </c>
      <c r="I22" s="318">
        <v>50.216666666666661</v>
      </c>
      <c r="J22" s="318">
        <v>52.133333333333333</v>
      </c>
      <c r="K22" s="318">
        <v>53.316666666666663</v>
      </c>
      <c r="L22" s="305">
        <v>50.95</v>
      </c>
      <c r="M22" s="305">
        <v>47.85</v>
      </c>
      <c r="N22" s="320">
        <v>34400000</v>
      </c>
      <c r="O22" s="321">
        <v>0.11891751236013531</v>
      </c>
    </row>
    <row r="23" spans="1:15" ht="15">
      <c r="A23" s="278">
        <v>13</v>
      </c>
      <c r="B23" s="405" t="s">
        <v>51</v>
      </c>
      <c r="C23" s="278" t="s">
        <v>52</v>
      </c>
      <c r="D23" s="317">
        <v>1681.2</v>
      </c>
      <c r="E23" s="317">
        <v>1703.7333333333333</v>
      </c>
      <c r="F23" s="318">
        <v>1650.4666666666667</v>
      </c>
      <c r="G23" s="318">
        <v>1619.7333333333333</v>
      </c>
      <c r="H23" s="318">
        <v>1566.4666666666667</v>
      </c>
      <c r="I23" s="318">
        <v>1734.4666666666667</v>
      </c>
      <c r="J23" s="318">
        <v>1787.7333333333336</v>
      </c>
      <c r="K23" s="318">
        <v>1818.4666666666667</v>
      </c>
      <c r="L23" s="305">
        <v>1757</v>
      </c>
      <c r="M23" s="305">
        <v>1673</v>
      </c>
      <c r="N23" s="320">
        <v>5013300</v>
      </c>
      <c r="O23" s="321">
        <v>3.4224532739200397E-2</v>
      </c>
    </row>
    <row r="24" spans="1:15" ht="15">
      <c r="A24" s="278">
        <v>14</v>
      </c>
      <c r="B24" s="405" t="s">
        <v>53</v>
      </c>
      <c r="C24" s="278" t="s">
        <v>54</v>
      </c>
      <c r="D24" s="317">
        <v>655.75</v>
      </c>
      <c r="E24" s="317">
        <v>648.2166666666667</v>
      </c>
      <c r="F24" s="318">
        <v>613.43333333333339</v>
      </c>
      <c r="G24" s="318">
        <v>571.11666666666667</v>
      </c>
      <c r="H24" s="318">
        <v>536.33333333333337</v>
      </c>
      <c r="I24" s="318">
        <v>690.53333333333342</v>
      </c>
      <c r="J24" s="318">
        <v>725.31666666666672</v>
      </c>
      <c r="K24" s="318">
        <v>767.63333333333344</v>
      </c>
      <c r="L24" s="305">
        <v>683</v>
      </c>
      <c r="M24" s="305">
        <v>605.9</v>
      </c>
      <c r="N24" s="320">
        <v>10361500</v>
      </c>
      <c r="O24" s="321">
        <v>6.775556471558121E-2</v>
      </c>
    </row>
    <row r="25" spans="1:15" ht="15">
      <c r="A25" s="278">
        <v>15</v>
      </c>
      <c r="B25" s="405" t="s">
        <v>55</v>
      </c>
      <c r="C25" s="278" t="s">
        <v>56</v>
      </c>
      <c r="D25" s="317">
        <v>403.05</v>
      </c>
      <c r="E25" s="317">
        <v>408.66666666666669</v>
      </c>
      <c r="F25" s="318">
        <v>392.93333333333339</v>
      </c>
      <c r="G25" s="318">
        <v>382.81666666666672</v>
      </c>
      <c r="H25" s="318">
        <v>367.08333333333343</v>
      </c>
      <c r="I25" s="318">
        <v>418.78333333333336</v>
      </c>
      <c r="J25" s="318">
        <v>434.51666666666659</v>
      </c>
      <c r="K25" s="318">
        <v>444.63333333333333</v>
      </c>
      <c r="L25" s="305">
        <v>424.4</v>
      </c>
      <c r="M25" s="305">
        <v>398.55</v>
      </c>
      <c r="N25" s="320">
        <v>49068000</v>
      </c>
      <c r="O25" s="321">
        <v>4.6529484029484029E-2</v>
      </c>
    </row>
    <row r="26" spans="1:15" ht="15">
      <c r="A26" s="278">
        <v>16</v>
      </c>
      <c r="B26" s="405" t="s">
        <v>45</v>
      </c>
      <c r="C26" s="278" t="s">
        <v>57</v>
      </c>
      <c r="D26" s="317">
        <v>2450.1999999999998</v>
      </c>
      <c r="E26" s="317">
        <v>2473.15</v>
      </c>
      <c r="F26" s="318">
        <v>2399.3000000000002</v>
      </c>
      <c r="G26" s="318">
        <v>2348.4</v>
      </c>
      <c r="H26" s="318">
        <v>2274.5500000000002</v>
      </c>
      <c r="I26" s="318">
        <v>2524.0500000000002</v>
      </c>
      <c r="J26" s="318">
        <v>2597.8999999999996</v>
      </c>
      <c r="K26" s="318">
        <v>2648.8</v>
      </c>
      <c r="L26" s="305">
        <v>2547</v>
      </c>
      <c r="M26" s="305">
        <v>2422.25</v>
      </c>
      <c r="N26" s="320">
        <v>1480750</v>
      </c>
      <c r="O26" s="321">
        <v>2.5272632854422709E-2</v>
      </c>
    </row>
    <row r="27" spans="1:15" ht="15">
      <c r="A27" s="278">
        <v>17</v>
      </c>
      <c r="B27" s="405" t="s">
        <v>58</v>
      </c>
      <c r="C27" s="278" t="s">
        <v>59</v>
      </c>
      <c r="D27" s="317">
        <v>4761.1000000000004</v>
      </c>
      <c r="E27" s="317">
        <v>4801.7</v>
      </c>
      <c r="F27" s="318">
        <v>4671</v>
      </c>
      <c r="G27" s="318">
        <v>4580.9000000000005</v>
      </c>
      <c r="H27" s="318">
        <v>4450.2000000000007</v>
      </c>
      <c r="I27" s="318">
        <v>4891.7999999999993</v>
      </c>
      <c r="J27" s="318">
        <v>5022.4999999999982</v>
      </c>
      <c r="K27" s="318">
        <v>5112.5999999999985</v>
      </c>
      <c r="L27" s="305">
        <v>4932.3999999999996</v>
      </c>
      <c r="M27" s="305">
        <v>4711.6000000000004</v>
      </c>
      <c r="N27" s="320">
        <v>586375</v>
      </c>
      <c r="O27" s="321">
        <v>-5.3279515640766904E-2</v>
      </c>
    </row>
    <row r="28" spans="1:15" ht="15">
      <c r="A28" s="278">
        <v>18</v>
      </c>
      <c r="B28" s="405" t="s">
        <v>58</v>
      </c>
      <c r="C28" s="278" t="s">
        <v>60</v>
      </c>
      <c r="D28" s="317">
        <v>2086.6</v>
      </c>
      <c r="E28" s="317">
        <v>2108.1666666666665</v>
      </c>
      <c r="F28" s="318">
        <v>2022.833333333333</v>
      </c>
      <c r="G28" s="318">
        <v>1959.0666666666666</v>
      </c>
      <c r="H28" s="318">
        <v>1873.7333333333331</v>
      </c>
      <c r="I28" s="318">
        <v>2171.9333333333329</v>
      </c>
      <c r="J28" s="318">
        <v>2257.266666666666</v>
      </c>
      <c r="K28" s="318">
        <v>2321.0333333333328</v>
      </c>
      <c r="L28" s="305">
        <v>2193.5</v>
      </c>
      <c r="M28" s="305">
        <v>2044.4</v>
      </c>
      <c r="N28" s="320">
        <v>5894500</v>
      </c>
      <c r="O28" s="321">
        <v>6.629884225759769E-2</v>
      </c>
    </row>
    <row r="29" spans="1:15" ht="15">
      <c r="A29" s="278">
        <v>19</v>
      </c>
      <c r="B29" s="405" t="s">
        <v>45</v>
      </c>
      <c r="C29" s="278" t="s">
        <v>61</v>
      </c>
      <c r="D29" s="317">
        <v>875.9</v>
      </c>
      <c r="E29" s="317">
        <v>880.13333333333333</v>
      </c>
      <c r="F29" s="318">
        <v>860.36666666666667</v>
      </c>
      <c r="G29" s="318">
        <v>844.83333333333337</v>
      </c>
      <c r="H29" s="318">
        <v>825.06666666666672</v>
      </c>
      <c r="I29" s="318">
        <v>895.66666666666663</v>
      </c>
      <c r="J29" s="318">
        <v>915.43333333333328</v>
      </c>
      <c r="K29" s="318">
        <v>930.96666666666658</v>
      </c>
      <c r="L29" s="305">
        <v>899.9</v>
      </c>
      <c r="M29" s="305">
        <v>864.6</v>
      </c>
      <c r="N29" s="320">
        <v>678400</v>
      </c>
      <c r="O29" s="321">
        <v>2.539298669891173E-2</v>
      </c>
    </row>
    <row r="30" spans="1:15" ht="15">
      <c r="A30" s="278">
        <v>20</v>
      </c>
      <c r="B30" s="405" t="s">
        <v>55</v>
      </c>
      <c r="C30" s="278" t="s">
        <v>234</v>
      </c>
      <c r="D30" s="317">
        <v>239.95</v>
      </c>
      <c r="E30" s="317">
        <v>240.31666666666669</v>
      </c>
      <c r="F30" s="318">
        <v>235.63333333333338</v>
      </c>
      <c r="G30" s="318">
        <v>231.31666666666669</v>
      </c>
      <c r="H30" s="318">
        <v>226.63333333333338</v>
      </c>
      <c r="I30" s="318">
        <v>244.63333333333338</v>
      </c>
      <c r="J30" s="318">
        <v>249.31666666666672</v>
      </c>
      <c r="K30" s="318">
        <v>253.63333333333338</v>
      </c>
      <c r="L30" s="305">
        <v>245</v>
      </c>
      <c r="M30" s="305">
        <v>236</v>
      </c>
      <c r="N30" s="320">
        <v>9674400</v>
      </c>
      <c r="O30" s="321">
        <v>4.6105919003115265E-3</v>
      </c>
    </row>
    <row r="31" spans="1:15" ht="15">
      <c r="A31" s="278">
        <v>21</v>
      </c>
      <c r="B31" s="405" t="s">
        <v>55</v>
      </c>
      <c r="C31" s="278" t="s">
        <v>62</v>
      </c>
      <c r="D31" s="317">
        <v>45.7</v>
      </c>
      <c r="E31" s="317">
        <v>46.25</v>
      </c>
      <c r="F31" s="318">
        <v>44.8</v>
      </c>
      <c r="G31" s="318">
        <v>43.9</v>
      </c>
      <c r="H31" s="318">
        <v>42.449999999999996</v>
      </c>
      <c r="I31" s="318">
        <v>47.15</v>
      </c>
      <c r="J31" s="318">
        <v>48.6</v>
      </c>
      <c r="K31" s="318">
        <v>49.5</v>
      </c>
      <c r="L31" s="305">
        <v>47.7</v>
      </c>
      <c r="M31" s="305">
        <v>45.35</v>
      </c>
      <c r="N31" s="320">
        <v>39336400</v>
      </c>
      <c r="O31" s="321">
        <v>-6.1394341126334427E-2</v>
      </c>
    </row>
    <row r="32" spans="1:15" ht="15">
      <c r="A32" s="278">
        <v>22</v>
      </c>
      <c r="B32" s="405" t="s">
        <v>51</v>
      </c>
      <c r="C32" s="278" t="s">
        <v>64</v>
      </c>
      <c r="D32" s="317">
        <v>1309.3</v>
      </c>
      <c r="E32" s="317">
        <v>1322.3833333333332</v>
      </c>
      <c r="F32" s="318">
        <v>1287.9166666666665</v>
      </c>
      <c r="G32" s="318">
        <v>1266.5333333333333</v>
      </c>
      <c r="H32" s="318">
        <v>1232.0666666666666</v>
      </c>
      <c r="I32" s="318">
        <v>1343.7666666666664</v>
      </c>
      <c r="J32" s="318">
        <v>1378.2333333333331</v>
      </c>
      <c r="K32" s="318">
        <v>1399.6166666666663</v>
      </c>
      <c r="L32" s="305">
        <v>1356.85</v>
      </c>
      <c r="M32" s="305">
        <v>1301</v>
      </c>
      <c r="N32" s="320">
        <v>1196800</v>
      </c>
      <c r="O32" s="321">
        <v>-2.9004908522980811E-2</v>
      </c>
    </row>
    <row r="33" spans="1:15" ht="15">
      <c r="A33" s="278">
        <v>23</v>
      </c>
      <c r="B33" s="405" t="s">
        <v>65</v>
      </c>
      <c r="C33" s="278" t="s">
        <v>66</v>
      </c>
      <c r="D33" s="317">
        <v>67.400000000000006</v>
      </c>
      <c r="E33" s="317">
        <v>68.216666666666654</v>
      </c>
      <c r="F33" s="318">
        <v>65.883333333333312</v>
      </c>
      <c r="G33" s="318">
        <v>64.36666666666666</v>
      </c>
      <c r="H33" s="318">
        <v>62.033333333333317</v>
      </c>
      <c r="I33" s="318">
        <v>69.733333333333306</v>
      </c>
      <c r="J33" s="318">
        <v>72.066666666666649</v>
      </c>
      <c r="K33" s="318">
        <v>73.5833333333333</v>
      </c>
      <c r="L33" s="305">
        <v>70.55</v>
      </c>
      <c r="M33" s="305">
        <v>66.7</v>
      </c>
      <c r="N33" s="320">
        <v>20514000</v>
      </c>
      <c r="O33" s="321">
        <v>3.7003336366393691E-2</v>
      </c>
    </row>
    <row r="34" spans="1:15" ht="15">
      <c r="A34" s="278">
        <v>24</v>
      </c>
      <c r="B34" s="405" t="s">
        <v>51</v>
      </c>
      <c r="C34" s="278" t="s">
        <v>67</v>
      </c>
      <c r="D34" s="317">
        <v>482.15</v>
      </c>
      <c r="E34" s="317">
        <v>488.51666666666665</v>
      </c>
      <c r="F34" s="318">
        <v>473.83333333333331</v>
      </c>
      <c r="G34" s="318">
        <v>465.51666666666665</v>
      </c>
      <c r="H34" s="318">
        <v>450.83333333333331</v>
      </c>
      <c r="I34" s="318">
        <v>496.83333333333331</v>
      </c>
      <c r="J34" s="318">
        <v>511.51666666666671</v>
      </c>
      <c r="K34" s="318">
        <v>519.83333333333326</v>
      </c>
      <c r="L34" s="305">
        <v>503.2</v>
      </c>
      <c r="M34" s="305">
        <v>480.2</v>
      </c>
      <c r="N34" s="320">
        <v>4583700</v>
      </c>
      <c r="O34" s="321">
        <v>1.5845928815212091E-2</v>
      </c>
    </row>
    <row r="35" spans="1:15" ht="15">
      <c r="A35" s="278">
        <v>25</v>
      </c>
      <c r="B35" s="405" t="s">
        <v>45</v>
      </c>
      <c r="C35" s="278" t="s">
        <v>68</v>
      </c>
      <c r="D35" s="317">
        <v>268.75</v>
      </c>
      <c r="E35" s="317">
        <v>277.2</v>
      </c>
      <c r="F35" s="318">
        <v>258.29999999999995</v>
      </c>
      <c r="G35" s="318">
        <v>247.84999999999997</v>
      </c>
      <c r="H35" s="318">
        <v>228.94999999999993</v>
      </c>
      <c r="I35" s="318">
        <v>287.64999999999998</v>
      </c>
      <c r="J35" s="318">
        <v>306.54999999999995</v>
      </c>
      <c r="K35" s="318">
        <v>317</v>
      </c>
      <c r="L35" s="305">
        <v>296.10000000000002</v>
      </c>
      <c r="M35" s="305">
        <v>266.75</v>
      </c>
      <c r="N35" s="320">
        <v>5220800</v>
      </c>
      <c r="O35" s="321">
        <v>-9.1813658977838081E-2</v>
      </c>
    </row>
    <row r="36" spans="1:15" ht="15">
      <c r="A36" s="278">
        <v>26</v>
      </c>
      <c r="B36" s="405" t="s">
        <v>69</v>
      </c>
      <c r="C36" s="278" t="s">
        <v>70</v>
      </c>
      <c r="D36" s="317">
        <v>533.79999999999995</v>
      </c>
      <c r="E36" s="317">
        <v>524.51666666666665</v>
      </c>
      <c r="F36" s="318">
        <v>508.2833333333333</v>
      </c>
      <c r="G36" s="318">
        <v>482.76666666666665</v>
      </c>
      <c r="H36" s="318">
        <v>466.5333333333333</v>
      </c>
      <c r="I36" s="318">
        <v>550.0333333333333</v>
      </c>
      <c r="J36" s="318">
        <v>566.26666666666665</v>
      </c>
      <c r="K36" s="318">
        <v>591.7833333333333</v>
      </c>
      <c r="L36" s="305">
        <v>540.75</v>
      </c>
      <c r="M36" s="305">
        <v>499</v>
      </c>
      <c r="N36" s="320">
        <v>58691508</v>
      </c>
      <c r="O36" s="321">
        <v>4.5536980248623342E-2</v>
      </c>
    </row>
    <row r="37" spans="1:15" ht="15">
      <c r="A37" s="278">
        <v>27</v>
      </c>
      <c r="B37" s="405" t="s">
        <v>65</v>
      </c>
      <c r="C37" s="278" t="s">
        <v>71</v>
      </c>
      <c r="D37" s="317">
        <v>23.65</v>
      </c>
      <c r="E37" s="317">
        <v>23.166666666666668</v>
      </c>
      <c r="F37" s="318">
        <v>21.383333333333336</v>
      </c>
      <c r="G37" s="318">
        <v>19.116666666666667</v>
      </c>
      <c r="H37" s="318">
        <v>17.333333333333336</v>
      </c>
      <c r="I37" s="318">
        <v>25.433333333333337</v>
      </c>
      <c r="J37" s="318">
        <v>27.216666666666669</v>
      </c>
      <c r="K37" s="318">
        <v>29.483333333333338</v>
      </c>
      <c r="L37" s="305">
        <v>24.95</v>
      </c>
      <c r="M37" s="305">
        <v>20.9</v>
      </c>
      <c r="N37" s="320">
        <v>66435200</v>
      </c>
      <c r="O37" s="321">
        <v>0.18713993681471847</v>
      </c>
    </row>
    <row r="38" spans="1:15" ht="15">
      <c r="A38" s="278">
        <v>28</v>
      </c>
      <c r="B38" s="405" t="s">
        <v>53</v>
      </c>
      <c r="C38" s="278" t="s">
        <v>72</v>
      </c>
      <c r="D38" s="317">
        <v>357.8</v>
      </c>
      <c r="E38" s="317">
        <v>358.38333333333338</v>
      </c>
      <c r="F38" s="318">
        <v>349.26666666666677</v>
      </c>
      <c r="G38" s="318">
        <v>340.73333333333341</v>
      </c>
      <c r="H38" s="318">
        <v>331.61666666666679</v>
      </c>
      <c r="I38" s="318">
        <v>366.91666666666674</v>
      </c>
      <c r="J38" s="318">
        <v>376.03333333333342</v>
      </c>
      <c r="K38" s="318">
        <v>384.56666666666672</v>
      </c>
      <c r="L38" s="305">
        <v>367.5</v>
      </c>
      <c r="M38" s="305">
        <v>349.85</v>
      </c>
      <c r="N38" s="320">
        <v>13151400</v>
      </c>
      <c r="O38" s="321">
        <v>3.6432843936922241E-2</v>
      </c>
    </row>
    <row r="39" spans="1:15" ht="15">
      <c r="A39" s="278">
        <v>29</v>
      </c>
      <c r="B39" s="405" t="s">
        <v>45</v>
      </c>
      <c r="C39" s="278" t="s">
        <v>73</v>
      </c>
      <c r="D39" s="317">
        <v>9905.6</v>
      </c>
      <c r="E39" s="317">
        <v>10009.733333333332</v>
      </c>
      <c r="F39" s="318">
        <v>9749.9666666666635</v>
      </c>
      <c r="G39" s="318">
        <v>9594.3333333333321</v>
      </c>
      <c r="H39" s="318">
        <v>9334.5666666666639</v>
      </c>
      <c r="I39" s="318">
        <v>10165.366666666663</v>
      </c>
      <c r="J39" s="318">
        <v>10425.13333333333</v>
      </c>
      <c r="K39" s="318">
        <v>10580.766666666663</v>
      </c>
      <c r="L39" s="305">
        <v>10269.5</v>
      </c>
      <c r="M39" s="305">
        <v>9854.1</v>
      </c>
      <c r="N39" s="320">
        <v>139640</v>
      </c>
      <c r="O39" s="321">
        <v>-3.9614855570839068E-2</v>
      </c>
    </row>
    <row r="40" spans="1:15" ht="15">
      <c r="A40" s="278">
        <v>30</v>
      </c>
      <c r="B40" s="405" t="s">
        <v>74</v>
      </c>
      <c r="C40" s="278" t="s">
        <v>75</v>
      </c>
      <c r="D40" s="317">
        <v>348.05</v>
      </c>
      <c r="E40" s="317">
        <v>350.93333333333334</v>
      </c>
      <c r="F40" s="318">
        <v>339.41666666666669</v>
      </c>
      <c r="G40" s="318">
        <v>330.78333333333336</v>
      </c>
      <c r="H40" s="318">
        <v>319.26666666666671</v>
      </c>
      <c r="I40" s="318">
        <v>359.56666666666666</v>
      </c>
      <c r="J40" s="318">
        <v>371.08333333333331</v>
      </c>
      <c r="K40" s="318">
        <v>379.71666666666664</v>
      </c>
      <c r="L40" s="305">
        <v>362.45</v>
      </c>
      <c r="M40" s="305">
        <v>342.3</v>
      </c>
      <c r="N40" s="320">
        <v>16880400</v>
      </c>
      <c r="O40" s="321">
        <v>3.8535645472061657E-3</v>
      </c>
    </row>
    <row r="41" spans="1:15" ht="15">
      <c r="A41" s="278">
        <v>31</v>
      </c>
      <c r="B41" s="405" t="s">
        <v>51</v>
      </c>
      <c r="C41" s="278" t="s">
        <v>76</v>
      </c>
      <c r="D41" s="317">
        <v>3095.9</v>
      </c>
      <c r="E41" s="317">
        <v>3094.9666666666672</v>
      </c>
      <c r="F41" s="318">
        <v>3046.1333333333341</v>
      </c>
      <c r="G41" s="318">
        <v>2996.3666666666668</v>
      </c>
      <c r="H41" s="318">
        <v>2947.5333333333338</v>
      </c>
      <c r="I41" s="318">
        <v>3144.7333333333345</v>
      </c>
      <c r="J41" s="318">
        <v>3193.5666666666675</v>
      </c>
      <c r="K41" s="318">
        <v>3243.3333333333348</v>
      </c>
      <c r="L41" s="305">
        <v>3143.8</v>
      </c>
      <c r="M41" s="305">
        <v>3045.2</v>
      </c>
      <c r="N41" s="320">
        <v>1180800</v>
      </c>
      <c r="O41" s="321">
        <v>4.5140732873074879E-2</v>
      </c>
    </row>
    <row r="42" spans="1:15" ht="15">
      <c r="A42" s="278">
        <v>32</v>
      </c>
      <c r="B42" s="405" t="s">
        <v>53</v>
      </c>
      <c r="C42" s="278" t="s">
        <v>77</v>
      </c>
      <c r="D42" s="317">
        <v>331.25</v>
      </c>
      <c r="E42" s="317">
        <v>330.26666666666671</v>
      </c>
      <c r="F42" s="318">
        <v>321.83333333333343</v>
      </c>
      <c r="G42" s="318">
        <v>312.41666666666674</v>
      </c>
      <c r="H42" s="318">
        <v>303.98333333333346</v>
      </c>
      <c r="I42" s="318">
        <v>339.68333333333339</v>
      </c>
      <c r="J42" s="318">
        <v>348.11666666666667</v>
      </c>
      <c r="K42" s="318">
        <v>357.53333333333336</v>
      </c>
      <c r="L42" s="305">
        <v>338.7</v>
      </c>
      <c r="M42" s="305">
        <v>320.85000000000002</v>
      </c>
      <c r="N42" s="320">
        <v>6828800</v>
      </c>
      <c r="O42" s="321">
        <v>9.7595473833097593E-2</v>
      </c>
    </row>
    <row r="43" spans="1:15" ht="15">
      <c r="A43" s="278">
        <v>33</v>
      </c>
      <c r="B43" s="405" t="s">
        <v>55</v>
      </c>
      <c r="C43" s="278" t="s">
        <v>78</v>
      </c>
      <c r="D43" s="317">
        <v>80.25</v>
      </c>
      <c r="E43" s="317">
        <v>81.683333333333337</v>
      </c>
      <c r="F43" s="318">
        <v>77.966666666666669</v>
      </c>
      <c r="G43" s="318">
        <v>75.683333333333337</v>
      </c>
      <c r="H43" s="318">
        <v>71.966666666666669</v>
      </c>
      <c r="I43" s="318">
        <v>83.966666666666669</v>
      </c>
      <c r="J43" s="318">
        <v>87.683333333333337</v>
      </c>
      <c r="K43" s="318">
        <v>89.966666666666669</v>
      </c>
      <c r="L43" s="305">
        <v>85.4</v>
      </c>
      <c r="M43" s="305">
        <v>79.400000000000006</v>
      </c>
      <c r="N43" s="320">
        <v>8208000</v>
      </c>
      <c r="O43" s="321">
        <v>-2.654237529353163E-2</v>
      </c>
    </row>
    <row r="44" spans="1:15" ht="15">
      <c r="A44" s="278">
        <v>34</v>
      </c>
      <c r="B44" s="405" t="s">
        <v>80</v>
      </c>
      <c r="C44" s="278" t="s">
        <v>81</v>
      </c>
      <c r="D44" s="317">
        <v>270.45</v>
      </c>
      <c r="E44" s="317">
        <v>274</v>
      </c>
      <c r="F44" s="318">
        <v>264.05</v>
      </c>
      <c r="G44" s="318">
        <v>257.65000000000003</v>
      </c>
      <c r="H44" s="318">
        <v>247.70000000000005</v>
      </c>
      <c r="I44" s="318">
        <v>280.39999999999998</v>
      </c>
      <c r="J44" s="318">
        <v>290.35000000000002</v>
      </c>
      <c r="K44" s="318">
        <v>296.74999999999994</v>
      </c>
      <c r="L44" s="305">
        <v>283.95</v>
      </c>
      <c r="M44" s="305">
        <v>267.60000000000002</v>
      </c>
      <c r="N44" s="320">
        <v>2469600</v>
      </c>
      <c r="O44" s="321">
        <v>3.0545818728092138E-2</v>
      </c>
    </row>
    <row r="45" spans="1:15" ht="15">
      <c r="A45" s="278">
        <v>35</v>
      </c>
      <c r="B45" s="405" t="s">
        <v>43</v>
      </c>
      <c r="C45" s="278" t="s">
        <v>82</v>
      </c>
      <c r="D45" s="317">
        <v>626.6</v>
      </c>
      <c r="E45" s="317">
        <v>617.66666666666663</v>
      </c>
      <c r="F45" s="318">
        <v>604.0333333333333</v>
      </c>
      <c r="G45" s="318">
        <v>581.4666666666667</v>
      </c>
      <c r="H45" s="318">
        <v>567.83333333333337</v>
      </c>
      <c r="I45" s="318">
        <v>640.23333333333323</v>
      </c>
      <c r="J45" s="318">
        <v>653.86666666666667</v>
      </c>
      <c r="K45" s="318">
        <v>676.43333333333317</v>
      </c>
      <c r="L45" s="305">
        <v>631.29999999999995</v>
      </c>
      <c r="M45" s="305">
        <v>595.1</v>
      </c>
      <c r="N45" s="320">
        <v>575200</v>
      </c>
      <c r="O45" s="321">
        <v>9.7709923664122136E-2</v>
      </c>
    </row>
    <row r="46" spans="1:15" ht="15">
      <c r="A46" s="278">
        <v>36</v>
      </c>
      <c r="B46" s="405" t="s">
        <v>58</v>
      </c>
      <c r="C46" s="278" t="s">
        <v>83</v>
      </c>
      <c r="D46" s="317">
        <v>142.75</v>
      </c>
      <c r="E46" s="317">
        <v>144.16666666666666</v>
      </c>
      <c r="F46" s="318">
        <v>137.23333333333332</v>
      </c>
      <c r="G46" s="318">
        <v>131.71666666666667</v>
      </c>
      <c r="H46" s="318">
        <v>124.78333333333333</v>
      </c>
      <c r="I46" s="318">
        <v>149.68333333333331</v>
      </c>
      <c r="J46" s="318">
        <v>156.61666666666665</v>
      </c>
      <c r="K46" s="318">
        <v>162.1333333333333</v>
      </c>
      <c r="L46" s="305">
        <v>151.1</v>
      </c>
      <c r="M46" s="305">
        <v>138.65</v>
      </c>
      <c r="N46" s="320">
        <v>6132500</v>
      </c>
      <c r="O46" s="321">
        <v>0.28093994778067888</v>
      </c>
    </row>
    <row r="47" spans="1:15" ht="15">
      <c r="A47" s="278">
        <v>37</v>
      </c>
      <c r="B47" s="405" t="s">
        <v>53</v>
      </c>
      <c r="C47" s="278" t="s">
        <v>84</v>
      </c>
      <c r="D47" s="317">
        <v>611.79999999999995</v>
      </c>
      <c r="E47" s="317">
        <v>604.31666666666672</v>
      </c>
      <c r="F47" s="318">
        <v>589.93333333333339</v>
      </c>
      <c r="G47" s="318">
        <v>568.06666666666672</v>
      </c>
      <c r="H47" s="318">
        <v>553.68333333333339</v>
      </c>
      <c r="I47" s="318">
        <v>626.18333333333339</v>
      </c>
      <c r="J47" s="318">
        <v>640.56666666666683</v>
      </c>
      <c r="K47" s="318">
        <v>662.43333333333339</v>
      </c>
      <c r="L47" s="305">
        <v>618.70000000000005</v>
      </c>
      <c r="M47" s="305">
        <v>582.45000000000005</v>
      </c>
      <c r="N47" s="320">
        <v>13875900</v>
      </c>
      <c r="O47" s="321">
        <v>6.9206911829862647E-2</v>
      </c>
    </row>
    <row r="48" spans="1:15" ht="15">
      <c r="A48" s="278">
        <v>38</v>
      </c>
      <c r="B48" s="405" t="s">
        <v>40</v>
      </c>
      <c r="C48" s="278" t="s">
        <v>85</v>
      </c>
      <c r="D48" s="317">
        <v>142.35</v>
      </c>
      <c r="E48" s="317">
        <v>142.75</v>
      </c>
      <c r="F48" s="318">
        <v>140.85</v>
      </c>
      <c r="G48" s="318">
        <v>139.35</v>
      </c>
      <c r="H48" s="318">
        <v>137.44999999999999</v>
      </c>
      <c r="I48" s="318">
        <v>144.25</v>
      </c>
      <c r="J48" s="318">
        <v>146.14999999999998</v>
      </c>
      <c r="K48" s="318">
        <v>147.65</v>
      </c>
      <c r="L48" s="305">
        <v>144.65</v>
      </c>
      <c r="M48" s="305">
        <v>141.25</v>
      </c>
      <c r="N48" s="320">
        <v>27132300</v>
      </c>
      <c r="O48" s="321">
        <v>8.8344543720509996E-3</v>
      </c>
    </row>
    <row r="49" spans="1:15" ht="15">
      <c r="A49" s="278">
        <v>39</v>
      </c>
      <c r="B49" s="405" t="s">
        <v>51</v>
      </c>
      <c r="C49" s="278" t="s">
        <v>86</v>
      </c>
      <c r="D49" s="317">
        <v>1386.1</v>
      </c>
      <c r="E49" s="317">
        <v>1402.3166666666666</v>
      </c>
      <c r="F49" s="318">
        <v>1354.6333333333332</v>
      </c>
      <c r="G49" s="318">
        <v>1323.1666666666665</v>
      </c>
      <c r="H49" s="318">
        <v>1275.4833333333331</v>
      </c>
      <c r="I49" s="318">
        <v>1433.7833333333333</v>
      </c>
      <c r="J49" s="318">
        <v>1481.4666666666667</v>
      </c>
      <c r="K49" s="318">
        <v>1512.9333333333334</v>
      </c>
      <c r="L49" s="305">
        <v>1450</v>
      </c>
      <c r="M49" s="305">
        <v>1370.85</v>
      </c>
      <c r="N49" s="320">
        <v>1265600</v>
      </c>
      <c r="O49" s="321">
        <v>8.3283403235470344E-2</v>
      </c>
    </row>
    <row r="50" spans="1:15" ht="15">
      <c r="A50" s="278">
        <v>40</v>
      </c>
      <c r="B50" s="405" t="s">
        <v>40</v>
      </c>
      <c r="C50" s="278" t="s">
        <v>87</v>
      </c>
      <c r="D50" s="317">
        <v>349.05</v>
      </c>
      <c r="E50" s="317">
        <v>354.40000000000003</v>
      </c>
      <c r="F50" s="318">
        <v>337.25000000000006</v>
      </c>
      <c r="G50" s="318">
        <v>325.45000000000005</v>
      </c>
      <c r="H50" s="318">
        <v>308.30000000000007</v>
      </c>
      <c r="I50" s="318">
        <v>366.20000000000005</v>
      </c>
      <c r="J50" s="318">
        <v>383.35</v>
      </c>
      <c r="K50" s="318">
        <v>395.15000000000003</v>
      </c>
      <c r="L50" s="305">
        <v>371.55</v>
      </c>
      <c r="M50" s="305">
        <v>342.6</v>
      </c>
      <c r="N50" s="320">
        <v>4112253</v>
      </c>
      <c r="O50" s="321">
        <v>1.5830115830115829E-2</v>
      </c>
    </row>
    <row r="51" spans="1:15" ht="15">
      <c r="A51" s="278">
        <v>41</v>
      </c>
      <c r="B51" s="405" t="s">
        <v>65</v>
      </c>
      <c r="C51" s="278" t="s">
        <v>88</v>
      </c>
      <c r="D51" s="317">
        <v>371.75</v>
      </c>
      <c r="E51" s="317">
        <v>369.93333333333334</v>
      </c>
      <c r="F51" s="318">
        <v>357.51666666666665</v>
      </c>
      <c r="G51" s="318">
        <v>343.2833333333333</v>
      </c>
      <c r="H51" s="318">
        <v>330.86666666666662</v>
      </c>
      <c r="I51" s="318">
        <v>384.16666666666669</v>
      </c>
      <c r="J51" s="318">
        <v>396.58333333333331</v>
      </c>
      <c r="K51" s="318">
        <v>410.81666666666672</v>
      </c>
      <c r="L51" s="305">
        <v>382.35</v>
      </c>
      <c r="M51" s="305">
        <v>355.7</v>
      </c>
      <c r="N51" s="320">
        <v>1112400</v>
      </c>
      <c r="O51" s="321">
        <v>-7.6923076923076927E-2</v>
      </c>
    </row>
    <row r="52" spans="1:15" ht="15">
      <c r="A52" s="278">
        <v>42</v>
      </c>
      <c r="B52" s="405" t="s">
        <v>51</v>
      </c>
      <c r="C52" s="278" t="s">
        <v>89</v>
      </c>
      <c r="D52" s="317">
        <v>469.9</v>
      </c>
      <c r="E52" s="317">
        <v>473.2</v>
      </c>
      <c r="F52" s="318">
        <v>464</v>
      </c>
      <c r="G52" s="318">
        <v>458.1</v>
      </c>
      <c r="H52" s="318">
        <v>448.90000000000003</v>
      </c>
      <c r="I52" s="318">
        <v>479.09999999999997</v>
      </c>
      <c r="J52" s="318">
        <v>488.2999999999999</v>
      </c>
      <c r="K52" s="318">
        <v>494.19999999999993</v>
      </c>
      <c r="L52" s="305">
        <v>482.4</v>
      </c>
      <c r="M52" s="305">
        <v>467.3</v>
      </c>
      <c r="N52" s="320">
        <v>11588750</v>
      </c>
      <c r="O52" s="321">
        <v>3.7953425884460365E-2</v>
      </c>
    </row>
    <row r="53" spans="1:15" ht="15">
      <c r="A53" s="278">
        <v>43</v>
      </c>
      <c r="B53" s="405" t="s">
        <v>53</v>
      </c>
      <c r="C53" s="278" t="s">
        <v>92</v>
      </c>
      <c r="D53" s="317">
        <v>2293.4499999999998</v>
      </c>
      <c r="E53" s="317">
        <v>2299.7999999999997</v>
      </c>
      <c r="F53" s="318">
        <v>2248.5999999999995</v>
      </c>
      <c r="G53" s="318">
        <v>2203.7499999999995</v>
      </c>
      <c r="H53" s="318">
        <v>2152.5499999999993</v>
      </c>
      <c r="I53" s="318">
        <v>2344.6499999999996</v>
      </c>
      <c r="J53" s="318">
        <v>2395.8499999999995</v>
      </c>
      <c r="K53" s="318">
        <v>2440.6999999999998</v>
      </c>
      <c r="L53" s="305">
        <v>2351</v>
      </c>
      <c r="M53" s="305">
        <v>2254.9499999999998</v>
      </c>
      <c r="N53" s="320">
        <v>2434000</v>
      </c>
      <c r="O53" s="321">
        <v>0.10555959302325581</v>
      </c>
    </row>
    <row r="54" spans="1:15" ht="15">
      <c r="A54" s="278">
        <v>44</v>
      </c>
      <c r="B54" s="405" t="s">
        <v>93</v>
      </c>
      <c r="C54" s="278" t="s">
        <v>94</v>
      </c>
      <c r="D54" s="317">
        <v>133.35</v>
      </c>
      <c r="E54" s="317">
        <v>135.20000000000002</v>
      </c>
      <c r="F54" s="318">
        <v>129.00000000000003</v>
      </c>
      <c r="G54" s="318">
        <v>124.65</v>
      </c>
      <c r="H54" s="318">
        <v>118.45000000000002</v>
      </c>
      <c r="I54" s="318">
        <v>139.55000000000004</v>
      </c>
      <c r="J54" s="318">
        <v>145.75000000000003</v>
      </c>
      <c r="K54" s="318">
        <v>150.10000000000005</v>
      </c>
      <c r="L54" s="305">
        <v>141.4</v>
      </c>
      <c r="M54" s="305">
        <v>130.85</v>
      </c>
      <c r="N54" s="320">
        <v>23855700</v>
      </c>
      <c r="O54" s="321">
        <v>-2.9534165659820109E-2</v>
      </c>
    </row>
    <row r="55" spans="1:15" ht="15">
      <c r="A55" s="278">
        <v>45</v>
      </c>
      <c r="B55" s="405" t="s">
        <v>53</v>
      </c>
      <c r="C55" s="278" t="s">
        <v>95</v>
      </c>
      <c r="D55" s="317">
        <v>3933.1</v>
      </c>
      <c r="E55" s="317">
        <v>3935.6833333333329</v>
      </c>
      <c r="F55" s="318">
        <v>3857.4166666666661</v>
      </c>
      <c r="G55" s="318">
        <v>3781.7333333333331</v>
      </c>
      <c r="H55" s="318">
        <v>3703.4666666666662</v>
      </c>
      <c r="I55" s="318">
        <v>4011.3666666666659</v>
      </c>
      <c r="J55" s="318">
        <v>4089.6333333333332</v>
      </c>
      <c r="K55" s="318">
        <v>4165.3166666666657</v>
      </c>
      <c r="L55" s="305">
        <v>4013.95</v>
      </c>
      <c r="M55" s="305">
        <v>3860</v>
      </c>
      <c r="N55" s="320">
        <v>2618750</v>
      </c>
      <c r="O55" s="321">
        <v>7.5021640857939791E-3</v>
      </c>
    </row>
    <row r="56" spans="1:15" ht="15">
      <c r="A56" s="278">
        <v>46</v>
      </c>
      <c r="B56" s="405" t="s">
        <v>45</v>
      </c>
      <c r="C56" s="278" t="s">
        <v>96</v>
      </c>
      <c r="D56" s="317">
        <v>13781</v>
      </c>
      <c r="E56" s="317">
        <v>13884.85</v>
      </c>
      <c r="F56" s="318">
        <v>13496.25</v>
      </c>
      <c r="G56" s="318">
        <v>13211.5</v>
      </c>
      <c r="H56" s="318">
        <v>12822.9</v>
      </c>
      <c r="I56" s="318">
        <v>14169.6</v>
      </c>
      <c r="J56" s="318">
        <v>14558.200000000003</v>
      </c>
      <c r="K56" s="318">
        <v>14842.95</v>
      </c>
      <c r="L56" s="305">
        <v>14273.45</v>
      </c>
      <c r="M56" s="305">
        <v>13600.1</v>
      </c>
      <c r="N56" s="320">
        <v>270060</v>
      </c>
      <c r="O56" s="321">
        <v>-1.1855104281009879E-2</v>
      </c>
    </row>
    <row r="57" spans="1:15" ht="15">
      <c r="A57" s="278">
        <v>47</v>
      </c>
      <c r="B57" s="405" t="s">
        <v>58</v>
      </c>
      <c r="C57" s="278" t="s">
        <v>97</v>
      </c>
      <c r="D57" s="317">
        <v>46.15</v>
      </c>
      <c r="E57" s="317">
        <v>46.916666666666664</v>
      </c>
      <c r="F57" s="318">
        <v>44.43333333333333</v>
      </c>
      <c r="G57" s="318">
        <v>42.716666666666669</v>
      </c>
      <c r="H57" s="318">
        <v>40.233333333333334</v>
      </c>
      <c r="I57" s="318">
        <v>48.633333333333326</v>
      </c>
      <c r="J57" s="318">
        <v>51.11666666666666</v>
      </c>
      <c r="K57" s="318">
        <v>52.833333333333321</v>
      </c>
      <c r="L57" s="305">
        <v>49.4</v>
      </c>
      <c r="M57" s="305">
        <v>45.2</v>
      </c>
      <c r="N57" s="320">
        <v>7987000</v>
      </c>
      <c r="O57" s="321">
        <v>-7.2810011376564274E-2</v>
      </c>
    </row>
    <row r="58" spans="1:15" ht="15">
      <c r="A58" s="278">
        <v>48</v>
      </c>
      <c r="B58" s="405" t="s">
        <v>45</v>
      </c>
      <c r="C58" s="278" t="s">
        <v>98</v>
      </c>
      <c r="D58" s="317">
        <v>684.3</v>
      </c>
      <c r="E58" s="317">
        <v>683.7833333333333</v>
      </c>
      <c r="F58" s="318">
        <v>669.61666666666656</v>
      </c>
      <c r="G58" s="318">
        <v>654.93333333333328</v>
      </c>
      <c r="H58" s="318">
        <v>640.76666666666654</v>
      </c>
      <c r="I58" s="318">
        <v>698.46666666666658</v>
      </c>
      <c r="J58" s="318">
        <v>712.63333333333333</v>
      </c>
      <c r="K58" s="318">
        <v>727.31666666666661</v>
      </c>
      <c r="L58" s="305">
        <v>697.95</v>
      </c>
      <c r="M58" s="305">
        <v>669.1</v>
      </c>
      <c r="N58" s="320">
        <v>1795200</v>
      </c>
      <c r="O58" s="321">
        <v>-8.4175084175084181E-2</v>
      </c>
    </row>
    <row r="59" spans="1:15" ht="15">
      <c r="A59" s="278">
        <v>49</v>
      </c>
      <c r="B59" s="405" t="s">
        <v>45</v>
      </c>
      <c r="C59" s="278" t="s">
        <v>99</v>
      </c>
      <c r="D59" s="317">
        <v>147</v>
      </c>
      <c r="E59" s="317">
        <v>148.88333333333335</v>
      </c>
      <c r="F59" s="318">
        <v>144.16666666666671</v>
      </c>
      <c r="G59" s="318">
        <v>141.33333333333337</v>
      </c>
      <c r="H59" s="318">
        <v>136.61666666666673</v>
      </c>
      <c r="I59" s="318">
        <v>151.7166666666667</v>
      </c>
      <c r="J59" s="318">
        <v>156.43333333333334</v>
      </c>
      <c r="K59" s="318">
        <v>159.26666666666668</v>
      </c>
      <c r="L59" s="305">
        <v>153.6</v>
      </c>
      <c r="M59" s="305">
        <v>146.05000000000001</v>
      </c>
      <c r="N59" s="320">
        <v>4129600</v>
      </c>
      <c r="O59" s="321">
        <v>-2.1305841924398626E-2</v>
      </c>
    </row>
    <row r="60" spans="1:15" ht="15">
      <c r="A60" s="278">
        <v>50</v>
      </c>
      <c r="B60" s="405" t="s">
        <v>55</v>
      </c>
      <c r="C60" s="278" t="s">
        <v>100</v>
      </c>
      <c r="D60" s="317">
        <v>43.95</v>
      </c>
      <c r="E60" s="317">
        <v>44.666666666666664</v>
      </c>
      <c r="F60" s="318">
        <v>42.833333333333329</v>
      </c>
      <c r="G60" s="318">
        <v>41.716666666666661</v>
      </c>
      <c r="H60" s="318">
        <v>39.883333333333326</v>
      </c>
      <c r="I60" s="318">
        <v>45.783333333333331</v>
      </c>
      <c r="J60" s="318">
        <v>47.61666666666666</v>
      </c>
      <c r="K60" s="318">
        <v>48.733333333333334</v>
      </c>
      <c r="L60" s="305">
        <v>46.5</v>
      </c>
      <c r="M60" s="305">
        <v>43.55</v>
      </c>
      <c r="N60" s="320">
        <v>45207500</v>
      </c>
      <c r="O60" s="321">
        <v>2.6726107303657372E-3</v>
      </c>
    </row>
    <row r="61" spans="1:15" ht="15">
      <c r="A61" s="278">
        <v>51</v>
      </c>
      <c r="B61" s="405" t="s">
        <v>74</v>
      </c>
      <c r="C61" s="278" t="s">
        <v>101</v>
      </c>
      <c r="D61" s="317">
        <v>93.15</v>
      </c>
      <c r="E61" s="317">
        <v>92.683333333333337</v>
      </c>
      <c r="F61" s="318">
        <v>90.26666666666668</v>
      </c>
      <c r="G61" s="318">
        <v>87.38333333333334</v>
      </c>
      <c r="H61" s="318">
        <v>84.966666666666683</v>
      </c>
      <c r="I61" s="318">
        <v>95.566666666666677</v>
      </c>
      <c r="J61" s="318">
        <v>97.983333333333334</v>
      </c>
      <c r="K61" s="318">
        <v>100.86666666666667</v>
      </c>
      <c r="L61" s="305">
        <v>95.1</v>
      </c>
      <c r="M61" s="305">
        <v>89.8</v>
      </c>
      <c r="N61" s="320">
        <v>20718022</v>
      </c>
      <c r="O61" s="321">
        <v>-2.4819581458920697E-2</v>
      </c>
    </row>
    <row r="62" spans="1:15" ht="15">
      <c r="A62" s="278">
        <v>52</v>
      </c>
      <c r="B62" s="405" t="s">
        <v>53</v>
      </c>
      <c r="C62" s="278" t="s">
        <v>102</v>
      </c>
      <c r="D62" s="317">
        <v>338.1</v>
      </c>
      <c r="E62" s="317">
        <v>338.01666666666671</v>
      </c>
      <c r="F62" s="318">
        <v>328.43333333333339</v>
      </c>
      <c r="G62" s="318">
        <v>318.76666666666671</v>
      </c>
      <c r="H62" s="318">
        <v>309.18333333333339</v>
      </c>
      <c r="I62" s="318">
        <v>347.68333333333339</v>
      </c>
      <c r="J62" s="318">
        <v>357.26666666666677</v>
      </c>
      <c r="K62" s="318">
        <v>366.93333333333339</v>
      </c>
      <c r="L62" s="305">
        <v>347.6</v>
      </c>
      <c r="M62" s="305">
        <v>328.35</v>
      </c>
      <c r="N62" s="320">
        <v>3668000</v>
      </c>
      <c r="O62" s="321">
        <v>3.5573122529644272E-2</v>
      </c>
    </row>
    <row r="63" spans="1:15" ht="15">
      <c r="A63" s="278">
        <v>53</v>
      </c>
      <c r="B63" s="405" t="s">
        <v>103</v>
      </c>
      <c r="C63" s="278" t="s">
        <v>104</v>
      </c>
      <c r="D63" s="317">
        <v>16.45</v>
      </c>
      <c r="E63" s="317">
        <v>16.566666666666666</v>
      </c>
      <c r="F63" s="318">
        <v>16.183333333333334</v>
      </c>
      <c r="G63" s="318">
        <v>15.916666666666668</v>
      </c>
      <c r="H63" s="318">
        <v>15.533333333333335</v>
      </c>
      <c r="I63" s="318">
        <v>16.833333333333332</v>
      </c>
      <c r="J63" s="318">
        <v>17.216666666666665</v>
      </c>
      <c r="K63" s="318">
        <v>17.483333333333331</v>
      </c>
      <c r="L63" s="305">
        <v>16.95</v>
      </c>
      <c r="M63" s="305">
        <v>16.3</v>
      </c>
      <c r="N63" s="320">
        <v>51030000</v>
      </c>
      <c r="O63" s="321">
        <v>1.7667844522968198E-3</v>
      </c>
    </row>
    <row r="64" spans="1:15" ht="15">
      <c r="A64" s="278">
        <v>54</v>
      </c>
      <c r="B64" s="405" t="s">
        <v>51</v>
      </c>
      <c r="C64" s="278" t="s">
        <v>105</v>
      </c>
      <c r="D64" s="317">
        <v>524.20000000000005</v>
      </c>
      <c r="E64" s="317">
        <v>527.23333333333335</v>
      </c>
      <c r="F64" s="318">
        <v>517.4666666666667</v>
      </c>
      <c r="G64" s="318">
        <v>510.73333333333335</v>
      </c>
      <c r="H64" s="318">
        <v>500.9666666666667</v>
      </c>
      <c r="I64" s="318">
        <v>533.9666666666667</v>
      </c>
      <c r="J64" s="318">
        <v>543.73333333333335</v>
      </c>
      <c r="K64" s="318">
        <v>550.4666666666667</v>
      </c>
      <c r="L64" s="305">
        <v>537</v>
      </c>
      <c r="M64" s="305">
        <v>520.5</v>
      </c>
      <c r="N64" s="320">
        <v>4877600</v>
      </c>
      <c r="O64" s="321">
        <v>-6.5178425941013526E-3</v>
      </c>
    </row>
    <row r="65" spans="1:15" ht="15">
      <c r="A65" s="278">
        <v>55</v>
      </c>
      <c r="B65" s="492" t="s">
        <v>40</v>
      </c>
      <c r="C65" s="278" t="s">
        <v>249</v>
      </c>
      <c r="D65" s="317">
        <v>614.6</v>
      </c>
      <c r="E65" s="317">
        <v>627.4666666666667</v>
      </c>
      <c r="F65" s="318">
        <v>599.78333333333342</v>
      </c>
      <c r="G65" s="318">
        <v>584.9666666666667</v>
      </c>
      <c r="H65" s="318">
        <v>557.28333333333342</v>
      </c>
      <c r="I65" s="318">
        <v>642.28333333333342</v>
      </c>
      <c r="J65" s="318">
        <v>669.96666666666681</v>
      </c>
      <c r="K65" s="318">
        <v>684.78333333333342</v>
      </c>
      <c r="L65" s="305">
        <v>655.15</v>
      </c>
      <c r="M65" s="305">
        <v>612.65</v>
      </c>
      <c r="N65" s="320">
        <v>113750</v>
      </c>
      <c r="O65" s="321">
        <v>-0.10714285714285714</v>
      </c>
    </row>
    <row r="66" spans="1:15" ht="15">
      <c r="A66" s="278">
        <v>56</v>
      </c>
      <c r="B66" s="405" t="s">
        <v>38</v>
      </c>
      <c r="C66" s="278" t="s">
        <v>106</v>
      </c>
      <c r="D66" s="317">
        <v>479.4</v>
      </c>
      <c r="E66" s="317">
        <v>483.05</v>
      </c>
      <c r="F66" s="318">
        <v>472.35</v>
      </c>
      <c r="G66" s="318">
        <v>465.3</v>
      </c>
      <c r="H66" s="318">
        <v>454.6</v>
      </c>
      <c r="I66" s="318">
        <v>490.1</v>
      </c>
      <c r="J66" s="318">
        <v>500.79999999999995</v>
      </c>
      <c r="K66" s="318">
        <v>507.85</v>
      </c>
      <c r="L66" s="305">
        <v>493.75</v>
      </c>
      <c r="M66" s="305">
        <v>476</v>
      </c>
      <c r="N66" s="320">
        <v>18670500</v>
      </c>
      <c r="O66" s="321">
        <v>5.1683759993539531E-3</v>
      </c>
    </row>
    <row r="67" spans="1:15" ht="15">
      <c r="A67" s="278">
        <v>57</v>
      </c>
      <c r="B67" s="405" t="s">
        <v>40</v>
      </c>
      <c r="C67" s="278" t="s">
        <v>107</v>
      </c>
      <c r="D67" s="317">
        <v>524.4</v>
      </c>
      <c r="E67" s="317">
        <v>532.11666666666667</v>
      </c>
      <c r="F67" s="318">
        <v>511.43333333333339</v>
      </c>
      <c r="G67" s="318">
        <v>498.4666666666667</v>
      </c>
      <c r="H67" s="318">
        <v>477.78333333333342</v>
      </c>
      <c r="I67" s="318">
        <v>545.08333333333337</v>
      </c>
      <c r="J67" s="318">
        <v>565.76666666666654</v>
      </c>
      <c r="K67" s="318">
        <v>578.73333333333335</v>
      </c>
      <c r="L67" s="305">
        <v>552.79999999999995</v>
      </c>
      <c r="M67" s="305">
        <v>519.15</v>
      </c>
      <c r="N67" s="320">
        <v>4770000</v>
      </c>
      <c r="O67" s="321">
        <v>2.2069852153417613E-2</v>
      </c>
    </row>
    <row r="68" spans="1:15" ht="15">
      <c r="A68" s="278">
        <v>58</v>
      </c>
      <c r="B68" s="405" t="s">
        <v>108</v>
      </c>
      <c r="C68" s="278" t="s">
        <v>109</v>
      </c>
      <c r="D68" s="317">
        <v>515.9</v>
      </c>
      <c r="E68" s="317">
        <v>517.9666666666667</v>
      </c>
      <c r="F68" s="318">
        <v>507.93333333333339</v>
      </c>
      <c r="G68" s="318">
        <v>499.9666666666667</v>
      </c>
      <c r="H68" s="318">
        <v>489.93333333333339</v>
      </c>
      <c r="I68" s="318">
        <v>525.93333333333339</v>
      </c>
      <c r="J68" s="318">
        <v>535.9666666666667</v>
      </c>
      <c r="K68" s="318">
        <v>543.93333333333339</v>
      </c>
      <c r="L68" s="305">
        <v>528</v>
      </c>
      <c r="M68" s="305">
        <v>510</v>
      </c>
      <c r="N68" s="320">
        <v>20050800</v>
      </c>
      <c r="O68" s="321">
        <v>9.6546971901079554E-2</v>
      </c>
    </row>
    <row r="69" spans="1:15" ht="15">
      <c r="A69" s="278">
        <v>59</v>
      </c>
      <c r="B69" s="405" t="s">
        <v>58</v>
      </c>
      <c r="C69" s="278" t="s">
        <v>110</v>
      </c>
      <c r="D69" s="317">
        <v>1728.25</v>
      </c>
      <c r="E69" s="317">
        <v>1767.8166666666666</v>
      </c>
      <c r="F69" s="318">
        <v>1673.2833333333333</v>
      </c>
      <c r="G69" s="318">
        <v>1618.3166666666666</v>
      </c>
      <c r="H69" s="318">
        <v>1523.7833333333333</v>
      </c>
      <c r="I69" s="318">
        <v>1822.7833333333333</v>
      </c>
      <c r="J69" s="318">
        <v>1917.3166666666666</v>
      </c>
      <c r="K69" s="318">
        <v>1972.2833333333333</v>
      </c>
      <c r="L69" s="305">
        <v>1862.35</v>
      </c>
      <c r="M69" s="305">
        <v>1712.85</v>
      </c>
      <c r="N69" s="320">
        <v>26531050</v>
      </c>
      <c r="O69" s="321">
        <v>-3.8934099250039892E-3</v>
      </c>
    </row>
    <row r="70" spans="1:15" ht="15">
      <c r="A70" s="278">
        <v>60</v>
      </c>
      <c r="B70" s="405" t="s">
        <v>55</v>
      </c>
      <c r="C70" s="278" t="s">
        <v>111</v>
      </c>
      <c r="D70" s="317">
        <v>915.2</v>
      </c>
      <c r="E70" s="317">
        <v>927.56666666666661</v>
      </c>
      <c r="F70" s="318">
        <v>896.88333333333321</v>
      </c>
      <c r="G70" s="318">
        <v>878.56666666666661</v>
      </c>
      <c r="H70" s="318">
        <v>847.88333333333321</v>
      </c>
      <c r="I70" s="318">
        <v>945.88333333333321</v>
      </c>
      <c r="J70" s="318">
        <v>976.56666666666661</v>
      </c>
      <c r="K70" s="318">
        <v>994.88333333333321</v>
      </c>
      <c r="L70" s="305">
        <v>958.25</v>
      </c>
      <c r="M70" s="305">
        <v>909.25</v>
      </c>
      <c r="N70" s="320">
        <v>28722950</v>
      </c>
      <c r="O70" s="321">
        <v>7.401611606558603E-2</v>
      </c>
    </row>
    <row r="71" spans="1:15" ht="15">
      <c r="A71" s="278">
        <v>61</v>
      </c>
      <c r="B71" s="405" t="s">
        <v>58</v>
      </c>
      <c r="C71" s="278" t="s">
        <v>254</v>
      </c>
      <c r="D71" s="317">
        <v>480.8</v>
      </c>
      <c r="E71" s="317">
        <v>480.91666666666669</v>
      </c>
      <c r="F71" s="318">
        <v>471.88333333333338</v>
      </c>
      <c r="G71" s="318">
        <v>462.9666666666667</v>
      </c>
      <c r="H71" s="318">
        <v>453.93333333333339</v>
      </c>
      <c r="I71" s="318">
        <v>489.83333333333337</v>
      </c>
      <c r="J71" s="318">
        <v>498.86666666666667</v>
      </c>
      <c r="K71" s="318">
        <v>507.78333333333336</v>
      </c>
      <c r="L71" s="305">
        <v>489.95</v>
      </c>
      <c r="M71" s="305">
        <v>472</v>
      </c>
      <c r="N71" s="320">
        <v>11382300</v>
      </c>
      <c r="O71" s="321">
        <v>1.8194992351662508E-2</v>
      </c>
    </row>
    <row r="72" spans="1:15" ht="15">
      <c r="A72" s="278">
        <v>62</v>
      </c>
      <c r="B72" s="405" t="s">
        <v>45</v>
      </c>
      <c r="C72" s="278" t="s">
        <v>112</v>
      </c>
      <c r="D72" s="317">
        <v>2001.6</v>
      </c>
      <c r="E72" s="317">
        <v>2023</v>
      </c>
      <c r="F72" s="318">
        <v>1960.3000000000002</v>
      </c>
      <c r="G72" s="318">
        <v>1919.0000000000002</v>
      </c>
      <c r="H72" s="318">
        <v>1856.3000000000004</v>
      </c>
      <c r="I72" s="318">
        <v>2064.3000000000002</v>
      </c>
      <c r="J72" s="318">
        <v>2127</v>
      </c>
      <c r="K72" s="318">
        <v>2168.2999999999997</v>
      </c>
      <c r="L72" s="305">
        <v>2085.6999999999998</v>
      </c>
      <c r="M72" s="305">
        <v>1981.7</v>
      </c>
      <c r="N72" s="320">
        <v>2410200</v>
      </c>
      <c r="O72" s="321">
        <v>-1.9845465636437576E-2</v>
      </c>
    </row>
    <row r="73" spans="1:15" ht="15">
      <c r="A73" s="278">
        <v>63</v>
      </c>
      <c r="B73" s="405" t="s">
        <v>114</v>
      </c>
      <c r="C73" s="278" t="s">
        <v>115</v>
      </c>
      <c r="D73" s="317">
        <v>115.9</v>
      </c>
      <c r="E73" s="317">
        <v>117.41666666666667</v>
      </c>
      <c r="F73" s="318">
        <v>112.08333333333334</v>
      </c>
      <c r="G73" s="318">
        <v>108.26666666666667</v>
      </c>
      <c r="H73" s="318">
        <v>102.93333333333334</v>
      </c>
      <c r="I73" s="318">
        <v>121.23333333333335</v>
      </c>
      <c r="J73" s="318">
        <v>126.56666666666669</v>
      </c>
      <c r="K73" s="318">
        <v>130.38333333333335</v>
      </c>
      <c r="L73" s="305">
        <v>122.75</v>
      </c>
      <c r="M73" s="305">
        <v>113.6</v>
      </c>
      <c r="N73" s="320">
        <v>26285800</v>
      </c>
      <c r="O73" s="321">
        <v>-0.15558482444023258</v>
      </c>
    </row>
    <row r="74" spans="1:15" ht="15">
      <c r="A74" s="278">
        <v>64</v>
      </c>
      <c r="B74" s="405" t="s">
        <v>74</v>
      </c>
      <c r="C74" s="278" t="s">
        <v>116</v>
      </c>
      <c r="D74" s="317">
        <v>208.4</v>
      </c>
      <c r="E74" s="317">
        <v>209.70000000000002</v>
      </c>
      <c r="F74" s="318">
        <v>204.50000000000003</v>
      </c>
      <c r="G74" s="318">
        <v>200.60000000000002</v>
      </c>
      <c r="H74" s="318">
        <v>195.40000000000003</v>
      </c>
      <c r="I74" s="318">
        <v>213.60000000000002</v>
      </c>
      <c r="J74" s="318">
        <v>218.8</v>
      </c>
      <c r="K74" s="318">
        <v>222.70000000000002</v>
      </c>
      <c r="L74" s="305">
        <v>214.9</v>
      </c>
      <c r="M74" s="305">
        <v>205.8</v>
      </c>
      <c r="N74" s="320">
        <v>18465300</v>
      </c>
      <c r="O74" s="321">
        <v>-2.5814314203412365E-2</v>
      </c>
    </row>
    <row r="75" spans="1:15" ht="15">
      <c r="A75" s="278">
        <v>65</v>
      </c>
      <c r="B75" s="405" t="s">
        <v>51</v>
      </c>
      <c r="C75" s="278" t="s">
        <v>117</v>
      </c>
      <c r="D75" s="317">
        <v>2085.4</v>
      </c>
      <c r="E75" s="317">
        <v>2106.6999999999998</v>
      </c>
      <c r="F75" s="318">
        <v>2047.3999999999996</v>
      </c>
      <c r="G75" s="318">
        <v>2009.3999999999996</v>
      </c>
      <c r="H75" s="318">
        <v>1950.0999999999995</v>
      </c>
      <c r="I75" s="318">
        <v>2144.6999999999998</v>
      </c>
      <c r="J75" s="318">
        <v>2204</v>
      </c>
      <c r="K75" s="318">
        <v>2242</v>
      </c>
      <c r="L75" s="305">
        <v>2166</v>
      </c>
      <c r="M75" s="305">
        <v>2068.6999999999998</v>
      </c>
      <c r="N75" s="320">
        <v>13830600</v>
      </c>
      <c r="O75" s="321">
        <v>5.8089095958320902E-2</v>
      </c>
    </row>
    <row r="76" spans="1:15" ht="15">
      <c r="A76" s="278">
        <v>66</v>
      </c>
      <c r="B76" s="405" t="s">
        <v>58</v>
      </c>
      <c r="C76" s="278" t="s">
        <v>118</v>
      </c>
      <c r="D76" s="317">
        <v>117.9</v>
      </c>
      <c r="E76" s="317">
        <v>119.10000000000001</v>
      </c>
      <c r="F76" s="318">
        <v>113.80000000000001</v>
      </c>
      <c r="G76" s="318">
        <v>109.7</v>
      </c>
      <c r="H76" s="318">
        <v>104.4</v>
      </c>
      <c r="I76" s="318">
        <v>123.20000000000002</v>
      </c>
      <c r="J76" s="318">
        <v>128.5</v>
      </c>
      <c r="K76" s="318">
        <v>132.60000000000002</v>
      </c>
      <c r="L76" s="305">
        <v>124.4</v>
      </c>
      <c r="M76" s="305">
        <v>115</v>
      </c>
      <c r="N76" s="320">
        <v>12369600</v>
      </c>
      <c r="O76" s="321">
        <v>-3.0947775628626692E-3</v>
      </c>
    </row>
    <row r="77" spans="1:15" ht="15">
      <c r="A77" s="278">
        <v>67</v>
      </c>
      <c r="B77" s="405" t="s">
        <v>55</v>
      </c>
      <c r="C77" s="278" t="s">
        <v>119</v>
      </c>
      <c r="D77" s="317">
        <v>339.05</v>
      </c>
      <c r="E77" s="317">
        <v>345.2833333333333</v>
      </c>
      <c r="F77" s="318">
        <v>330.36666666666662</v>
      </c>
      <c r="G77" s="318">
        <v>321.68333333333334</v>
      </c>
      <c r="H77" s="318">
        <v>306.76666666666665</v>
      </c>
      <c r="I77" s="318">
        <v>353.96666666666658</v>
      </c>
      <c r="J77" s="318">
        <v>368.88333333333333</v>
      </c>
      <c r="K77" s="318">
        <v>377.56666666666655</v>
      </c>
      <c r="L77" s="305">
        <v>360.2</v>
      </c>
      <c r="M77" s="305">
        <v>336.6</v>
      </c>
      <c r="N77" s="320">
        <v>77919875</v>
      </c>
      <c r="O77" s="321">
        <v>-3.9524753817731906E-2</v>
      </c>
    </row>
    <row r="78" spans="1:15" ht="15">
      <c r="A78" s="278">
        <v>68</v>
      </c>
      <c r="B78" s="405" t="s">
        <v>58</v>
      </c>
      <c r="C78" s="278" t="s">
        <v>120</v>
      </c>
      <c r="D78" s="317">
        <v>392.75</v>
      </c>
      <c r="E78" s="317">
        <v>394</v>
      </c>
      <c r="F78" s="318">
        <v>387.25</v>
      </c>
      <c r="G78" s="318">
        <v>381.75</v>
      </c>
      <c r="H78" s="318">
        <v>375</v>
      </c>
      <c r="I78" s="318">
        <v>399.5</v>
      </c>
      <c r="J78" s="318">
        <v>406.25</v>
      </c>
      <c r="K78" s="318">
        <v>411.75</v>
      </c>
      <c r="L78" s="305">
        <v>400.75</v>
      </c>
      <c r="M78" s="305">
        <v>388.5</v>
      </c>
      <c r="N78" s="320">
        <v>7287000</v>
      </c>
      <c r="O78" s="321">
        <v>-1.5004055150040552E-2</v>
      </c>
    </row>
    <row r="79" spans="1:15" ht="15">
      <c r="A79" s="278">
        <v>69</v>
      </c>
      <c r="B79" s="405" t="s">
        <v>69</v>
      </c>
      <c r="C79" s="278" t="s">
        <v>121</v>
      </c>
      <c r="D79" s="317">
        <v>4.25</v>
      </c>
      <c r="E79" s="317">
        <v>4.1833333333333336</v>
      </c>
      <c r="F79" s="318">
        <v>4.0166666666666675</v>
      </c>
      <c r="G79" s="318">
        <v>3.7833333333333341</v>
      </c>
      <c r="H79" s="318">
        <v>3.616666666666668</v>
      </c>
      <c r="I79" s="318">
        <v>4.416666666666667</v>
      </c>
      <c r="J79" s="318">
        <v>4.583333333333333</v>
      </c>
      <c r="K79" s="318">
        <v>4.8166666666666664</v>
      </c>
      <c r="L79" s="305">
        <v>4.3499999999999996</v>
      </c>
      <c r="M79" s="305">
        <v>3.95</v>
      </c>
      <c r="N79" s="320">
        <v>398370000</v>
      </c>
      <c r="O79" s="321">
        <v>0.15155807365439095</v>
      </c>
    </row>
    <row r="80" spans="1:15" ht="15">
      <c r="A80" s="278">
        <v>70</v>
      </c>
      <c r="B80" s="405" t="s">
        <v>55</v>
      </c>
      <c r="C80" s="278" t="s">
        <v>122</v>
      </c>
      <c r="D80" s="317">
        <v>20.55</v>
      </c>
      <c r="E80" s="317">
        <v>20.650000000000002</v>
      </c>
      <c r="F80" s="318">
        <v>20.000000000000004</v>
      </c>
      <c r="G80" s="318">
        <v>19.450000000000003</v>
      </c>
      <c r="H80" s="318">
        <v>18.800000000000004</v>
      </c>
      <c r="I80" s="318">
        <v>21.200000000000003</v>
      </c>
      <c r="J80" s="318">
        <v>21.85</v>
      </c>
      <c r="K80" s="318">
        <v>22.400000000000002</v>
      </c>
      <c r="L80" s="305">
        <v>21.3</v>
      </c>
      <c r="M80" s="305">
        <v>20.100000000000001</v>
      </c>
      <c r="N80" s="320">
        <v>109406000</v>
      </c>
      <c r="O80" s="321">
        <v>3.2404786169931678E-2</v>
      </c>
    </row>
    <row r="81" spans="1:15" ht="15">
      <c r="A81" s="278">
        <v>71</v>
      </c>
      <c r="B81" s="405" t="s">
        <v>74</v>
      </c>
      <c r="C81" s="278" t="s">
        <v>123</v>
      </c>
      <c r="D81" s="317">
        <v>469.7</v>
      </c>
      <c r="E81" s="317">
        <v>469.60000000000008</v>
      </c>
      <c r="F81" s="318">
        <v>460.20000000000016</v>
      </c>
      <c r="G81" s="318">
        <v>450.7000000000001</v>
      </c>
      <c r="H81" s="318">
        <v>441.30000000000018</v>
      </c>
      <c r="I81" s="318">
        <v>479.10000000000014</v>
      </c>
      <c r="J81" s="318">
        <v>488.50000000000011</v>
      </c>
      <c r="K81" s="318">
        <v>498.00000000000011</v>
      </c>
      <c r="L81" s="305">
        <v>479</v>
      </c>
      <c r="M81" s="305">
        <v>460.1</v>
      </c>
      <c r="N81" s="320">
        <v>5438125</v>
      </c>
      <c r="O81" s="321">
        <v>-6.2814070351758797E-3</v>
      </c>
    </row>
    <row r="82" spans="1:15" ht="15">
      <c r="A82" s="278">
        <v>72</v>
      </c>
      <c r="B82" s="405" t="s">
        <v>40</v>
      </c>
      <c r="C82" s="278" t="s">
        <v>124</v>
      </c>
      <c r="D82" s="317">
        <v>912.1</v>
      </c>
      <c r="E82" s="317">
        <v>922.85</v>
      </c>
      <c r="F82" s="318">
        <v>890.7</v>
      </c>
      <c r="G82" s="318">
        <v>869.30000000000007</v>
      </c>
      <c r="H82" s="318">
        <v>837.15000000000009</v>
      </c>
      <c r="I82" s="318">
        <v>944.25</v>
      </c>
      <c r="J82" s="318">
        <v>976.39999999999986</v>
      </c>
      <c r="K82" s="318">
        <v>997.8</v>
      </c>
      <c r="L82" s="305">
        <v>955</v>
      </c>
      <c r="M82" s="305">
        <v>901.45</v>
      </c>
      <c r="N82" s="320">
        <v>2732100</v>
      </c>
      <c r="O82" s="321">
        <v>2.256905456995284E-2</v>
      </c>
    </row>
    <row r="83" spans="1:15" ht="15">
      <c r="A83" s="278">
        <v>73</v>
      </c>
      <c r="B83" s="405" t="s">
        <v>55</v>
      </c>
      <c r="C83" s="278" t="s">
        <v>125</v>
      </c>
      <c r="D83" s="317">
        <v>422.95</v>
      </c>
      <c r="E83" s="317">
        <v>427.73333333333335</v>
      </c>
      <c r="F83" s="318">
        <v>410.2166666666667</v>
      </c>
      <c r="G83" s="318">
        <v>397.48333333333335</v>
      </c>
      <c r="H83" s="318">
        <v>379.9666666666667</v>
      </c>
      <c r="I83" s="318">
        <v>440.4666666666667</v>
      </c>
      <c r="J83" s="318">
        <v>457.98333333333335</v>
      </c>
      <c r="K83" s="318">
        <v>470.7166666666667</v>
      </c>
      <c r="L83" s="305">
        <v>445.25</v>
      </c>
      <c r="M83" s="305">
        <v>415</v>
      </c>
      <c r="N83" s="320">
        <v>15517600</v>
      </c>
      <c r="O83" s="321">
        <v>1.5895461806373898E-2</v>
      </c>
    </row>
    <row r="84" spans="1:15" ht="15">
      <c r="A84" s="278">
        <v>74</v>
      </c>
      <c r="B84" s="405" t="s">
        <v>69</v>
      </c>
      <c r="C84" s="278" t="s">
        <v>126</v>
      </c>
      <c r="D84" s="317">
        <v>164.85</v>
      </c>
      <c r="E84" s="317">
        <v>164.43333333333334</v>
      </c>
      <c r="F84" s="318">
        <v>160.46666666666667</v>
      </c>
      <c r="G84" s="318">
        <v>156.08333333333334</v>
      </c>
      <c r="H84" s="318">
        <v>152.11666666666667</v>
      </c>
      <c r="I84" s="318">
        <v>168.81666666666666</v>
      </c>
      <c r="J84" s="318">
        <v>172.78333333333336</v>
      </c>
      <c r="K84" s="318">
        <v>177.16666666666666</v>
      </c>
      <c r="L84" s="305">
        <v>168.4</v>
      </c>
      <c r="M84" s="305">
        <v>160.05000000000001</v>
      </c>
      <c r="N84" s="320">
        <v>7444000</v>
      </c>
      <c r="O84" s="321">
        <v>4.403927068723703E-2</v>
      </c>
    </row>
    <row r="85" spans="1:15" ht="15">
      <c r="A85" s="278">
        <v>75</v>
      </c>
      <c r="B85" s="405" t="s">
        <v>108</v>
      </c>
      <c r="C85" s="278" t="s">
        <v>127</v>
      </c>
      <c r="D85" s="317">
        <v>675.5</v>
      </c>
      <c r="E85" s="317">
        <v>682.93333333333339</v>
      </c>
      <c r="F85" s="318">
        <v>665.16666666666674</v>
      </c>
      <c r="G85" s="318">
        <v>654.83333333333337</v>
      </c>
      <c r="H85" s="318">
        <v>637.06666666666672</v>
      </c>
      <c r="I85" s="318">
        <v>693.26666666666677</v>
      </c>
      <c r="J85" s="318">
        <v>711.03333333333342</v>
      </c>
      <c r="K85" s="318">
        <v>721.36666666666679</v>
      </c>
      <c r="L85" s="305">
        <v>700.7</v>
      </c>
      <c r="M85" s="305">
        <v>672.6</v>
      </c>
      <c r="N85" s="320">
        <v>48422400</v>
      </c>
      <c r="O85" s="321">
        <v>-2.0938978527235232E-2</v>
      </c>
    </row>
    <row r="86" spans="1:15" ht="15">
      <c r="A86" s="278">
        <v>76</v>
      </c>
      <c r="B86" s="405" t="s">
        <v>74</v>
      </c>
      <c r="C86" s="278" t="s">
        <v>128</v>
      </c>
      <c r="D86" s="317">
        <v>79.75</v>
      </c>
      <c r="E86" s="317">
        <v>80.516666666666666</v>
      </c>
      <c r="F86" s="318">
        <v>78.633333333333326</v>
      </c>
      <c r="G86" s="318">
        <v>77.516666666666666</v>
      </c>
      <c r="H86" s="318">
        <v>75.633333333333326</v>
      </c>
      <c r="I86" s="318">
        <v>81.633333333333326</v>
      </c>
      <c r="J86" s="318">
        <v>83.51666666666668</v>
      </c>
      <c r="K86" s="318">
        <v>84.633333333333326</v>
      </c>
      <c r="L86" s="305">
        <v>82.4</v>
      </c>
      <c r="M86" s="305">
        <v>79.400000000000006</v>
      </c>
      <c r="N86" s="320">
        <v>54652000</v>
      </c>
      <c r="O86" s="321">
        <v>-8.4905660377358489E-3</v>
      </c>
    </row>
    <row r="87" spans="1:15" ht="15">
      <c r="A87" s="278">
        <v>77</v>
      </c>
      <c r="B87" s="405" t="s">
        <v>51</v>
      </c>
      <c r="C87" s="278" t="s">
        <v>129</v>
      </c>
      <c r="D87" s="317">
        <v>171.9</v>
      </c>
      <c r="E87" s="317">
        <v>173.71666666666667</v>
      </c>
      <c r="F87" s="318">
        <v>166.93333333333334</v>
      </c>
      <c r="G87" s="318">
        <v>161.96666666666667</v>
      </c>
      <c r="H87" s="318">
        <v>155.18333333333334</v>
      </c>
      <c r="I87" s="318">
        <v>178.68333333333334</v>
      </c>
      <c r="J87" s="318">
        <v>185.4666666666667</v>
      </c>
      <c r="K87" s="318">
        <v>190.43333333333334</v>
      </c>
      <c r="L87" s="305">
        <v>180.5</v>
      </c>
      <c r="M87" s="305">
        <v>168.75</v>
      </c>
      <c r="N87" s="320">
        <v>30016000</v>
      </c>
      <c r="O87" s="321">
        <v>6.1145992420385771E-2</v>
      </c>
    </row>
    <row r="88" spans="1:15" ht="15">
      <c r="A88" s="278">
        <v>78</v>
      </c>
      <c r="B88" s="405" t="s">
        <v>114</v>
      </c>
      <c r="C88" s="278" t="s">
        <v>130</v>
      </c>
      <c r="D88" s="317">
        <v>85.5</v>
      </c>
      <c r="E88" s="317">
        <v>86.166666666666671</v>
      </c>
      <c r="F88" s="318">
        <v>82.733333333333348</v>
      </c>
      <c r="G88" s="318">
        <v>79.966666666666683</v>
      </c>
      <c r="H88" s="318">
        <v>76.53333333333336</v>
      </c>
      <c r="I88" s="318">
        <v>88.933333333333337</v>
      </c>
      <c r="J88" s="318">
        <v>92.366666666666646</v>
      </c>
      <c r="K88" s="318">
        <v>95.133333333333326</v>
      </c>
      <c r="L88" s="305">
        <v>89.6</v>
      </c>
      <c r="M88" s="305">
        <v>83.4</v>
      </c>
      <c r="N88" s="320">
        <v>12550000</v>
      </c>
      <c r="O88" s="321">
        <v>-8.2971157645199533E-3</v>
      </c>
    </row>
    <row r="89" spans="1:15" ht="15">
      <c r="A89" s="278">
        <v>79</v>
      </c>
      <c r="B89" s="405" t="s">
        <v>114</v>
      </c>
      <c r="C89" s="278" t="s">
        <v>131</v>
      </c>
      <c r="D89" s="317">
        <v>163.35</v>
      </c>
      <c r="E89" s="317">
        <v>165.61666666666667</v>
      </c>
      <c r="F89" s="318">
        <v>159.73333333333335</v>
      </c>
      <c r="G89" s="318">
        <v>156.11666666666667</v>
      </c>
      <c r="H89" s="318">
        <v>150.23333333333335</v>
      </c>
      <c r="I89" s="318">
        <v>169.23333333333335</v>
      </c>
      <c r="J89" s="318">
        <v>175.11666666666667</v>
      </c>
      <c r="K89" s="318">
        <v>178.73333333333335</v>
      </c>
      <c r="L89" s="305">
        <v>171.5</v>
      </c>
      <c r="M89" s="305">
        <v>162</v>
      </c>
      <c r="N89" s="320">
        <v>22266300</v>
      </c>
      <c r="O89" s="321">
        <v>-8.9446952595936796E-2</v>
      </c>
    </row>
    <row r="90" spans="1:15" ht="15">
      <c r="A90" s="278">
        <v>80</v>
      </c>
      <c r="B90" s="405" t="s">
        <v>40</v>
      </c>
      <c r="C90" s="278" t="s">
        <v>132</v>
      </c>
      <c r="D90" s="317">
        <v>1522.55</v>
      </c>
      <c r="E90" s="317">
        <v>1523.8333333333333</v>
      </c>
      <c r="F90" s="318">
        <v>1495.8166666666666</v>
      </c>
      <c r="G90" s="318">
        <v>1469.0833333333333</v>
      </c>
      <c r="H90" s="318">
        <v>1441.0666666666666</v>
      </c>
      <c r="I90" s="318">
        <v>1550.5666666666666</v>
      </c>
      <c r="J90" s="318">
        <v>1578.5833333333335</v>
      </c>
      <c r="K90" s="318">
        <v>1605.3166666666666</v>
      </c>
      <c r="L90" s="305">
        <v>1551.85</v>
      </c>
      <c r="M90" s="305">
        <v>1497.1</v>
      </c>
      <c r="N90" s="320">
        <v>1569000</v>
      </c>
      <c r="O90" s="321">
        <v>-4.7573739295908657E-3</v>
      </c>
    </row>
    <row r="91" spans="1:15" ht="15">
      <c r="A91" s="278">
        <v>81</v>
      </c>
      <c r="B91" s="405" t="s">
        <v>40</v>
      </c>
      <c r="C91" s="278" t="s">
        <v>133</v>
      </c>
      <c r="D91" s="317">
        <v>377.3</v>
      </c>
      <c r="E91" s="317">
        <v>382.86666666666662</v>
      </c>
      <c r="F91" s="318">
        <v>370.23333333333323</v>
      </c>
      <c r="G91" s="318">
        <v>363.16666666666663</v>
      </c>
      <c r="H91" s="318">
        <v>350.53333333333325</v>
      </c>
      <c r="I91" s="318">
        <v>389.93333333333322</v>
      </c>
      <c r="J91" s="318">
        <v>402.56666666666655</v>
      </c>
      <c r="K91" s="318">
        <v>409.63333333333321</v>
      </c>
      <c r="L91" s="305">
        <v>395.5</v>
      </c>
      <c r="M91" s="305">
        <v>375.8</v>
      </c>
      <c r="N91" s="320">
        <v>1451800</v>
      </c>
      <c r="O91" s="321">
        <v>7.2388831437435366E-2</v>
      </c>
    </row>
    <row r="92" spans="1:15" ht="15">
      <c r="A92" s="278">
        <v>82</v>
      </c>
      <c r="B92" s="405" t="s">
        <v>55</v>
      </c>
      <c r="C92" s="278" t="s">
        <v>134</v>
      </c>
      <c r="D92" s="317">
        <v>1268.8499999999999</v>
      </c>
      <c r="E92" s="317">
        <v>1277.9833333333333</v>
      </c>
      <c r="F92" s="318">
        <v>1252.3666666666668</v>
      </c>
      <c r="G92" s="318">
        <v>1235.8833333333334</v>
      </c>
      <c r="H92" s="318">
        <v>1210.2666666666669</v>
      </c>
      <c r="I92" s="318">
        <v>1294.4666666666667</v>
      </c>
      <c r="J92" s="318">
        <v>1320.083333333333</v>
      </c>
      <c r="K92" s="318">
        <v>1336.5666666666666</v>
      </c>
      <c r="L92" s="305">
        <v>1303.5999999999999</v>
      </c>
      <c r="M92" s="305">
        <v>1261.5</v>
      </c>
      <c r="N92" s="320">
        <v>8513600</v>
      </c>
      <c r="O92" s="321">
        <v>9.2215323035870073E-2</v>
      </c>
    </row>
    <row r="93" spans="1:15" ht="15">
      <c r="A93" s="278">
        <v>83</v>
      </c>
      <c r="B93" s="405" t="s">
        <v>58</v>
      </c>
      <c r="C93" s="278" t="s">
        <v>135</v>
      </c>
      <c r="D93" s="317">
        <v>55.9</v>
      </c>
      <c r="E93" s="317">
        <v>57.449999999999996</v>
      </c>
      <c r="F93" s="318">
        <v>53.199999999999989</v>
      </c>
      <c r="G93" s="318">
        <v>50.499999999999993</v>
      </c>
      <c r="H93" s="318">
        <v>46.249999999999986</v>
      </c>
      <c r="I93" s="318">
        <v>60.149999999999991</v>
      </c>
      <c r="J93" s="318">
        <v>64.400000000000006</v>
      </c>
      <c r="K93" s="318">
        <v>67.099999999999994</v>
      </c>
      <c r="L93" s="305">
        <v>61.7</v>
      </c>
      <c r="M93" s="305">
        <v>54.75</v>
      </c>
      <c r="N93" s="320">
        <v>27036800</v>
      </c>
      <c r="O93" s="321">
        <v>0.20579420579420579</v>
      </c>
    </row>
    <row r="94" spans="1:15" ht="15">
      <c r="A94" s="278">
        <v>84</v>
      </c>
      <c r="B94" s="405" t="s">
        <v>58</v>
      </c>
      <c r="C94" s="278" t="s">
        <v>136</v>
      </c>
      <c r="D94" s="317">
        <v>251.65</v>
      </c>
      <c r="E94" s="317">
        <v>257.09999999999997</v>
      </c>
      <c r="F94" s="318">
        <v>242.24999999999994</v>
      </c>
      <c r="G94" s="318">
        <v>232.84999999999997</v>
      </c>
      <c r="H94" s="318">
        <v>217.99999999999994</v>
      </c>
      <c r="I94" s="318">
        <v>266.49999999999994</v>
      </c>
      <c r="J94" s="318">
        <v>281.34999999999997</v>
      </c>
      <c r="K94" s="318">
        <v>290.74999999999994</v>
      </c>
      <c r="L94" s="305">
        <v>271.95</v>
      </c>
      <c r="M94" s="305">
        <v>247.7</v>
      </c>
      <c r="N94" s="320">
        <v>7486700</v>
      </c>
      <c r="O94" s="321">
        <v>0.10984775486606282</v>
      </c>
    </row>
    <row r="95" spans="1:15" ht="15">
      <c r="A95" s="278">
        <v>85</v>
      </c>
      <c r="B95" s="405" t="s">
        <v>65</v>
      </c>
      <c r="C95" s="278" t="s">
        <v>137</v>
      </c>
      <c r="D95" s="317">
        <v>851.7</v>
      </c>
      <c r="E95" s="317">
        <v>857.44999999999993</v>
      </c>
      <c r="F95" s="318">
        <v>837.39999999999986</v>
      </c>
      <c r="G95" s="318">
        <v>823.09999999999991</v>
      </c>
      <c r="H95" s="318">
        <v>803.04999999999984</v>
      </c>
      <c r="I95" s="318">
        <v>871.74999999999989</v>
      </c>
      <c r="J95" s="318">
        <v>891.79999999999984</v>
      </c>
      <c r="K95" s="318">
        <v>906.09999999999991</v>
      </c>
      <c r="L95" s="305">
        <v>877.5</v>
      </c>
      <c r="M95" s="305">
        <v>843.15</v>
      </c>
      <c r="N95" s="320">
        <v>10897800</v>
      </c>
      <c r="O95" s="321">
        <v>-3.1919784136713418E-2</v>
      </c>
    </row>
    <row r="96" spans="1:15" ht="15">
      <c r="A96" s="278">
        <v>86</v>
      </c>
      <c r="B96" s="405" t="s">
        <v>53</v>
      </c>
      <c r="C96" s="278" t="s">
        <v>138</v>
      </c>
      <c r="D96" s="317">
        <v>842.6</v>
      </c>
      <c r="E96" s="317">
        <v>842.19999999999993</v>
      </c>
      <c r="F96" s="318">
        <v>814.99999999999989</v>
      </c>
      <c r="G96" s="318">
        <v>787.4</v>
      </c>
      <c r="H96" s="318">
        <v>760.19999999999993</v>
      </c>
      <c r="I96" s="318">
        <v>869.79999999999984</v>
      </c>
      <c r="J96" s="318">
        <v>896.99999999999989</v>
      </c>
      <c r="K96" s="318">
        <v>924.5999999999998</v>
      </c>
      <c r="L96" s="305">
        <v>869.4</v>
      </c>
      <c r="M96" s="305">
        <v>814.6</v>
      </c>
      <c r="N96" s="320">
        <v>9437400</v>
      </c>
      <c r="O96" s="321">
        <v>3.6917397323488692E-2</v>
      </c>
    </row>
    <row r="97" spans="1:15" ht="15">
      <c r="A97" s="278">
        <v>87</v>
      </c>
      <c r="B97" s="405" t="s">
        <v>45</v>
      </c>
      <c r="C97" s="278" t="s">
        <v>139</v>
      </c>
      <c r="D97" s="317">
        <v>356.4</v>
      </c>
      <c r="E97" s="317">
        <v>352.43333333333334</v>
      </c>
      <c r="F97" s="318">
        <v>344.4666666666667</v>
      </c>
      <c r="G97" s="318">
        <v>332.53333333333336</v>
      </c>
      <c r="H97" s="318">
        <v>324.56666666666672</v>
      </c>
      <c r="I97" s="318">
        <v>364.36666666666667</v>
      </c>
      <c r="J97" s="318">
        <v>372.33333333333326</v>
      </c>
      <c r="K97" s="318">
        <v>384.26666666666665</v>
      </c>
      <c r="L97" s="305">
        <v>360.4</v>
      </c>
      <c r="M97" s="305">
        <v>340.5</v>
      </c>
      <c r="N97" s="320">
        <v>14492800</v>
      </c>
      <c r="O97" s="321">
        <v>-8.4291187739463595E-3</v>
      </c>
    </row>
    <row r="98" spans="1:15" ht="15">
      <c r="A98" s="278">
        <v>88</v>
      </c>
      <c r="B98" s="405" t="s">
        <v>58</v>
      </c>
      <c r="C98" s="278" t="s">
        <v>140</v>
      </c>
      <c r="D98" s="317">
        <v>159.75</v>
      </c>
      <c r="E98" s="317">
        <v>157.66666666666666</v>
      </c>
      <c r="F98" s="318">
        <v>151.68333333333331</v>
      </c>
      <c r="G98" s="318">
        <v>143.61666666666665</v>
      </c>
      <c r="H98" s="318">
        <v>137.6333333333333</v>
      </c>
      <c r="I98" s="318">
        <v>165.73333333333332</v>
      </c>
      <c r="J98" s="318">
        <v>171.71666666666667</v>
      </c>
      <c r="K98" s="318">
        <v>179.78333333333333</v>
      </c>
      <c r="L98" s="305">
        <v>163.65</v>
      </c>
      <c r="M98" s="305">
        <v>149.6</v>
      </c>
      <c r="N98" s="320">
        <v>11412800</v>
      </c>
      <c r="O98" s="321">
        <v>-8.6098654708520184E-2</v>
      </c>
    </row>
    <row r="99" spans="1:15" ht="15">
      <c r="A99" s="278">
        <v>89</v>
      </c>
      <c r="B99" s="405" t="s">
        <v>58</v>
      </c>
      <c r="C99" s="278" t="s">
        <v>141</v>
      </c>
      <c r="D99" s="317">
        <v>121.3</v>
      </c>
      <c r="E99" s="317">
        <v>123.03333333333335</v>
      </c>
      <c r="F99" s="318">
        <v>116.6166666666667</v>
      </c>
      <c r="G99" s="318">
        <v>111.93333333333335</v>
      </c>
      <c r="H99" s="318">
        <v>105.51666666666671</v>
      </c>
      <c r="I99" s="318">
        <v>127.7166666666667</v>
      </c>
      <c r="J99" s="318">
        <v>134.13333333333335</v>
      </c>
      <c r="K99" s="318">
        <v>138.81666666666669</v>
      </c>
      <c r="L99" s="305">
        <v>129.44999999999999</v>
      </c>
      <c r="M99" s="305">
        <v>118.35</v>
      </c>
      <c r="N99" s="320">
        <v>12090000</v>
      </c>
      <c r="O99" s="321">
        <v>-3.1715521383950021E-2</v>
      </c>
    </row>
    <row r="100" spans="1:15" ht="15">
      <c r="A100" s="278">
        <v>90</v>
      </c>
      <c r="B100" s="405" t="s">
        <v>51</v>
      </c>
      <c r="C100" s="278" t="s">
        <v>142</v>
      </c>
      <c r="D100" s="317">
        <v>285.3</v>
      </c>
      <c r="E100" s="317">
        <v>285.58333333333331</v>
      </c>
      <c r="F100" s="318">
        <v>276.96666666666664</v>
      </c>
      <c r="G100" s="318">
        <v>268.63333333333333</v>
      </c>
      <c r="H100" s="318">
        <v>260.01666666666665</v>
      </c>
      <c r="I100" s="318">
        <v>293.91666666666663</v>
      </c>
      <c r="J100" s="318">
        <v>302.5333333333333</v>
      </c>
      <c r="K100" s="318">
        <v>310.86666666666662</v>
      </c>
      <c r="L100" s="305">
        <v>294.2</v>
      </c>
      <c r="M100" s="305">
        <v>277.25</v>
      </c>
      <c r="N100" s="320">
        <v>11884600</v>
      </c>
      <c r="O100" s="321">
        <v>6.1418785556716593E-2</v>
      </c>
    </row>
    <row r="101" spans="1:15" ht="15">
      <c r="A101" s="278">
        <v>91</v>
      </c>
      <c r="B101" s="405" t="s">
        <v>45</v>
      </c>
      <c r="C101" s="278" t="s">
        <v>143</v>
      </c>
      <c r="D101" s="317">
        <v>4893.55</v>
      </c>
      <c r="E101" s="317">
        <v>4956.4000000000005</v>
      </c>
      <c r="F101" s="318">
        <v>4776.1500000000015</v>
      </c>
      <c r="G101" s="318">
        <v>4658.7500000000009</v>
      </c>
      <c r="H101" s="318">
        <v>4478.5000000000018</v>
      </c>
      <c r="I101" s="318">
        <v>5073.8000000000011</v>
      </c>
      <c r="J101" s="318">
        <v>5254.0499999999993</v>
      </c>
      <c r="K101" s="318">
        <v>5371.4500000000007</v>
      </c>
      <c r="L101" s="305">
        <v>5136.6499999999996</v>
      </c>
      <c r="M101" s="305">
        <v>4839</v>
      </c>
      <c r="N101" s="320">
        <v>2371200</v>
      </c>
      <c r="O101" s="321">
        <v>-8.1566068515497546E-3</v>
      </c>
    </row>
    <row r="102" spans="1:15" ht="15">
      <c r="A102" s="278">
        <v>92</v>
      </c>
      <c r="B102" s="405" t="s">
        <v>51</v>
      </c>
      <c r="C102" s="278" t="s">
        <v>144</v>
      </c>
      <c r="D102" s="317">
        <v>543.65</v>
      </c>
      <c r="E102" s="317">
        <v>543.51666666666677</v>
      </c>
      <c r="F102" s="318">
        <v>528.28333333333353</v>
      </c>
      <c r="G102" s="318">
        <v>512.91666666666674</v>
      </c>
      <c r="H102" s="318">
        <v>497.68333333333351</v>
      </c>
      <c r="I102" s="318">
        <v>558.88333333333355</v>
      </c>
      <c r="J102" s="318">
        <v>574.1166666666669</v>
      </c>
      <c r="K102" s="318">
        <v>589.48333333333358</v>
      </c>
      <c r="L102" s="305">
        <v>558.75</v>
      </c>
      <c r="M102" s="305">
        <v>528.15</v>
      </c>
      <c r="N102" s="320">
        <v>11621250</v>
      </c>
      <c r="O102" s="321">
        <v>9.7379603399433426E-2</v>
      </c>
    </row>
    <row r="103" spans="1:15" ht="15">
      <c r="A103" s="278">
        <v>93</v>
      </c>
      <c r="B103" s="405" t="s">
        <v>58</v>
      </c>
      <c r="C103" s="278" t="s">
        <v>145</v>
      </c>
      <c r="D103" s="317">
        <v>463.65</v>
      </c>
      <c r="E103" s="317">
        <v>459.5</v>
      </c>
      <c r="F103" s="318">
        <v>449.45</v>
      </c>
      <c r="G103" s="318">
        <v>435.25</v>
      </c>
      <c r="H103" s="318">
        <v>425.2</v>
      </c>
      <c r="I103" s="318">
        <v>473.7</v>
      </c>
      <c r="J103" s="318">
        <v>483.74999999999994</v>
      </c>
      <c r="K103" s="318">
        <v>497.95</v>
      </c>
      <c r="L103" s="305">
        <v>469.55</v>
      </c>
      <c r="M103" s="305">
        <v>445.3</v>
      </c>
      <c r="N103" s="320">
        <v>1358500</v>
      </c>
      <c r="O103" s="321">
        <v>-5.8558558558558557E-2</v>
      </c>
    </row>
    <row r="104" spans="1:15" ht="15">
      <c r="A104" s="278">
        <v>94</v>
      </c>
      <c r="B104" s="405" t="s">
        <v>74</v>
      </c>
      <c r="C104" s="278" t="s">
        <v>146</v>
      </c>
      <c r="D104" s="317">
        <v>939.85</v>
      </c>
      <c r="E104" s="317">
        <v>948.63333333333321</v>
      </c>
      <c r="F104" s="318">
        <v>923.26666666666642</v>
      </c>
      <c r="G104" s="318">
        <v>906.68333333333317</v>
      </c>
      <c r="H104" s="318">
        <v>881.31666666666638</v>
      </c>
      <c r="I104" s="318">
        <v>965.21666666666647</v>
      </c>
      <c r="J104" s="318">
        <v>990.58333333333326</v>
      </c>
      <c r="K104" s="318">
        <v>1007.1666666666665</v>
      </c>
      <c r="L104" s="305">
        <v>974</v>
      </c>
      <c r="M104" s="305">
        <v>932.05</v>
      </c>
      <c r="N104" s="320">
        <v>1260600</v>
      </c>
      <c r="O104" s="321">
        <v>-6.1494796594134347E-3</v>
      </c>
    </row>
    <row r="105" spans="1:15" ht="15">
      <c r="A105" s="278">
        <v>95</v>
      </c>
      <c r="B105" s="405" t="s">
        <v>108</v>
      </c>
      <c r="C105" s="278" t="s">
        <v>147</v>
      </c>
      <c r="D105" s="317">
        <v>890.15</v>
      </c>
      <c r="E105" s="317">
        <v>885.9666666666667</v>
      </c>
      <c r="F105" s="318">
        <v>870.93333333333339</v>
      </c>
      <c r="G105" s="318">
        <v>851.7166666666667</v>
      </c>
      <c r="H105" s="318">
        <v>836.68333333333339</v>
      </c>
      <c r="I105" s="318">
        <v>905.18333333333339</v>
      </c>
      <c r="J105" s="318">
        <v>920.2166666666667</v>
      </c>
      <c r="K105" s="318">
        <v>939.43333333333339</v>
      </c>
      <c r="L105" s="305">
        <v>901</v>
      </c>
      <c r="M105" s="305">
        <v>866.75</v>
      </c>
      <c r="N105" s="320">
        <v>904800</v>
      </c>
      <c r="O105" s="321">
        <v>2.1680216802168022E-2</v>
      </c>
    </row>
    <row r="106" spans="1:15" ht="15">
      <c r="A106" s="278">
        <v>96</v>
      </c>
      <c r="B106" s="405" t="s">
        <v>45</v>
      </c>
      <c r="C106" s="278" t="s">
        <v>148</v>
      </c>
      <c r="D106" s="317">
        <v>76.849999999999994</v>
      </c>
      <c r="E106" s="317">
        <v>78.399999999999991</v>
      </c>
      <c r="F106" s="318">
        <v>74.249999999999986</v>
      </c>
      <c r="G106" s="318">
        <v>71.649999999999991</v>
      </c>
      <c r="H106" s="318">
        <v>67.499999999999986</v>
      </c>
      <c r="I106" s="318">
        <v>80.999999999999986</v>
      </c>
      <c r="J106" s="318">
        <v>85.149999999999991</v>
      </c>
      <c r="K106" s="318">
        <v>87.749999999999986</v>
      </c>
      <c r="L106" s="305">
        <v>82.55</v>
      </c>
      <c r="M106" s="305">
        <v>75.8</v>
      </c>
      <c r="N106" s="320">
        <v>21610000</v>
      </c>
      <c r="O106" s="321">
        <v>7.9291044776119406E-3</v>
      </c>
    </row>
    <row r="107" spans="1:15" ht="15">
      <c r="A107" s="278">
        <v>97</v>
      </c>
      <c r="B107" s="405" t="s">
        <v>45</v>
      </c>
      <c r="C107" s="278" t="s">
        <v>149</v>
      </c>
      <c r="D107" s="317">
        <v>57878.3</v>
      </c>
      <c r="E107" s="317">
        <v>58304.933333333327</v>
      </c>
      <c r="F107" s="318">
        <v>57121.766666666656</v>
      </c>
      <c r="G107" s="318">
        <v>56365.23333333333</v>
      </c>
      <c r="H107" s="318">
        <v>55182.066666666658</v>
      </c>
      <c r="I107" s="318">
        <v>59061.466666666653</v>
      </c>
      <c r="J107" s="318">
        <v>60244.633333333324</v>
      </c>
      <c r="K107" s="318">
        <v>61001.16666666665</v>
      </c>
      <c r="L107" s="305">
        <v>59488.1</v>
      </c>
      <c r="M107" s="305">
        <v>57548.4</v>
      </c>
      <c r="N107" s="320">
        <v>18030</v>
      </c>
      <c r="O107" s="321">
        <v>-3.7886872998932765E-2</v>
      </c>
    </row>
    <row r="108" spans="1:15" ht="15">
      <c r="A108" s="278">
        <v>98</v>
      </c>
      <c r="B108" s="405" t="s">
        <v>58</v>
      </c>
      <c r="C108" s="278" t="s">
        <v>150</v>
      </c>
      <c r="D108" s="317">
        <v>786</v>
      </c>
      <c r="E108" s="317">
        <v>796.7166666666667</v>
      </c>
      <c r="F108" s="318">
        <v>762.43333333333339</v>
      </c>
      <c r="G108" s="318">
        <v>738.86666666666667</v>
      </c>
      <c r="H108" s="318">
        <v>704.58333333333337</v>
      </c>
      <c r="I108" s="318">
        <v>820.28333333333342</v>
      </c>
      <c r="J108" s="318">
        <v>854.56666666666672</v>
      </c>
      <c r="K108" s="318">
        <v>878.13333333333344</v>
      </c>
      <c r="L108" s="305">
        <v>831</v>
      </c>
      <c r="M108" s="305">
        <v>773.15</v>
      </c>
      <c r="N108" s="320">
        <v>1609500</v>
      </c>
      <c r="O108" s="321">
        <v>-4.1108132260947276E-2</v>
      </c>
    </row>
    <row r="109" spans="1:15" ht="15">
      <c r="A109" s="278">
        <v>99</v>
      </c>
      <c r="B109" s="405" t="s">
        <v>114</v>
      </c>
      <c r="C109" s="278" t="s">
        <v>151</v>
      </c>
      <c r="D109" s="317">
        <v>30.05</v>
      </c>
      <c r="E109" s="317">
        <v>30.283333333333331</v>
      </c>
      <c r="F109" s="318">
        <v>29.666666666666664</v>
      </c>
      <c r="G109" s="318">
        <v>29.283333333333331</v>
      </c>
      <c r="H109" s="318">
        <v>28.666666666666664</v>
      </c>
      <c r="I109" s="318">
        <v>30.666666666666664</v>
      </c>
      <c r="J109" s="318">
        <v>31.283333333333331</v>
      </c>
      <c r="K109" s="318">
        <v>31.666666666666664</v>
      </c>
      <c r="L109" s="305">
        <v>30.9</v>
      </c>
      <c r="M109" s="305">
        <v>29.9</v>
      </c>
      <c r="N109" s="320">
        <v>21118500</v>
      </c>
      <c r="O109" s="321">
        <v>-3.5790598290598288E-2</v>
      </c>
    </row>
    <row r="110" spans="1:15" ht="15">
      <c r="A110" s="278">
        <v>100</v>
      </c>
      <c r="B110" s="405" t="s">
        <v>40</v>
      </c>
      <c r="C110" s="278" t="s">
        <v>262</v>
      </c>
      <c r="D110" s="317">
        <v>2502.1999999999998</v>
      </c>
      <c r="E110" s="317">
        <v>2503.75</v>
      </c>
      <c r="F110" s="318">
        <v>2468.4499999999998</v>
      </c>
      <c r="G110" s="318">
        <v>2434.6999999999998</v>
      </c>
      <c r="H110" s="318">
        <v>2399.3999999999996</v>
      </c>
      <c r="I110" s="318">
        <v>2537.5</v>
      </c>
      <c r="J110" s="318">
        <v>2572.8000000000002</v>
      </c>
      <c r="K110" s="318">
        <v>2606.5500000000002</v>
      </c>
      <c r="L110" s="305">
        <v>2539.0500000000002</v>
      </c>
      <c r="M110" s="305">
        <v>2470</v>
      </c>
      <c r="N110" s="320">
        <v>704600</v>
      </c>
      <c r="O110" s="321">
        <v>-7.0462232243517471E-3</v>
      </c>
    </row>
    <row r="111" spans="1:15" ht="15">
      <c r="A111" s="278">
        <v>101</v>
      </c>
      <c r="B111" s="405" t="s">
        <v>103</v>
      </c>
      <c r="C111" s="278" t="s">
        <v>153</v>
      </c>
      <c r="D111" s="317">
        <v>24.3</v>
      </c>
      <c r="E111" s="317">
        <v>24.316666666666666</v>
      </c>
      <c r="F111" s="318">
        <v>23.783333333333331</v>
      </c>
      <c r="G111" s="318">
        <v>23.266666666666666</v>
      </c>
      <c r="H111" s="318">
        <v>22.733333333333331</v>
      </c>
      <c r="I111" s="318">
        <v>24.833333333333332</v>
      </c>
      <c r="J111" s="318">
        <v>25.366666666666671</v>
      </c>
      <c r="K111" s="318">
        <v>25.883333333333333</v>
      </c>
      <c r="L111" s="305">
        <v>24.85</v>
      </c>
      <c r="M111" s="305">
        <v>23.8</v>
      </c>
      <c r="N111" s="320">
        <v>15345000</v>
      </c>
      <c r="O111" s="321">
        <v>-2.459954233409611E-2</v>
      </c>
    </row>
    <row r="112" spans="1:15" ht="15">
      <c r="A112" s="278">
        <v>102</v>
      </c>
      <c r="B112" s="405" t="s">
        <v>51</v>
      </c>
      <c r="C112" s="278" t="s">
        <v>154</v>
      </c>
      <c r="D112" s="317">
        <v>17491.55</v>
      </c>
      <c r="E112" s="317">
        <v>17560.850000000002</v>
      </c>
      <c r="F112" s="318">
        <v>17341.700000000004</v>
      </c>
      <c r="G112" s="318">
        <v>17191.850000000002</v>
      </c>
      <c r="H112" s="318">
        <v>16972.700000000004</v>
      </c>
      <c r="I112" s="318">
        <v>17710.700000000004</v>
      </c>
      <c r="J112" s="318">
        <v>17929.850000000006</v>
      </c>
      <c r="K112" s="318">
        <v>18079.700000000004</v>
      </c>
      <c r="L112" s="305">
        <v>17780</v>
      </c>
      <c r="M112" s="305">
        <v>17411</v>
      </c>
      <c r="N112" s="320">
        <v>231050</v>
      </c>
      <c r="O112" s="321">
        <v>-2.3747841105354059E-3</v>
      </c>
    </row>
    <row r="113" spans="1:15" ht="15">
      <c r="A113" s="278">
        <v>103</v>
      </c>
      <c r="B113" s="405" t="s">
        <v>108</v>
      </c>
      <c r="C113" s="278" t="s">
        <v>155</v>
      </c>
      <c r="D113" s="317">
        <v>1166.5</v>
      </c>
      <c r="E113" s="317">
        <v>1171.3999999999999</v>
      </c>
      <c r="F113" s="318">
        <v>1128.1499999999996</v>
      </c>
      <c r="G113" s="318">
        <v>1089.7999999999997</v>
      </c>
      <c r="H113" s="318">
        <v>1046.5499999999995</v>
      </c>
      <c r="I113" s="318">
        <v>1209.7499999999998</v>
      </c>
      <c r="J113" s="318">
        <v>1253.0000000000002</v>
      </c>
      <c r="K113" s="318">
        <v>1291.3499999999999</v>
      </c>
      <c r="L113" s="305">
        <v>1214.6500000000001</v>
      </c>
      <c r="M113" s="305">
        <v>1133.05</v>
      </c>
      <c r="N113" s="320">
        <v>481125</v>
      </c>
      <c r="O113" s="321">
        <v>0.23722275795564127</v>
      </c>
    </row>
    <row r="114" spans="1:15" ht="15">
      <c r="A114" s="278">
        <v>104</v>
      </c>
      <c r="B114" s="405" t="s">
        <v>114</v>
      </c>
      <c r="C114" s="278" t="s">
        <v>156</v>
      </c>
      <c r="D114" s="317">
        <v>74.900000000000006</v>
      </c>
      <c r="E114" s="317">
        <v>75.433333333333337</v>
      </c>
      <c r="F114" s="318">
        <v>73.466666666666669</v>
      </c>
      <c r="G114" s="318">
        <v>72.033333333333331</v>
      </c>
      <c r="H114" s="318">
        <v>70.066666666666663</v>
      </c>
      <c r="I114" s="318">
        <v>76.866666666666674</v>
      </c>
      <c r="J114" s="318">
        <v>78.833333333333343</v>
      </c>
      <c r="K114" s="318">
        <v>80.26666666666668</v>
      </c>
      <c r="L114" s="305">
        <v>77.400000000000006</v>
      </c>
      <c r="M114" s="305">
        <v>74</v>
      </c>
      <c r="N114" s="320">
        <v>23803400</v>
      </c>
      <c r="O114" s="321">
        <v>1.2565935000850775E-2</v>
      </c>
    </row>
    <row r="115" spans="1:15" ht="15">
      <c r="A115" s="278">
        <v>105</v>
      </c>
      <c r="B115" s="405" t="s">
        <v>43</v>
      </c>
      <c r="C115" s="278" t="s">
        <v>157</v>
      </c>
      <c r="D115" s="317">
        <v>91.45</v>
      </c>
      <c r="E115" s="317">
        <v>91.95</v>
      </c>
      <c r="F115" s="318">
        <v>90.300000000000011</v>
      </c>
      <c r="G115" s="318">
        <v>89.15</v>
      </c>
      <c r="H115" s="318">
        <v>87.500000000000014</v>
      </c>
      <c r="I115" s="318">
        <v>93.100000000000009</v>
      </c>
      <c r="J115" s="318">
        <v>94.750000000000014</v>
      </c>
      <c r="K115" s="318">
        <v>95.9</v>
      </c>
      <c r="L115" s="305">
        <v>93.6</v>
      </c>
      <c r="M115" s="305">
        <v>90.8</v>
      </c>
      <c r="N115" s="320">
        <v>38534400</v>
      </c>
      <c r="O115" s="321">
        <v>-2.0736765064649915E-2</v>
      </c>
    </row>
    <row r="116" spans="1:15" ht="15">
      <c r="A116" s="278">
        <v>106</v>
      </c>
      <c r="B116" s="405" t="s">
        <v>74</v>
      </c>
      <c r="C116" s="278" t="s">
        <v>159</v>
      </c>
      <c r="D116" s="317">
        <v>76.55</v>
      </c>
      <c r="E116" s="317">
        <v>76.150000000000006</v>
      </c>
      <c r="F116" s="318">
        <v>74.550000000000011</v>
      </c>
      <c r="G116" s="318">
        <v>72.550000000000011</v>
      </c>
      <c r="H116" s="318">
        <v>70.950000000000017</v>
      </c>
      <c r="I116" s="318">
        <v>78.150000000000006</v>
      </c>
      <c r="J116" s="318">
        <v>79.75</v>
      </c>
      <c r="K116" s="318">
        <v>81.75</v>
      </c>
      <c r="L116" s="305">
        <v>77.75</v>
      </c>
      <c r="M116" s="305">
        <v>74.150000000000006</v>
      </c>
      <c r="N116" s="320">
        <v>49126200</v>
      </c>
      <c r="O116" s="321">
        <v>-3.2539362131610822E-2</v>
      </c>
    </row>
    <row r="117" spans="1:15" ht="15">
      <c r="A117" s="278">
        <v>107</v>
      </c>
      <c r="B117" s="405" t="s">
        <v>80</v>
      </c>
      <c r="C117" s="278" t="s">
        <v>160</v>
      </c>
      <c r="D117" s="317">
        <v>17038.3</v>
      </c>
      <c r="E117" s="317">
        <v>17314.3</v>
      </c>
      <c r="F117" s="318">
        <v>16708.599999999999</v>
      </c>
      <c r="G117" s="318">
        <v>16378.899999999998</v>
      </c>
      <c r="H117" s="318">
        <v>15773.199999999997</v>
      </c>
      <c r="I117" s="318">
        <v>17644</v>
      </c>
      <c r="J117" s="318">
        <v>18249.700000000004</v>
      </c>
      <c r="K117" s="318">
        <v>18579.400000000001</v>
      </c>
      <c r="L117" s="305">
        <v>17920</v>
      </c>
      <c r="M117" s="305">
        <v>16984.599999999999</v>
      </c>
      <c r="N117" s="320">
        <v>120225</v>
      </c>
      <c r="O117" s="321">
        <v>1.5842839036755388E-2</v>
      </c>
    </row>
    <row r="118" spans="1:15" ht="15">
      <c r="A118" s="278">
        <v>108</v>
      </c>
      <c r="B118" s="405" t="s">
        <v>53</v>
      </c>
      <c r="C118" s="278" t="s">
        <v>161</v>
      </c>
      <c r="D118" s="317">
        <v>903.95</v>
      </c>
      <c r="E118" s="317">
        <v>914.31666666666661</v>
      </c>
      <c r="F118" s="318">
        <v>879.63333333333321</v>
      </c>
      <c r="G118" s="318">
        <v>855.31666666666661</v>
      </c>
      <c r="H118" s="318">
        <v>820.63333333333321</v>
      </c>
      <c r="I118" s="318">
        <v>938.63333333333321</v>
      </c>
      <c r="J118" s="318">
        <v>973.31666666666661</v>
      </c>
      <c r="K118" s="318">
        <v>997.63333333333321</v>
      </c>
      <c r="L118" s="305">
        <v>949</v>
      </c>
      <c r="M118" s="305">
        <v>890</v>
      </c>
      <c r="N118" s="320">
        <v>3019548</v>
      </c>
      <c r="O118" s="321">
        <v>5.1091750026890398E-2</v>
      </c>
    </row>
    <row r="119" spans="1:15" ht="15">
      <c r="A119" s="278">
        <v>109</v>
      </c>
      <c r="B119" s="405" t="s">
        <v>74</v>
      </c>
      <c r="C119" s="278" t="s">
        <v>162</v>
      </c>
      <c r="D119" s="317">
        <v>231.35</v>
      </c>
      <c r="E119" s="317">
        <v>232.43333333333331</v>
      </c>
      <c r="F119" s="318">
        <v>224.71666666666661</v>
      </c>
      <c r="G119" s="318">
        <v>218.08333333333331</v>
      </c>
      <c r="H119" s="318">
        <v>210.36666666666662</v>
      </c>
      <c r="I119" s="318">
        <v>239.06666666666661</v>
      </c>
      <c r="J119" s="318">
        <v>246.7833333333333</v>
      </c>
      <c r="K119" s="318">
        <v>253.4166666666666</v>
      </c>
      <c r="L119" s="305">
        <v>240.15</v>
      </c>
      <c r="M119" s="305">
        <v>225.8</v>
      </c>
      <c r="N119" s="320">
        <v>11583000</v>
      </c>
      <c r="O119" s="321">
        <v>5.4687499999999997E-3</v>
      </c>
    </row>
    <row r="120" spans="1:15" ht="15">
      <c r="A120" s="278">
        <v>110</v>
      </c>
      <c r="B120" s="405" t="s">
        <v>58</v>
      </c>
      <c r="C120" s="278" t="s">
        <v>163</v>
      </c>
      <c r="D120" s="317">
        <v>91.15</v>
      </c>
      <c r="E120" s="317">
        <v>91.45</v>
      </c>
      <c r="F120" s="318">
        <v>89.550000000000011</v>
      </c>
      <c r="G120" s="318">
        <v>87.95</v>
      </c>
      <c r="H120" s="318">
        <v>86.050000000000011</v>
      </c>
      <c r="I120" s="318">
        <v>93.050000000000011</v>
      </c>
      <c r="J120" s="318">
        <v>94.950000000000017</v>
      </c>
      <c r="K120" s="318">
        <v>96.550000000000011</v>
      </c>
      <c r="L120" s="305">
        <v>93.35</v>
      </c>
      <c r="M120" s="305">
        <v>89.85</v>
      </c>
      <c r="N120" s="320">
        <v>34131000</v>
      </c>
      <c r="O120" s="321">
        <v>3.6343812465927677E-4</v>
      </c>
    </row>
    <row r="121" spans="1:15" ht="15">
      <c r="A121" s="278">
        <v>111</v>
      </c>
      <c r="B121" s="405" t="s">
        <v>51</v>
      </c>
      <c r="C121" s="278" t="s">
        <v>164</v>
      </c>
      <c r="D121" s="317">
        <v>1427.3</v>
      </c>
      <c r="E121" s="317">
        <v>1458.3666666666668</v>
      </c>
      <c r="F121" s="318">
        <v>1391.9333333333336</v>
      </c>
      <c r="G121" s="318">
        <v>1356.5666666666668</v>
      </c>
      <c r="H121" s="318">
        <v>1290.1333333333337</v>
      </c>
      <c r="I121" s="318">
        <v>1493.7333333333336</v>
      </c>
      <c r="J121" s="318">
        <v>1560.166666666667</v>
      </c>
      <c r="K121" s="318">
        <v>1595.5333333333335</v>
      </c>
      <c r="L121" s="305">
        <v>1524.8</v>
      </c>
      <c r="M121" s="305">
        <v>1423</v>
      </c>
      <c r="N121" s="320">
        <v>2400000</v>
      </c>
      <c r="O121" s="321">
        <v>5.7268722466960353E-2</v>
      </c>
    </row>
    <row r="122" spans="1:15" ht="15">
      <c r="A122" s="278">
        <v>112</v>
      </c>
      <c r="B122" s="405" t="s">
        <v>55</v>
      </c>
      <c r="C122" s="278" t="s">
        <v>165</v>
      </c>
      <c r="D122" s="317">
        <v>29.95</v>
      </c>
      <c r="E122" s="317">
        <v>30.383333333333336</v>
      </c>
      <c r="F122" s="318">
        <v>29.166666666666671</v>
      </c>
      <c r="G122" s="318">
        <v>28.383333333333336</v>
      </c>
      <c r="H122" s="318">
        <v>27.166666666666671</v>
      </c>
      <c r="I122" s="318">
        <v>31.166666666666671</v>
      </c>
      <c r="J122" s="318">
        <v>32.383333333333333</v>
      </c>
      <c r="K122" s="318">
        <v>33.166666666666671</v>
      </c>
      <c r="L122" s="305">
        <v>31.6</v>
      </c>
      <c r="M122" s="305">
        <v>29.6</v>
      </c>
      <c r="N122" s="320">
        <v>42714900</v>
      </c>
      <c r="O122" s="321">
        <v>2.6695704099195615E-4</v>
      </c>
    </row>
    <row r="123" spans="1:15" ht="15">
      <c r="A123" s="278">
        <v>113</v>
      </c>
      <c r="B123" s="405" t="s">
        <v>43</v>
      </c>
      <c r="C123" s="278" t="s">
        <v>166</v>
      </c>
      <c r="D123" s="317">
        <v>158.94999999999999</v>
      </c>
      <c r="E123" s="317">
        <v>159.25</v>
      </c>
      <c r="F123" s="318">
        <v>157.5</v>
      </c>
      <c r="G123" s="318">
        <v>156.05000000000001</v>
      </c>
      <c r="H123" s="318">
        <v>154.30000000000001</v>
      </c>
      <c r="I123" s="318">
        <v>160.69999999999999</v>
      </c>
      <c r="J123" s="318">
        <v>162.44999999999999</v>
      </c>
      <c r="K123" s="318">
        <v>163.89999999999998</v>
      </c>
      <c r="L123" s="305">
        <v>161</v>
      </c>
      <c r="M123" s="305">
        <v>157.80000000000001</v>
      </c>
      <c r="N123" s="320">
        <v>34496000</v>
      </c>
      <c r="O123" s="321">
        <v>3.7243947858472998E-3</v>
      </c>
    </row>
    <row r="124" spans="1:15" ht="15">
      <c r="A124" s="278">
        <v>114</v>
      </c>
      <c r="B124" s="405" t="s">
        <v>90</v>
      </c>
      <c r="C124" s="278" t="s">
        <v>167</v>
      </c>
      <c r="D124" s="317">
        <v>897.05</v>
      </c>
      <c r="E124" s="317">
        <v>907.16666666666663</v>
      </c>
      <c r="F124" s="318">
        <v>865.43333333333328</v>
      </c>
      <c r="G124" s="318">
        <v>833.81666666666661</v>
      </c>
      <c r="H124" s="318">
        <v>792.08333333333326</v>
      </c>
      <c r="I124" s="318">
        <v>938.7833333333333</v>
      </c>
      <c r="J124" s="318">
        <v>980.51666666666665</v>
      </c>
      <c r="K124" s="318">
        <v>1012.1333333333333</v>
      </c>
      <c r="L124" s="305">
        <v>948.9</v>
      </c>
      <c r="M124" s="305">
        <v>875.55</v>
      </c>
      <c r="N124" s="320">
        <v>1136800</v>
      </c>
      <c r="O124" s="321">
        <v>2.1156558533145277E-3</v>
      </c>
    </row>
    <row r="125" spans="1:15" ht="15">
      <c r="A125" s="278">
        <v>115</v>
      </c>
      <c r="B125" s="405" t="s">
        <v>38</v>
      </c>
      <c r="C125" s="278" t="s">
        <v>168</v>
      </c>
      <c r="D125" s="317">
        <v>513.25</v>
      </c>
      <c r="E125" s="317">
        <v>520.2833333333333</v>
      </c>
      <c r="F125" s="318">
        <v>499.96666666666658</v>
      </c>
      <c r="G125" s="318">
        <v>486.68333333333328</v>
      </c>
      <c r="H125" s="318">
        <v>466.36666666666656</v>
      </c>
      <c r="I125" s="318">
        <v>533.56666666666661</v>
      </c>
      <c r="J125" s="318">
        <v>553.88333333333321</v>
      </c>
      <c r="K125" s="318">
        <v>567.16666666666663</v>
      </c>
      <c r="L125" s="305">
        <v>540.6</v>
      </c>
      <c r="M125" s="305">
        <v>507</v>
      </c>
      <c r="N125" s="320">
        <v>553600</v>
      </c>
      <c r="O125" s="321">
        <v>-2.2598870056497175E-2</v>
      </c>
    </row>
    <row r="126" spans="1:15" ht="15">
      <c r="A126" s="278">
        <v>116</v>
      </c>
      <c r="B126" s="405" t="s">
        <v>55</v>
      </c>
      <c r="C126" s="278" t="s">
        <v>169</v>
      </c>
      <c r="D126" s="317">
        <v>120.95</v>
      </c>
      <c r="E126" s="317">
        <v>120.95</v>
      </c>
      <c r="F126" s="318">
        <v>115.95</v>
      </c>
      <c r="G126" s="318">
        <v>110.95</v>
      </c>
      <c r="H126" s="318">
        <v>105.95</v>
      </c>
      <c r="I126" s="318">
        <v>125.95</v>
      </c>
      <c r="J126" s="318">
        <v>130.94999999999999</v>
      </c>
      <c r="K126" s="318">
        <v>135.94999999999999</v>
      </c>
      <c r="L126" s="305">
        <v>125.95</v>
      </c>
      <c r="M126" s="305">
        <v>115.95</v>
      </c>
      <c r="N126" s="320">
        <v>20492600</v>
      </c>
      <c r="O126" s="321">
        <v>1.4384714384714385E-2</v>
      </c>
    </row>
    <row r="127" spans="1:15" ht="15">
      <c r="A127" s="278">
        <v>117</v>
      </c>
      <c r="B127" s="405" t="s">
        <v>43</v>
      </c>
      <c r="C127" s="278" t="s">
        <v>170</v>
      </c>
      <c r="D127" s="317">
        <v>90.05</v>
      </c>
      <c r="E127" s="317">
        <v>90.766666666666652</v>
      </c>
      <c r="F127" s="318">
        <v>88.433333333333309</v>
      </c>
      <c r="G127" s="318">
        <v>86.816666666666663</v>
      </c>
      <c r="H127" s="318">
        <v>84.48333333333332</v>
      </c>
      <c r="I127" s="318">
        <v>92.383333333333297</v>
      </c>
      <c r="J127" s="318">
        <v>94.71666666666664</v>
      </c>
      <c r="K127" s="318">
        <v>96.333333333333286</v>
      </c>
      <c r="L127" s="305">
        <v>93.1</v>
      </c>
      <c r="M127" s="305">
        <v>89.15</v>
      </c>
      <c r="N127" s="320">
        <v>23652000</v>
      </c>
      <c r="O127" s="321">
        <v>4.0753948038716251E-3</v>
      </c>
    </row>
    <row r="128" spans="1:15" ht="15">
      <c r="A128" s="278">
        <v>118</v>
      </c>
      <c r="B128" s="405" t="s">
        <v>74</v>
      </c>
      <c r="C128" s="278" t="s">
        <v>171</v>
      </c>
      <c r="D128" s="317">
        <v>1439.2</v>
      </c>
      <c r="E128" s="317">
        <v>1441.25</v>
      </c>
      <c r="F128" s="318">
        <v>1414.5</v>
      </c>
      <c r="G128" s="318">
        <v>1389.8</v>
      </c>
      <c r="H128" s="318">
        <v>1363.05</v>
      </c>
      <c r="I128" s="318">
        <v>1465.95</v>
      </c>
      <c r="J128" s="318">
        <v>1492.7</v>
      </c>
      <c r="K128" s="318">
        <v>1517.4</v>
      </c>
      <c r="L128" s="305">
        <v>1468</v>
      </c>
      <c r="M128" s="305">
        <v>1416.55</v>
      </c>
      <c r="N128" s="320">
        <v>35216000</v>
      </c>
      <c r="O128" s="321">
        <v>-1.5226297171460131E-2</v>
      </c>
    </row>
    <row r="129" spans="1:15" ht="15">
      <c r="A129" s="278">
        <v>119</v>
      </c>
      <c r="B129" s="405" t="s">
        <v>114</v>
      </c>
      <c r="C129" s="278" t="s">
        <v>172</v>
      </c>
      <c r="D129" s="317">
        <v>27.45</v>
      </c>
      <c r="E129" s="317">
        <v>28.016666666666666</v>
      </c>
      <c r="F129" s="318">
        <v>26.633333333333333</v>
      </c>
      <c r="G129" s="318">
        <v>25.816666666666666</v>
      </c>
      <c r="H129" s="318">
        <v>24.433333333333334</v>
      </c>
      <c r="I129" s="318">
        <v>28.833333333333332</v>
      </c>
      <c r="J129" s="318">
        <v>30.216666666666665</v>
      </c>
      <c r="K129" s="318">
        <v>31.033333333333331</v>
      </c>
      <c r="L129" s="305">
        <v>29.4</v>
      </c>
      <c r="M129" s="305">
        <v>27.2</v>
      </c>
      <c r="N129" s="320">
        <v>37868400</v>
      </c>
      <c r="O129" s="321">
        <v>0.14366998577524892</v>
      </c>
    </row>
    <row r="130" spans="1:15" ht="15">
      <c r="A130" s="278">
        <v>120</v>
      </c>
      <c r="B130" s="492" t="s">
        <v>58</v>
      </c>
      <c r="C130" s="278" t="s">
        <v>281</v>
      </c>
      <c r="D130" s="317">
        <v>689.65</v>
      </c>
      <c r="E130" s="317">
        <v>697.88333333333333</v>
      </c>
      <c r="F130" s="318">
        <v>668.76666666666665</v>
      </c>
      <c r="G130" s="318">
        <v>647.88333333333333</v>
      </c>
      <c r="H130" s="318">
        <v>618.76666666666665</v>
      </c>
      <c r="I130" s="318">
        <v>718.76666666666665</v>
      </c>
      <c r="J130" s="318">
        <v>747.88333333333321</v>
      </c>
      <c r="K130" s="318">
        <v>768.76666666666665</v>
      </c>
      <c r="L130" s="305">
        <v>727</v>
      </c>
      <c r="M130" s="305">
        <v>677</v>
      </c>
      <c r="N130" s="320">
        <v>174750</v>
      </c>
      <c r="O130" s="321" t="e">
        <v>#VALUE!</v>
      </c>
    </row>
    <row r="131" spans="1:15" ht="15">
      <c r="A131" s="278">
        <v>121</v>
      </c>
      <c r="B131" s="405" t="s">
        <v>55</v>
      </c>
      <c r="C131" s="278" t="s">
        <v>173</v>
      </c>
      <c r="D131" s="317">
        <v>178.8</v>
      </c>
      <c r="E131" s="317">
        <v>179.86666666666665</v>
      </c>
      <c r="F131" s="318">
        <v>176.3833333333333</v>
      </c>
      <c r="G131" s="318">
        <v>173.96666666666664</v>
      </c>
      <c r="H131" s="318">
        <v>170.48333333333329</v>
      </c>
      <c r="I131" s="318">
        <v>182.2833333333333</v>
      </c>
      <c r="J131" s="318">
        <v>185.76666666666665</v>
      </c>
      <c r="K131" s="318">
        <v>188.18333333333331</v>
      </c>
      <c r="L131" s="305">
        <v>183.35</v>
      </c>
      <c r="M131" s="305">
        <v>177.45</v>
      </c>
      <c r="N131" s="320">
        <v>92400000</v>
      </c>
      <c r="O131" s="321">
        <v>-4.1543488408277582E-2</v>
      </c>
    </row>
    <row r="132" spans="1:15" ht="15">
      <c r="A132" s="278">
        <v>122</v>
      </c>
      <c r="B132" s="405" t="s">
        <v>38</v>
      </c>
      <c r="C132" s="278" t="s">
        <v>174</v>
      </c>
      <c r="D132" s="317">
        <v>18655.95</v>
      </c>
      <c r="E132" s="317">
        <v>18860.850000000002</v>
      </c>
      <c r="F132" s="318">
        <v>18396.050000000003</v>
      </c>
      <c r="G132" s="318">
        <v>18136.150000000001</v>
      </c>
      <c r="H132" s="318">
        <v>17671.350000000002</v>
      </c>
      <c r="I132" s="318">
        <v>19120.750000000004</v>
      </c>
      <c r="J132" s="318">
        <v>19585.55</v>
      </c>
      <c r="K132" s="318">
        <v>19845.450000000004</v>
      </c>
      <c r="L132" s="305">
        <v>19325.650000000001</v>
      </c>
      <c r="M132" s="305">
        <v>18600.95</v>
      </c>
      <c r="N132" s="320">
        <v>138050</v>
      </c>
      <c r="O132" s="321">
        <v>-3.968253968253968E-3</v>
      </c>
    </row>
    <row r="133" spans="1:15" ht="15">
      <c r="A133" s="278">
        <v>123</v>
      </c>
      <c r="B133" s="405" t="s">
        <v>65</v>
      </c>
      <c r="C133" s="278" t="s">
        <v>175</v>
      </c>
      <c r="D133" s="317">
        <v>1094.05</v>
      </c>
      <c r="E133" s="317">
        <v>1093.3500000000001</v>
      </c>
      <c r="F133" s="318">
        <v>1069.7000000000003</v>
      </c>
      <c r="G133" s="318">
        <v>1045.3500000000001</v>
      </c>
      <c r="H133" s="318">
        <v>1021.7000000000003</v>
      </c>
      <c r="I133" s="318">
        <v>1117.7000000000003</v>
      </c>
      <c r="J133" s="318">
        <v>1141.3500000000004</v>
      </c>
      <c r="K133" s="318">
        <v>1165.7000000000003</v>
      </c>
      <c r="L133" s="305">
        <v>1117</v>
      </c>
      <c r="M133" s="305">
        <v>1069</v>
      </c>
      <c r="N133" s="320">
        <v>1471250</v>
      </c>
      <c r="O133" s="321">
        <v>1.1724659606656581E-2</v>
      </c>
    </row>
    <row r="134" spans="1:15" ht="15">
      <c r="A134" s="278">
        <v>124</v>
      </c>
      <c r="B134" s="405" t="s">
        <v>80</v>
      </c>
      <c r="C134" s="278" t="s">
        <v>176</v>
      </c>
      <c r="D134" s="317">
        <v>3642.8</v>
      </c>
      <c r="E134" s="317">
        <v>3642.9166666666665</v>
      </c>
      <c r="F134" s="318">
        <v>3594.8833333333332</v>
      </c>
      <c r="G134" s="318">
        <v>3546.9666666666667</v>
      </c>
      <c r="H134" s="318">
        <v>3498.9333333333334</v>
      </c>
      <c r="I134" s="318">
        <v>3690.833333333333</v>
      </c>
      <c r="J134" s="318">
        <v>3738.8666666666668</v>
      </c>
      <c r="K134" s="318">
        <v>3786.7833333333328</v>
      </c>
      <c r="L134" s="305">
        <v>3690.95</v>
      </c>
      <c r="M134" s="305">
        <v>3595</v>
      </c>
      <c r="N134" s="320">
        <v>479750</v>
      </c>
      <c r="O134" s="321">
        <v>-2.6876267748478701E-2</v>
      </c>
    </row>
    <row r="135" spans="1:15" ht="15">
      <c r="A135" s="278">
        <v>125</v>
      </c>
      <c r="B135" s="405" t="s">
        <v>58</v>
      </c>
      <c r="C135" s="278" t="s">
        <v>177</v>
      </c>
      <c r="D135" s="317">
        <v>707.8</v>
      </c>
      <c r="E135" s="317">
        <v>699.56666666666661</v>
      </c>
      <c r="F135" s="318">
        <v>674.33333333333326</v>
      </c>
      <c r="G135" s="318">
        <v>640.86666666666667</v>
      </c>
      <c r="H135" s="318">
        <v>615.63333333333333</v>
      </c>
      <c r="I135" s="318">
        <v>733.03333333333319</v>
      </c>
      <c r="J135" s="318">
        <v>758.26666666666654</v>
      </c>
      <c r="K135" s="318">
        <v>791.73333333333312</v>
      </c>
      <c r="L135" s="305">
        <v>724.8</v>
      </c>
      <c r="M135" s="305">
        <v>666.1</v>
      </c>
      <c r="N135" s="320">
        <v>2569800</v>
      </c>
      <c r="O135" s="321">
        <v>6.2251984126984128E-2</v>
      </c>
    </row>
    <row r="136" spans="1:15" ht="15">
      <c r="A136" s="278">
        <v>126</v>
      </c>
      <c r="B136" s="405" t="s">
        <v>53</v>
      </c>
      <c r="C136" s="278" t="s">
        <v>179</v>
      </c>
      <c r="D136" s="317">
        <v>466.55</v>
      </c>
      <c r="E136" s="317">
        <v>466.38333333333338</v>
      </c>
      <c r="F136" s="318">
        <v>458.01666666666677</v>
      </c>
      <c r="G136" s="318">
        <v>449.48333333333341</v>
      </c>
      <c r="H136" s="318">
        <v>441.11666666666679</v>
      </c>
      <c r="I136" s="318">
        <v>474.91666666666674</v>
      </c>
      <c r="J136" s="318">
        <v>483.28333333333342</v>
      </c>
      <c r="K136" s="318">
        <v>491.81666666666672</v>
      </c>
      <c r="L136" s="305">
        <v>474.75</v>
      </c>
      <c r="M136" s="305">
        <v>457.85</v>
      </c>
      <c r="N136" s="320">
        <v>39593750</v>
      </c>
      <c r="O136" s="321">
        <v>1.165761737464069E-2</v>
      </c>
    </row>
    <row r="137" spans="1:15" ht="15">
      <c r="A137" s="278">
        <v>127</v>
      </c>
      <c r="B137" s="405" t="s">
        <v>90</v>
      </c>
      <c r="C137" s="278" t="s">
        <v>180</v>
      </c>
      <c r="D137" s="317">
        <v>380.4</v>
      </c>
      <c r="E137" s="317">
        <v>380.29999999999995</v>
      </c>
      <c r="F137" s="318">
        <v>372.64999999999992</v>
      </c>
      <c r="G137" s="318">
        <v>364.9</v>
      </c>
      <c r="H137" s="318">
        <v>357.24999999999994</v>
      </c>
      <c r="I137" s="318">
        <v>388.0499999999999</v>
      </c>
      <c r="J137" s="318">
        <v>395.7</v>
      </c>
      <c r="K137" s="318">
        <v>403.44999999999987</v>
      </c>
      <c r="L137" s="305">
        <v>387.95</v>
      </c>
      <c r="M137" s="305">
        <v>372.55</v>
      </c>
      <c r="N137" s="320">
        <v>3614400</v>
      </c>
      <c r="O137" s="321">
        <v>-6.923837784371909E-3</v>
      </c>
    </row>
    <row r="138" spans="1:15" ht="15">
      <c r="A138" s="278">
        <v>128</v>
      </c>
      <c r="B138" s="405" t="s">
        <v>181</v>
      </c>
      <c r="C138" s="278" t="s">
        <v>182</v>
      </c>
      <c r="D138" s="317">
        <v>279.8</v>
      </c>
      <c r="E138" s="317">
        <v>279.7</v>
      </c>
      <c r="F138" s="318">
        <v>272.7</v>
      </c>
      <c r="G138" s="318">
        <v>265.60000000000002</v>
      </c>
      <c r="H138" s="318">
        <v>258.60000000000002</v>
      </c>
      <c r="I138" s="318">
        <v>286.79999999999995</v>
      </c>
      <c r="J138" s="318">
        <v>293.79999999999995</v>
      </c>
      <c r="K138" s="318">
        <v>300.89999999999992</v>
      </c>
      <c r="L138" s="305">
        <v>286.7</v>
      </c>
      <c r="M138" s="305">
        <v>272.60000000000002</v>
      </c>
      <c r="N138" s="320">
        <v>1252800</v>
      </c>
      <c r="O138" s="321">
        <v>3.111111111111111E-2</v>
      </c>
    </row>
    <row r="139" spans="1:15" ht="15">
      <c r="A139" s="278">
        <v>129</v>
      </c>
      <c r="B139" s="405" t="s">
        <v>40</v>
      </c>
      <c r="C139" s="278" t="s">
        <v>3466</v>
      </c>
      <c r="D139" s="317">
        <v>336.05</v>
      </c>
      <c r="E139" s="317">
        <v>339.2166666666667</v>
      </c>
      <c r="F139" s="318">
        <v>330.08333333333337</v>
      </c>
      <c r="G139" s="318">
        <v>324.11666666666667</v>
      </c>
      <c r="H139" s="318">
        <v>314.98333333333335</v>
      </c>
      <c r="I139" s="318">
        <v>345.18333333333339</v>
      </c>
      <c r="J139" s="318">
        <v>354.31666666666672</v>
      </c>
      <c r="K139" s="318">
        <v>360.28333333333342</v>
      </c>
      <c r="L139" s="305">
        <v>348.35</v>
      </c>
      <c r="M139" s="305">
        <v>333.25</v>
      </c>
      <c r="N139" s="320">
        <v>8704800</v>
      </c>
      <c r="O139" s="321">
        <v>4.7093212081844756E-2</v>
      </c>
    </row>
    <row r="140" spans="1:15" ht="15">
      <c r="A140" s="278">
        <v>130</v>
      </c>
      <c r="B140" s="405" t="s">
        <v>45</v>
      </c>
      <c r="C140" s="278" t="s">
        <v>184</v>
      </c>
      <c r="D140" s="317">
        <v>83.3</v>
      </c>
      <c r="E140" s="317">
        <v>83.95</v>
      </c>
      <c r="F140" s="318">
        <v>80.600000000000009</v>
      </c>
      <c r="G140" s="318">
        <v>77.900000000000006</v>
      </c>
      <c r="H140" s="318">
        <v>74.550000000000011</v>
      </c>
      <c r="I140" s="318">
        <v>86.65</v>
      </c>
      <c r="J140" s="318">
        <v>90</v>
      </c>
      <c r="K140" s="318">
        <v>92.7</v>
      </c>
      <c r="L140" s="305">
        <v>87.3</v>
      </c>
      <c r="M140" s="305">
        <v>81.25</v>
      </c>
      <c r="N140" s="320">
        <v>57512400</v>
      </c>
      <c r="O140" s="321">
        <v>-2.0148223869154103E-2</v>
      </c>
    </row>
    <row r="141" spans="1:15" ht="15">
      <c r="A141" s="278">
        <v>131</v>
      </c>
      <c r="B141" s="405" t="s">
        <v>43</v>
      </c>
      <c r="C141" s="278" t="s">
        <v>186</v>
      </c>
      <c r="D141" s="317">
        <v>30.05</v>
      </c>
      <c r="E141" s="317">
        <v>30.466666666666669</v>
      </c>
      <c r="F141" s="318">
        <v>29.533333333333339</v>
      </c>
      <c r="G141" s="318">
        <v>29.016666666666669</v>
      </c>
      <c r="H141" s="318">
        <v>28.083333333333339</v>
      </c>
      <c r="I141" s="318">
        <v>30.983333333333338</v>
      </c>
      <c r="J141" s="318">
        <v>31.916666666666668</v>
      </c>
      <c r="K141" s="318">
        <v>32.433333333333337</v>
      </c>
      <c r="L141" s="305">
        <v>31.4</v>
      </c>
      <c r="M141" s="305">
        <v>29.95</v>
      </c>
      <c r="N141" s="320">
        <v>55836000</v>
      </c>
      <c r="O141" s="321">
        <v>-1.2887828162291169E-2</v>
      </c>
    </row>
    <row r="142" spans="1:15" ht="15">
      <c r="A142" s="278">
        <v>132</v>
      </c>
      <c r="B142" s="405" t="s">
        <v>114</v>
      </c>
      <c r="C142" s="278" t="s">
        <v>187</v>
      </c>
      <c r="D142" s="317">
        <v>271.25</v>
      </c>
      <c r="E142" s="317">
        <v>275.76666666666665</v>
      </c>
      <c r="F142" s="318">
        <v>264.48333333333329</v>
      </c>
      <c r="G142" s="318">
        <v>257.71666666666664</v>
      </c>
      <c r="H142" s="318">
        <v>246.43333333333328</v>
      </c>
      <c r="I142" s="318">
        <v>282.5333333333333</v>
      </c>
      <c r="J142" s="318">
        <v>293.81666666666661</v>
      </c>
      <c r="K142" s="318">
        <v>300.58333333333331</v>
      </c>
      <c r="L142" s="305">
        <v>287.05</v>
      </c>
      <c r="M142" s="305">
        <v>269</v>
      </c>
      <c r="N142" s="320">
        <v>16697900</v>
      </c>
      <c r="O142" s="321">
        <v>0.10820640451302473</v>
      </c>
    </row>
    <row r="143" spans="1:15" ht="15">
      <c r="A143" s="278">
        <v>133</v>
      </c>
      <c r="B143" s="405" t="s">
        <v>108</v>
      </c>
      <c r="C143" s="278" t="s">
        <v>188</v>
      </c>
      <c r="D143" s="317">
        <v>1933.2</v>
      </c>
      <c r="E143" s="317">
        <v>1941.8666666666668</v>
      </c>
      <c r="F143" s="318">
        <v>1913.3333333333335</v>
      </c>
      <c r="G143" s="318">
        <v>1893.4666666666667</v>
      </c>
      <c r="H143" s="318">
        <v>1864.9333333333334</v>
      </c>
      <c r="I143" s="318">
        <v>1961.7333333333336</v>
      </c>
      <c r="J143" s="318">
        <v>1990.2666666666669</v>
      </c>
      <c r="K143" s="318">
        <v>2010.1333333333337</v>
      </c>
      <c r="L143" s="305">
        <v>1970.4</v>
      </c>
      <c r="M143" s="305">
        <v>1922</v>
      </c>
      <c r="N143" s="320">
        <v>13897150</v>
      </c>
      <c r="O143" s="321">
        <v>-4.8585750089509489E-3</v>
      </c>
    </row>
    <row r="144" spans="1:15" ht="15">
      <c r="A144" s="278">
        <v>134</v>
      </c>
      <c r="B144" s="405" t="s">
        <v>108</v>
      </c>
      <c r="C144" s="278" t="s">
        <v>189</v>
      </c>
      <c r="D144" s="317">
        <v>502.8</v>
      </c>
      <c r="E144" s="317">
        <v>507.43333333333334</v>
      </c>
      <c r="F144" s="318">
        <v>492.66666666666663</v>
      </c>
      <c r="G144" s="318">
        <v>482.5333333333333</v>
      </c>
      <c r="H144" s="318">
        <v>467.76666666666659</v>
      </c>
      <c r="I144" s="318">
        <v>517.56666666666661</v>
      </c>
      <c r="J144" s="318">
        <v>532.33333333333348</v>
      </c>
      <c r="K144" s="318">
        <v>542.4666666666667</v>
      </c>
      <c r="L144" s="305">
        <v>522.20000000000005</v>
      </c>
      <c r="M144" s="305">
        <v>497.3</v>
      </c>
      <c r="N144" s="320">
        <v>14378400</v>
      </c>
      <c r="O144" s="321">
        <v>-8.8335996347865778E-2</v>
      </c>
    </row>
    <row r="145" spans="1:15" ht="15">
      <c r="A145" s="278">
        <v>135</v>
      </c>
      <c r="B145" s="405" t="s">
        <v>51</v>
      </c>
      <c r="C145" s="278" t="s">
        <v>190</v>
      </c>
      <c r="D145" s="317">
        <v>894.5</v>
      </c>
      <c r="E145" s="317">
        <v>902.6</v>
      </c>
      <c r="F145" s="318">
        <v>875.6</v>
      </c>
      <c r="G145" s="318">
        <v>856.7</v>
      </c>
      <c r="H145" s="318">
        <v>829.7</v>
      </c>
      <c r="I145" s="318">
        <v>921.5</v>
      </c>
      <c r="J145" s="318">
        <v>948.5</v>
      </c>
      <c r="K145" s="318">
        <v>967.4</v>
      </c>
      <c r="L145" s="305">
        <v>929.6</v>
      </c>
      <c r="M145" s="305">
        <v>883.7</v>
      </c>
      <c r="N145" s="320">
        <v>6705000</v>
      </c>
      <c r="O145" s="321">
        <v>-1.855307937204962E-2</v>
      </c>
    </row>
    <row r="146" spans="1:15" ht="15">
      <c r="A146" s="278">
        <v>136</v>
      </c>
      <c r="B146" s="405" t="s">
        <v>53</v>
      </c>
      <c r="C146" s="278" t="s">
        <v>191</v>
      </c>
      <c r="D146" s="317">
        <v>2376.1999999999998</v>
      </c>
      <c r="E146" s="317">
        <v>2379.9166666666665</v>
      </c>
      <c r="F146" s="318">
        <v>2324.833333333333</v>
      </c>
      <c r="G146" s="318">
        <v>2273.4666666666667</v>
      </c>
      <c r="H146" s="318">
        <v>2218.3833333333332</v>
      </c>
      <c r="I146" s="318">
        <v>2431.2833333333328</v>
      </c>
      <c r="J146" s="318">
        <v>2486.3666666666659</v>
      </c>
      <c r="K146" s="318">
        <v>2537.7333333333327</v>
      </c>
      <c r="L146" s="305">
        <v>2435</v>
      </c>
      <c r="M146" s="305">
        <v>2328.5500000000002</v>
      </c>
      <c r="N146" s="320">
        <v>880500</v>
      </c>
      <c r="O146" s="321">
        <v>5.2600119545726243E-2</v>
      </c>
    </row>
    <row r="147" spans="1:15" ht="15">
      <c r="A147" s="278">
        <v>137</v>
      </c>
      <c r="B147" s="405" t="s">
        <v>43</v>
      </c>
      <c r="C147" s="278" t="s">
        <v>192</v>
      </c>
      <c r="D147" s="317">
        <v>331.75</v>
      </c>
      <c r="E147" s="317">
        <v>329.7833333333333</v>
      </c>
      <c r="F147" s="318">
        <v>324.41666666666663</v>
      </c>
      <c r="G147" s="318">
        <v>317.08333333333331</v>
      </c>
      <c r="H147" s="318">
        <v>311.71666666666664</v>
      </c>
      <c r="I147" s="318">
        <v>337.11666666666662</v>
      </c>
      <c r="J147" s="318">
        <v>342.48333333333329</v>
      </c>
      <c r="K147" s="318">
        <v>349.81666666666661</v>
      </c>
      <c r="L147" s="305">
        <v>335.15</v>
      </c>
      <c r="M147" s="305">
        <v>322.45</v>
      </c>
      <c r="N147" s="320">
        <v>1698000</v>
      </c>
      <c r="O147" s="321">
        <v>0.18162839248434237</v>
      </c>
    </row>
    <row r="148" spans="1:15" ht="15">
      <c r="A148" s="278">
        <v>138</v>
      </c>
      <c r="B148" s="405" t="s">
        <v>45</v>
      </c>
      <c r="C148" s="278" t="s">
        <v>193</v>
      </c>
      <c r="D148" s="317">
        <v>303.2</v>
      </c>
      <c r="E148" s="317">
        <v>304.51666666666665</v>
      </c>
      <c r="F148" s="318">
        <v>298.18333333333328</v>
      </c>
      <c r="G148" s="318">
        <v>293.16666666666663</v>
      </c>
      <c r="H148" s="318">
        <v>286.83333333333326</v>
      </c>
      <c r="I148" s="318">
        <v>309.5333333333333</v>
      </c>
      <c r="J148" s="318">
        <v>315.86666666666667</v>
      </c>
      <c r="K148" s="318">
        <v>320.88333333333333</v>
      </c>
      <c r="L148" s="305">
        <v>310.85000000000002</v>
      </c>
      <c r="M148" s="305">
        <v>299.5</v>
      </c>
      <c r="N148" s="320">
        <v>3651750</v>
      </c>
      <c r="O148" s="321">
        <v>-2.6978417266187049E-2</v>
      </c>
    </row>
    <row r="149" spans="1:15" ht="15">
      <c r="A149" s="278">
        <v>139</v>
      </c>
      <c r="B149" s="405" t="s">
        <v>51</v>
      </c>
      <c r="C149" s="278" t="s">
        <v>194</v>
      </c>
      <c r="D149" s="317">
        <v>972.45</v>
      </c>
      <c r="E149" s="317">
        <v>975.66666666666663</v>
      </c>
      <c r="F149" s="318">
        <v>944.83333333333326</v>
      </c>
      <c r="G149" s="318">
        <v>917.21666666666658</v>
      </c>
      <c r="H149" s="318">
        <v>886.38333333333321</v>
      </c>
      <c r="I149" s="318">
        <v>1003.2833333333333</v>
      </c>
      <c r="J149" s="318">
        <v>1034.1166666666666</v>
      </c>
      <c r="K149" s="318">
        <v>1061.7333333333333</v>
      </c>
      <c r="L149" s="305">
        <v>1006.5</v>
      </c>
      <c r="M149" s="305">
        <v>948.05</v>
      </c>
      <c r="N149" s="320">
        <v>772800</v>
      </c>
      <c r="O149" s="321">
        <v>0.40636942675159238</v>
      </c>
    </row>
    <row r="150" spans="1:15" ht="15">
      <c r="A150" s="278">
        <v>140</v>
      </c>
      <c r="B150" s="405" t="s">
        <v>58</v>
      </c>
      <c r="C150" s="278" t="s">
        <v>195</v>
      </c>
      <c r="D150" s="317">
        <v>163.25</v>
      </c>
      <c r="E150" s="317">
        <v>161.6</v>
      </c>
      <c r="F150" s="318">
        <v>155.14999999999998</v>
      </c>
      <c r="G150" s="318">
        <v>147.04999999999998</v>
      </c>
      <c r="H150" s="318">
        <v>140.59999999999997</v>
      </c>
      <c r="I150" s="318">
        <v>169.7</v>
      </c>
      <c r="J150" s="318">
        <v>176.14999999999998</v>
      </c>
      <c r="K150" s="318">
        <v>184.25</v>
      </c>
      <c r="L150" s="305">
        <v>168.05</v>
      </c>
      <c r="M150" s="305">
        <v>153.5</v>
      </c>
      <c r="N150" s="320">
        <v>3716200</v>
      </c>
      <c r="O150" s="321">
        <v>6.5821550463188688E-2</v>
      </c>
    </row>
    <row r="151" spans="1:15" ht="15">
      <c r="A151" s="278">
        <v>141</v>
      </c>
      <c r="B151" s="405" t="s">
        <v>38</v>
      </c>
      <c r="C151" s="278" t="s">
        <v>196</v>
      </c>
      <c r="D151" s="317">
        <v>3354.85</v>
      </c>
      <c r="E151" s="317">
        <v>3387.0666666666671</v>
      </c>
      <c r="F151" s="318">
        <v>3298.7833333333342</v>
      </c>
      <c r="G151" s="318">
        <v>3242.7166666666672</v>
      </c>
      <c r="H151" s="318">
        <v>3154.4333333333343</v>
      </c>
      <c r="I151" s="318">
        <v>3443.1333333333341</v>
      </c>
      <c r="J151" s="318">
        <v>3531.416666666667</v>
      </c>
      <c r="K151" s="318">
        <v>3587.483333333334</v>
      </c>
      <c r="L151" s="305">
        <v>3475.35</v>
      </c>
      <c r="M151" s="305">
        <v>3331</v>
      </c>
      <c r="N151" s="320">
        <v>2250000</v>
      </c>
      <c r="O151" s="321">
        <v>1.9298722478934494E-2</v>
      </c>
    </row>
    <row r="152" spans="1:15" ht="15">
      <c r="A152" s="278">
        <v>142</v>
      </c>
      <c r="B152" s="405" t="s">
        <v>181</v>
      </c>
      <c r="C152" s="278" t="s">
        <v>198</v>
      </c>
      <c r="D152" s="317">
        <v>386.25</v>
      </c>
      <c r="E152" s="317">
        <v>396.13333333333338</v>
      </c>
      <c r="F152" s="318">
        <v>372.01666666666677</v>
      </c>
      <c r="G152" s="318">
        <v>357.78333333333336</v>
      </c>
      <c r="H152" s="318">
        <v>333.66666666666674</v>
      </c>
      <c r="I152" s="318">
        <v>410.36666666666679</v>
      </c>
      <c r="J152" s="318">
        <v>434.48333333333346</v>
      </c>
      <c r="K152" s="318">
        <v>448.71666666666681</v>
      </c>
      <c r="L152" s="305">
        <v>420.25</v>
      </c>
      <c r="M152" s="305">
        <v>381.9</v>
      </c>
      <c r="N152" s="320">
        <v>15050200</v>
      </c>
      <c r="O152" s="321">
        <v>-3.1481266972984798E-2</v>
      </c>
    </row>
    <row r="153" spans="1:15" ht="15">
      <c r="A153" s="278">
        <v>143</v>
      </c>
      <c r="B153" s="405" t="s">
        <v>114</v>
      </c>
      <c r="C153" s="278" t="s">
        <v>199</v>
      </c>
      <c r="D153" s="317">
        <v>79.95</v>
      </c>
      <c r="E153" s="317">
        <v>81.016666666666666</v>
      </c>
      <c r="F153" s="318">
        <v>78.183333333333337</v>
      </c>
      <c r="G153" s="318">
        <v>76.416666666666671</v>
      </c>
      <c r="H153" s="318">
        <v>73.583333333333343</v>
      </c>
      <c r="I153" s="318">
        <v>82.783333333333331</v>
      </c>
      <c r="J153" s="318">
        <v>85.616666666666674</v>
      </c>
      <c r="K153" s="318">
        <v>87.383333333333326</v>
      </c>
      <c r="L153" s="305">
        <v>83.85</v>
      </c>
      <c r="M153" s="305">
        <v>79.25</v>
      </c>
      <c r="N153" s="320">
        <v>88296700</v>
      </c>
      <c r="O153" s="321">
        <v>-1.6581742040752682E-2</v>
      </c>
    </row>
    <row r="154" spans="1:15" ht="15">
      <c r="A154" s="278">
        <v>144</v>
      </c>
      <c r="B154" s="405" t="s">
        <v>65</v>
      </c>
      <c r="C154" s="278" t="s">
        <v>200</v>
      </c>
      <c r="D154" s="317">
        <v>467.15</v>
      </c>
      <c r="E154" s="317">
        <v>475.8</v>
      </c>
      <c r="F154" s="318">
        <v>453.55</v>
      </c>
      <c r="G154" s="318">
        <v>439.95</v>
      </c>
      <c r="H154" s="318">
        <v>417.7</v>
      </c>
      <c r="I154" s="318">
        <v>489.40000000000003</v>
      </c>
      <c r="J154" s="318">
        <v>511.65000000000003</v>
      </c>
      <c r="K154" s="318">
        <v>525.25</v>
      </c>
      <c r="L154" s="305">
        <v>498.05</v>
      </c>
      <c r="M154" s="305">
        <v>462.2</v>
      </c>
      <c r="N154" s="320">
        <v>2249000</v>
      </c>
      <c r="O154" s="321">
        <v>3.1222123104371097E-3</v>
      </c>
    </row>
    <row r="155" spans="1:15" ht="15">
      <c r="A155" s="278">
        <v>145</v>
      </c>
      <c r="B155" s="405" t="s">
        <v>108</v>
      </c>
      <c r="C155" s="278" t="s">
        <v>201</v>
      </c>
      <c r="D155" s="317">
        <v>189.95</v>
      </c>
      <c r="E155" s="317">
        <v>188.25</v>
      </c>
      <c r="F155" s="318">
        <v>185.75</v>
      </c>
      <c r="G155" s="318">
        <v>181.55</v>
      </c>
      <c r="H155" s="318">
        <v>179.05</v>
      </c>
      <c r="I155" s="318">
        <v>192.45</v>
      </c>
      <c r="J155" s="318">
        <v>194.95</v>
      </c>
      <c r="K155" s="318">
        <v>199.14999999999998</v>
      </c>
      <c r="L155" s="305">
        <v>190.75</v>
      </c>
      <c r="M155" s="305">
        <v>184.05</v>
      </c>
      <c r="N155" s="320">
        <v>22697600</v>
      </c>
      <c r="O155" s="321">
        <v>2.5889499566097773E-2</v>
      </c>
    </row>
    <row r="156" spans="1:15" ht="15">
      <c r="A156" s="278">
        <v>146</v>
      </c>
      <c r="B156" s="405" t="s">
        <v>55</v>
      </c>
      <c r="C156" s="278" t="s">
        <v>202</v>
      </c>
      <c r="D156" s="317">
        <v>26.65</v>
      </c>
      <c r="E156" s="317">
        <v>26.75</v>
      </c>
      <c r="F156" s="318">
        <v>26.15</v>
      </c>
      <c r="G156" s="318">
        <v>25.65</v>
      </c>
      <c r="H156" s="318">
        <v>25.049999999999997</v>
      </c>
      <c r="I156" s="318">
        <v>27.25</v>
      </c>
      <c r="J156" s="318">
        <v>27.85</v>
      </c>
      <c r="K156" s="318">
        <v>28.35</v>
      </c>
      <c r="L156" s="305">
        <v>27.35</v>
      </c>
      <c r="M156" s="305">
        <v>26.25</v>
      </c>
      <c r="N156" s="320">
        <v>34566400</v>
      </c>
      <c r="O156" s="321">
        <v>1.0547980447646E-2</v>
      </c>
    </row>
    <row r="157" spans="1:15" ht="15">
      <c r="A157" s="278">
        <v>147</v>
      </c>
      <c r="B157" s="405" t="s">
        <v>90</v>
      </c>
      <c r="C157" s="278" t="s">
        <v>203</v>
      </c>
      <c r="D157" s="317">
        <v>146.65</v>
      </c>
      <c r="E157" s="317">
        <v>147.15</v>
      </c>
      <c r="F157" s="318">
        <v>143.05000000000001</v>
      </c>
      <c r="G157" s="318">
        <v>139.45000000000002</v>
      </c>
      <c r="H157" s="318">
        <v>135.35000000000002</v>
      </c>
      <c r="I157" s="318">
        <v>150.75</v>
      </c>
      <c r="J157" s="318">
        <v>154.84999999999997</v>
      </c>
      <c r="K157" s="318">
        <v>158.44999999999999</v>
      </c>
      <c r="L157" s="305">
        <v>151.25</v>
      </c>
      <c r="M157" s="305">
        <v>143.55000000000001</v>
      </c>
      <c r="N157" s="320">
        <v>17720800</v>
      </c>
      <c r="O157" s="321">
        <v>1.2432012432012432E-2</v>
      </c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297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01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D166" s="322"/>
      <c r="E166" s="322"/>
      <c r="F166" s="324"/>
      <c r="G166" s="324"/>
      <c r="H166" s="292"/>
      <c r="I166" s="324"/>
      <c r="J166" s="324"/>
      <c r="K166" s="324"/>
      <c r="L166" s="324"/>
      <c r="M166" s="324"/>
    </row>
    <row r="167" spans="1:13">
      <c r="A167" s="291"/>
      <c r="B167" s="322"/>
      <c r="D167" s="322"/>
      <c r="E167" s="322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B173" s="323"/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H174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43956</v>
      </c>
    </row>
    <row r="7" spans="1:15">
      <c r="A7"/>
    </row>
    <row r="8" spans="1:15" ht="28.5" customHeight="1">
      <c r="A8" s="480" t="s">
        <v>16</v>
      </c>
      <c r="B8" s="481" t="s">
        <v>18</v>
      </c>
      <c r="C8" s="479" t="s">
        <v>19</v>
      </c>
      <c r="D8" s="479" t="s">
        <v>20</v>
      </c>
      <c r="E8" s="479" t="s">
        <v>21</v>
      </c>
      <c r="F8" s="479"/>
      <c r="G8" s="479"/>
      <c r="H8" s="479" t="s">
        <v>22</v>
      </c>
      <c r="I8" s="479"/>
      <c r="J8" s="479"/>
      <c r="K8" s="275"/>
      <c r="L8" s="283"/>
      <c r="M8" s="283"/>
    </row>
    <row r="9" spans="1:15" ht="36" customHeight="1">
      <c r="A9" s="475"/>
      <c r="B9" s="477"/>
      <c r="C9" s="482" t="s">
        <v>23</v>
      </c>
      <c r="D9" s="482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9293.5</v>
      </c>
      <c r="D10" s="304">
        <v>9364.65</v>
      </c>
      <c r="E10" s="304">
        <v>9195.7999999999993</v>
      </c>
      <c r="F10" s="304">
        <v>9098.1</v>
      </c>
      <c r="G10" s="304">
        <v>8929.25</v>
      </c>
      <c r="H10" s="304">
        <v>9462.3499999999985</v>
      </c>
      <c r="I10" s="304">
        <v>9631.2000000000007</v>
      </c>
      <c r="J10" s="304">
        <v>9728.8999999999978</v>
      </c>
      <c r="K10" s="303">
        <v>9533.5</v>
      </c>
      <c r="L10" s="303">
        <v>9266.9500000000007</v>
      </c>
      <c r="M10" s="308"/>
    </row>
    <row r="11" spans="1:15">
      <c r="A11" s="302">
        <v>2</v>
      </c>
      <c r="B11" s="278" t="s">
        <v>221</v>
      </c>
      <c r="C11" s="305">
        <v>19743.75</v>
      </c>
      <c r="D11" s="280">
        <v>19972.599999999999</v>
      </c>
      <c r="E11" s="280">
        <v>19414.749999999996</v>
      </c>
      <c r="F11" s="280">
        <v>19085.749999999996</v>
      </c>
      <c r="G11" s="280">
        <v>18527.899999999994</v>
      </c>
      <c r="H11" s="280">
        <v>20301.599999999999</v>
      </c>
      <c r="I11" s="280">
        <v>20859.450000000004</v>
      </c>
      <c r="J11" s="280">
        <v>21188.45</v>
      </c>
      <c r="K11" s="305">
        <v>20530.45</v>
      </c>
      <c r="L11" s="305">
        <v>19643.599999999999</v>
      </c>
      <c r="M11" s="308"/>
    </row>
    <row r="12" spans="1:15">
      <c r="A12" s="302">
        <v>3</v>
      </c>
      <c r="B12" s="286" t="s">
        <v>222</v>
      </c>
      <c r="C12" s="305">
        <v>1366.25</v>
      </c>
      <c r="D12" s="280">
        <v>1368.6666666666667</v>
      </c>
      <c r="E12" s="280">
        <v>1355.1833333333334</v>
      </c>
      <c r="F12" s="280">
        <v>1344.1166666666666</v>
      </c>
      <c r="G12" s="280">
        <v>1330.6333333333332</v>
      </c>
      <c r="H12" s="280">
        <v>1379.7333333333336</v>
      </c>
      <c r="I12" s="280">
        <v>1393.2166666666667</v>
      </c>
      <c r="J12" s="280">
        <v>1404.2833333333338</v>
      </c>
      <c r="K12" s="305">
        <v>1382.15</v>
      </c>
      <c r="L12" s="305">
        <v>1357.6</v>
      </c>
      <c r="M12" s="308"/>
    </row>
    <row r="13" spans="1:15">
      <c r="A13" s="302">
        <v>4</v>
      </c>
      <c r="B13" s="278" t="s">
        <v>223</v>
      </c>
      <c r="C13" s="305">
        <v>2666.6</v>
      </c>
      <c r="D13" s="280">
        <v>2673.7166666666667</v>
      </c>
      <c r="E13" s="280">
        <v>2649.7833333333333</v>
      </c>
      <c r="F13" s="280">
        <v>2632.9666666666667</v>
      </c>
      <c r="G13" s="280">
        <v>2609.0333333333333</v>
      </c>
      <c r="H13" s="280">
        <v>2690.5333333333333</v>
      </c>
      <c r="I13" s="280">
        <v>2714.4666666666667</v>
      </c>
      <c r="J13" s="280">
        <v>2731.2833333333333</v>
      </c>
      <c r="K13" s="305">
        <v>2697.65</v>
      </c>
      <c r="L13" s="305">
        <v>2656.9</v>
      </c>
      <c r="M13" s="308"/>
    </row>
    <row r="14" spans="1:15">
      <c r="A14" s="302">
        <v>5</v>
      </c>
      <c r="B14" s="278" t="s">
        <v>224</v>
      </c>
      <c r="C14" s="305">
        <v>13454.25</v>
      </c>
      <c r="D14" s="280">
        <v>13526.283333333333</v>
      </c>
      <c r="E14" s="280">
        <v>13352.316666666666</v>
      </c>
      <c r="F14" s="280">
        <v>13250.383333333333</v>
      </c>
      <c r="G14" s="280">
        <v>13076.416666666666</v>
      </c>
      <c r="H14" s="280">
        <v>13628.216666666665</v>
      </c>
      <c r="I14" s="280">
        <v>13802.183333333332</v>
      </c>
      <c r="J14" s="280">
        <v>13904.116666666665</v>
      </c>
      <c r="K14" s="305">
        <v>13700.25</v>
      </c>
      <c r="L14" s="305">
        <v>13424.35</v>
      </c>
      <c r="M14" s="308"/>
    </row>
    <row r="15" spans="1:15">
      <c r="A15" s="302">
        <v>6</v>
      </c>
      <c r="B15" s="278" t="s">
        <v>225</v>
      </c>
      <c r="C15" s="305">
        <v>2335.15</v>
      </c>
      <c r="D15" s="280">
        <v>2345.5166666666669</v>
      </c>
      <c r="E15" s="280">
        <v>2318.7333333333336</v>
      </c>
      <c r="F15" s="280">
        <v>2302.3166666666666</v>
      </c>
      <c r="G15" s="280">
        <v>2275.5333333333333</v>
      </c>
      <c r="H15" s="280">
        <v>2361.9333333333338</v>
      </c>
      <c r="I15" s="280">
        <v>2388.7166666666676</v>
      </c>
      <c r="J15" s="280">
        <v>2405.1333333333341</v>
      </c>
      <c r="K15" s="305">
        <v>2372.3000000000002</v>
      </c>
      <c r="L15" s="305">
        <v>2329.1</v>
      </c>
      <c r="M15" s="308"/>
    </row>
    <row r="16" spans="1:15">
      <c r="A16" s="302">
        <v>7</v>
      </c>
      <c r="B16" s="278" t="s">
        <v>226</v>
      </c>
      <c r="C16" s="305">
        <v>3548.65</v>
      </c>
      <c r="D16" s="280">
        <v>3562.7166666666672</v>
      </c>
      <c r="E16" s="280">
        <v>3516.8833333333341</v>
      </c>
      <c r="F16" s="280">
        <v>3485.1166666666668</v>
      </c>
      <c r="G16" s="280">
        <v>3439.2833333333338</v>
      </c>
      <c r="H16" s="280">
        <v>3594.4833333333345</v>
      </c>
      <c r="I16" s="280">
        <v>3640.3166666666675</v>
      </c>
      <c r="J16" s="280">
        <v>3672.0833333333348</v>
      </c>
      <c r="K16" s="305">
        <v>3608.55</v>
      </c>
      <c r="L16" s="305">
        <v>3530.95</v>
      </c>
      <c r="M16" s="308"/>
    </row>
    <row r="17" spans="1:13">
      <c r="A17" s="302">
        <v>8</v>
      </c>
      <c r="B17" s="278" t="s">
        <v>39</v>
      </c>
      <c r="C17" s="278">
        <v>1126.8</v>
      </c>
      <c r="D17" s="280">
        <v>1131.1333333333332</v>
      </c>
      <c r="E17" s="280">
        <v>1112.8666666666663</v>
      </c>
      <c r="F17" s="280">
        <v>1098.9333333333332</v>
      </c>
      <c r="G17" s="280">
        <v>1080.6666666666663</v>
      </c>
      <c r="H17" s="280">
        <v>1145.0666666666664</v>
      </c>
      <c r="I17" s="280">
        <v>1163.3333333333333</v>
      </c>
      <c r="J17" s="280">
        <v>1177.2666666666664</v>
      </c>
      <c r="K17" s="278">
        <v>1149.4000000000001</v>
      </c>
      <c r="L17" s="278">
        <v>1117.2</v>
      </c>
      <c r="M17" s="278">
        <v>9.6079699999999999</v>
      </c>
    </row>
    <row r="18" spans="1:13">
      <c r="A18" s="302">
        <v>9</v>
      </c>
      <c r="B18" s="278" t="s">
        <v>227</v>
      </c>
      <c r="C18" s="278">
        <v>517.04999999999995</v>
      </c>
      <c r="D18" s="280">
        <v>517.04999999999995</v>
      </c>
      <c r="E18" s="280">
        <v>517.04999999999995</v>
      </c>
      <c r="F18" s="280">
        <v>517.04999999999995</v>
      </c>
      <c r="G18" s="280">
        <v>517.04999999999995</v>
      </c>
      <c r="H18" s="280">
        <v>517.04999999999995</v>
      </c>
      <c r="I18" s="280">
        <v>517.04999999999995</v>
      </c>
      <c r="J18" s="280">
        <v>517.04999999999995</v>
      </c>
      <c r="K18" s="278">
        <v>517.04999999999995</v>
      </c>
      <c r="L18" s="278">
        <v>517.04999999999995</v>
      </c>
      <c r="M18" s="278">
        <v>1.09074</v>
      </c>
    </row>
    <row r="19" spans="1:13">
      <c r="A19" s="302">
        <v>10</v>
      </c>
      <c r="B19" s="278" t="s">
        <v>42</v>
      </c>
      <c r="C19" s="278">
        <v>266.35000000000002</v>
      </c>
      <c r="D19" s="280">
        <v>269.45</v>
      </c>
      <c r="E19" s="280">
        <v>258.89999999999998</v>
      </c>
      <c r="F19" s="280">
        <v>251.45</v>
      </c>
      <c r="G19" s="280">
        <v>240.89999999999998</v>
      </c>
      <c r="H19" s="280">
        <v>276.89999999999998</v>
      </c>
      <c r="I19" s="280">
        <v>287.45000000000005</v>
      </c>
      <c r="J19" s="280">
        <v>294.89999999999998</v>
      </c>
      <c r="K19" s="278">
        <v>280</v>
      </c>
      <c r="L19" s="278">
        <v>262</v>
      </c>
      <c r="M19" s="278">
        <v>63.590130000000002</v>
      </c>
    </row>
    <row r="20" spans="1:13">
      <c r="A20" s="302">
        <v>11</v>
      </c>
      <c r="B20" s="278" t="s">
        <v>44</v>
      </c>
      <c r="C20" s="278">
        <v>29.85</v>
      </c>
      <c r="D20" s="280">
        <v>30.150000000000002</v>
      </c>
      <c r="E20" s="280">
        <v>29.300000000000004</v>
      </c>
      <c r="F20" s="280">
        <v>28.750000000000004</v>
      </c>
      <c r="G20" s="280">
        <v>27.900000000000006</v>
      </c>
      <c r="H20" s="280">
        <v>30.700000000000003</v>
      </c>
      <c r="I20" s="280">
        <v>31.550000000000004</v>
      </c>
      <c r="J20" s="280">
        <v>32.1</v>
      </c>
      <c r="K20" s="278">
        <v>31</v>
      </c>
      <c r="L20" s="278">
        <v>29.6</v>
      </c>
      <c r="M20" s="278">
        <v>76.122100000000003</v>
      </c>
    </row>
    <row r="21" spans="1:13">
      <c r="A21" s="302">
        <v>12</v>
      </c>
      <c r="B21" s="278" t="s">
        <v>228</v>
      </c>
      <c r="C21" s="278">
        <v>45.8</v>
      </c>
      <c r="D21" s="280">
        <v>46.416666666666664</v>
      </c>
      <c r="E21" s="280">
        <v>44.68333333333333</v>
      </c>
      <c r="F21" s="280">
        <v>43.566666666666663</v>
      </c>
      <c r="G21" s="280">
        <v>41.833333333333329</v>
      </c>
      <c r="H21" s="280">
        <v>47.533333333333331</v>
      </c>
      <c r="I21" s="280">
        <v>49.266666666666666</v>
      </c>
      <c r="J21" s="280">
        <v>50.383333333333333</v>
      </c>
      <c r="K21" s="278">
        <v>48.15</v>
      </c>
      <c r="L21" s="278">
        <v>45.3</v>
      </c>
      <c r="M21" s="278">
        <v>21.718640000000001</v>
      </c>
    </row>
    <row r="22" spans="1:13">
      <c r="A22" s="302">
        <v>13</v>
      </c>
      <c r="B22" s="278" t="s">
        <v>229</v>
      </c>
      <c r="C22" s="278">
        <v>109.1</v>
      </c>
      <c r="D22" s="280">
        <v>110.63333333333333</v>
      </c>
      <c r="E22" s="280">
        <v>106.26666666666665</v>
      </c>
      <c r="F22" s="280">
        <v>103.43333333333332</v>
      </c>
      <c r="G22" s="280">
        <v>99.066666666666649</v>
      </c>
      <c r="H22" s="280">
        <v>113.46666666666665</v>
      </c>
      <c r="I22" s="280">
        <v>117.83333333333333</v>
      </c>
      <c r="J22" s="280">
        <v>120.66666666666666</v>
      </c>
      <c r="K22" s="278">
        <v>115</v>
      </c>
      <c r="L22" s="278">
        <v>107.8</v>
      </c>
      <c r="M22" s="278">
        <v>19.798570000000002</v>
      </c>
    </row>
    <row r="23" spans="1:13">
      <c r="A23" s="302">
        <v>14</v>
      </c>
      <c r="B23" s="278" t="s">
        <v>230</v>
      </c>
      <c r="C23" s="278">
        <v>1469.35</v>
      </c>
      <c r="D23" s="280">
        <v>1477.3166666666666</v>
      </c>
      <c r="E23" s="280">
        <v>1434.6333333333332</v>
      </c>
      <c r="F23" s="280">
        <v>1399.9166666666665</v>
      </c>
      <c r="G23" s="280">
        <v>1357.2333333333331</v>
      </c>
      <c r="H23" s="280">
        <v>1512.0333333333333</v>
      </c>
      <c r="I23" s="280">
        <v>1554.7166666666667</v>
      </c>
      <c r="J23" s="280">
        <v>1589.4333333333334</v>
      </c>
      <c r="K23" s="278">
        <v>1520</v>
      </c>
      <c r="L23" s="278">
        <v>1442.6</v>
      </c>
      <c r="M23" s="278">
        <v>1.6751499999999999</v>
      </c>
    </row>
    <row r="24" spans="1:13">
      <c r="A24" s="302">
        <v>15</v>
      </c>
      <c r="B24" s="278" t="s">
        <v>231</v>
      </c>
      <c r="C24" s="278">
        <v>2663.55</v>
      </c>
      <c r="D24" s="280">
        <v>2622.1833333333334</v>
      </c>
      <c r="E24" s="280">
        <v>2521.3666666666668</v>
      </c>
      <c r="F24" s="280">
        <v>2379.1833333333334</v>
      </c>
      <c r="G24" s="280">
        <v>2278.3666666666668</v>
      </c>
      <c r="H24" s="280">
        <v>2764.3666666666668</v>
      </c>
      <c r="I24" s="280">
        <v>2865.1833333333334</v>
      </c>
      <c r="J24" s="280">
        <v>3007.3666666666668</v>
      </c>
      <c r="K24" s="278">
        <v>2723</v>
      </c>
      <c r="L24" s="278">
        <v>2480</v>
      </c>
      <c r="M24" s="278">
        <v>2.5989</v>
      </c>
    </row>
    <row r="25" spans="1:13">
      <c r="A25" s="302">
        <v>16</v>
      </c>
      <c r="B25" s="278" t="s">
        <v>46</v>
      </c>
      <c r="C25" s="278">
        <v>550.85</v>
      </c>
      <c r="D25" s="280">
        <v>545.44999999999993</v>
      </c>
      <c r="E25" s="280">
        <v>532.39999999999986</v>
      </c>
      <c r="F25" s="280">
        <v>513.94999999999993</v>
      </c>
      <c r="G25" s="280">
        <v>500.89999999999986</v>
      </c>
      <c r="H25" s="280">
        <v>563.89999999999986</v>
      </c>
      <c r="I25" s="280">
        <v>576.94999999999982</v>
      </c>
      <c r="J25" s="280">
        <v>595.39999999999986</v>
      </c>
      <c r="K25" s="278">
        <v>558.5</v>
      </c>
      <c r="L25" s="278">
        <v>527</v>
      </c>
      <c r="M25" s="278">
        <v>12.30603</v>
      </c>
    </row>
    <row r="26" spans="1:13">
      <c r="A26" s="302">
        <v>17</v>
      </c>
      <c r="B26" s="278" t="s">
        <v>47</v>
      </c>
      <c r="C26" s="278">
        <v>162.35</v>
      </c>
      <c r="D26" s="280">
        <v>164.54999999999998</v>
      </c>
      <c r="E26" s="280">
        <v>159.29999999999995</v>
      </c>
      <c r="F26" s="280">
        <v>156.24999999999997</v>
      </c>
      <c r="G26" s="280">
        <v>150.99999999999994</v>
      </c>
      <c r="H26" s="280">
        <v>167.59999999999997</v>
      </c>
      <c r="I26" s="280">
        <v>172.85000000000002</v>
      </c>
      <c r="J26" s="280">
        <v>175.89999999999998</v>
      </c>
      <c r="K26" s="278">
        <v>169.8</v>
      </c>
      <c r="L26" s="278">
        <v>161.5</v>
      </c>
      <c r="M26" s="278">
        <v>49.492519999999999</v>
      </c>
    </row>
    <row r="27" spans="1:13">
      <c r="A27" s="302">
        <v>18</v>
      </c>
      <c r="B27" s="278" t="s">
        <v>48</v>
      </c>
      <c r="C27" s="278">
        <v>1371.75</v>
      </c>
      <c r="D27" s="280">
        <v>1384.8</v>
      </c>
      <c r="E27" s="280">
        <v>1342.4499999999998</v>
      </c>
      <c r="F27" s="280">
        <v>1313.1499999999999</v>
      </c>
      <c r="G27" s="280">
        <v>1270.7999999999997</v>
      </c>
      <c r="H27" s="280">
        <v>1414.1</v>
      </c>
      <c r="I27" s="280">
        <v>1456.4499999999998</v>
      </c>
      <c r="J27" s="280">
        <v>1485.75</v>
      </c>
      <c r="K27" s="278">
        <v>1427.15</v>
      </c>
      <c r="L27" s="278">
        <v>1355.5</v>
      </c>
      <c r="M27" s="278">
        <v>15.321160000000001</v>
      </c>
    </row>
    <row r="28" spans="1:13">
      <c r="A28" s="302">
        <v>19</v>
      </c>
      <c r="B28" s="278" t="s">
        <v>49</v>
      </c>
      <c r="C28" s="278">
        <v>88.75</v>
      </c>
      <c r="D28" s="280">
        <v>89.783333333333346</v>
      </c>
      <c r="E28" s="280">
        <v>86.066666666666691</v>
      </c>
      <c r="F28" s="280">
        <v>83.38333333333334</v>
      </c>
      <c r="G28" s="280">
        <v>79.666666666666686</v>
      </c>
      <c r="H28" s="280">
        <v>92.466666666666697</v>
      </c>
      <c r="I28" s="280">
        <v>96.183333333333366</v>
      </c>
      <c r="J28" s="280">
        <v>98.866666666666703</v>
      </c>
      <c r="K28" s="278">
        <v>93.5</v>
      </c>
      <c r="L28" s="278">
        <v>87.1</v>
      </c>
      <c r="M28" s="278">
        <v>69.084389999999999</v>
      </c>
    </row>
    <row r="29" spans="1:13">
      <c r="A29" s="302">
        <v>20</v>
      </c>
      <c r="B29" s="278" t="s">
        <v>50</v>
      </c>
      <c r="C29" s="278">
        <v>49.3</v>
      </c>
      <c r="D29" s="280">
        <v>49.666666666666664</v>
      </c>
      <c r="E29" s="280">
        <v>47.883333333333326</v>
      </c>
      <c r="F29" s="280">
        <v>46.466666666666661</v>
      </c>
      <c r="G29" s="280">
        <v>44.683333333333323</v>
      </c>
      <c r="H29" s="280">
        <v>51.083333333333329</v>
      </c>
      <c r="I29" s="280">
        <v>52.866666666666674</v>
      </c>
      <c r="J29" s="280">
        <v>54.283333333333331</v>
      </c>
      <c r="K29" s="278">
        <v>51.45</v>
      </c>
      <c r="L29" s="278">
        <v>48.25</v>
      </c>
      <c r="M29" s="278">
        <v>328.87633</v>
      </c>
    </row>
    <row r="30" spans="1:13">
      <c r="A30" s="302">
        <v>21</v>
      </c>
      <c r="B30" s="278" t="s">
        <v>52</v>
      </c>
      <c r="C30" s="278">
        <v>1676.8</v>
      </c>
      <c r="D30" s="280">
        <v>1699.7666666666667</v>
      </c>
      <c r="E30" s="280">
        <v>1648.5333333333333</v>
      </c>
      <c r="F30" s="280">
        <v>1620.2666666666667</v>
      </c>
      <c r="G30" s="280">
        <v>1569.0333333333333</v>
      </c>
      <c r="H30" s="280">
        <v>1728.0333333333333</v>
      </c>
      <c r="I30" s="280">
        <v>1779.2666666666664</v>
      </c>
      <c r="J30" s="280">
        <v>1807.5333333333333</v>
      </c>
      <c r="K30" s="278">
        <v>1751</v>
      </c>
      <c r="L30" s="278">
        <v>1671.5</v>
      </c>
      <c r="M30" s="278">
        <v>29.42445</v>
      </c>
    </row>
    <row r="31" spans="1:13">
      <c r="A31" s="302">
        <v>22</v>
      </c>
      <c r="B31" s="278" t="s">
        <v>54</v>
      </c>
      <c r="C31" s="278">
        <v>653.29999999999995</v>
      </c>
      <c r="D31" s="280">
        <v>645.9666666666667</v>
      </c>
      <c r="E31" s="280">
        <v>610.33333333333337</v>
      </c>
      <c r="F31" s="280">
        <v>567.36666666666667</v>
      </c>
      <c r="G31" s="280">
        <v>531.73333333333335</v>
      </c>
      <c r="H31" s="280">
        <v>688.93333333333339</v>
      </c>
      <c r="I31" s="280">
        <v>724.56666666666661</v>
      </c>
      <c r="J31" s="280">
        <v>767.53333333333342</v>
      </c>
      <c r="K31" s="278">
        <v>681.6</v>
      </c>
      <c r="L31" s="278">
        <v>603</v>
      </c>
      <c r="M31" s="278">
        <v>169.04893000000001</v>
      </c>
    </row>
    <row r="32" spans="1:13">
      <c r="A32" s="302">
        <v>23</v>
      </c>
      <c r="B32" s="278" t="s">
        <v>232</v>
      </c>
      <c r="C32" s="278">
        <v>2281.3000000000002</v>
      </c>
      <c r="D32" s="280">
        <v>2298.75</v>
      </c>
      <c r="E32" s="280">
        <v>2252.5</v>
      </c>
      <c r="F32" s="280">
        <v>2223.6999999999998</v>
      </c>
      <c r="G32" s="280">
        <v>2177.4499999999998</v>
      </c>
      <c r="H32" s="280">
        <v>2327.5500000000002</v>
      </c>
      <c r="I32" s="280">
        <v>2373.8000000000002</v>
      </c>
      <c r="J32" s="280">
        <v>2402.6000000000004</v>
      </c>
      <c r="K32" s="278">
        <v>2345</v>
      </c>
      <c r="L32" s="278">
        <v>2269.9499999999998</v>
      </c>
      <c r="M32" s="278">
        <v>2.3463400000000001</v>
      </c>
    </row>
    <row r="33" spans="1:13">
      <c r="A33" s="302">
        <v>24</v>
      </c>
      <c r="B33" s="278" t="s">
        <v>56</v>
      </c>
      <c r="C33" s="278">
        <v>402.8</v>
      </c>
      <c r="D33" s="280">
        <v>408.83333333333331</v>
      </c>
      <c r="E33" s="280">
        <v>393.66666666666663</v>
      </c>
      <c r="F33" s="280">
        <v>384.5333333333333</v>
      </c>
      <c r="G33" s="280">
        <v>369.36666666666662</v>
      </c>
      <c r="H33" s="280">
        <v>417.96666666666664</v>
      </c>
      <c r="I33" s="280">
        <v>433.13333333333327</v>
      </c>
      <c r="J33" s="280">
        <v>442.26666666666665</v>
      </c>
      <c r="K33" s="278">
        <v>424</v>
      </c>
      <c r="L33" s="278">
        <v>399.7</v>
      </c>
      <c r="M33" s="278">
        <v>378.54079000000002</v>
      </c>
    </row>
    <row r="34" spans="1:13">
      <c r="A34" s="302">
        <v>25</v>
      </c>
      <c r="B34" s="278" t="s">
        <v>57</v>
      </c>
      <c r="C34" s="278">
        <v>2442.15</v>
      </c>
      <c r="D34" s="280">
        <v>2470.8333333333335</v>
      </c>
      <c r="E34" s="280">
        <v>2386.7166666666672</v>
      </c>
      <c r="F34" s="280">
        <v>2331.2833333333338</v>
      </c>
      <c r="G34" s="280">
        <v>2247.1666666666674</v>
      </c>
      <c r="H34" s="280">
        <v>2526.2666666666669</v>
      </c>
      <c r="I34" s="280">
        <v>2610.3833333333328</v>
      </c>
      <c r="J34" s="280">
        <v>2665.8166666666666</v>
      </c>
      <c r="K34" s="278">
        <v>2554.9499999999998</v>
      </c>
      <c r="L34" s="278">
        <v>2415.4</v>
      </c>
      <c r="M34" s="278">
        <v>5.7456199999999997</v>
      </c>
    </row>
    <row r="35" spans="1:13">
      <c r="A35" s="302">
        <v>26</v>
      </c>
      <c r="B35" s="278" t="s">
        <v>60</v>
      </c>
      <c r="C35" s="278">
        <v>2079.65</v>
      </c>
      <c r="D35" s="280">
        <v>2103.4666666666667</v>
      </c>
      <c r="E35" s="280">
        <v>2004.7333333333336</v>
      </c>
      <c r="F35" s="280">
        <v>1929.8166666666668</v>
      </c>
      <c r="G35" s="280">
        <v>1831.0833333333337</v>
      </c>
      <c r="H35" s="280">
        <v>2178.3833333333332</v>
      </c>
      <c r="I35" s="280">
        <v>2277.1166666666659</v>
      </c>
      <c r="J35" s="280">
        <v>2352.0333333333333</v>
      </c>
      <c r="K35" s="278">
        <v>2202.1999999999998</v>
      </c>
      <c r="L35" s="278">
        <v>2028.55</v>
      </c>
      <c r="M35" s="278">
        <v>73.127539999999996</v>
      </c>
    </row>
    <row r="36" spans="1:13">
      <c r="A36" s="302">
        <v>27</v>
      </c>
      <c r="B36" s="278" t="s">
        <v>59</v>
      </c>
      <c r="C36" s="278">
        <v>4762.3500000000004</v>
      </c>
      <c r="D36" s="280">
        <v>4807.416666666667</v>
      </c>
      <c r="E36" s="280">
        <v>4674.9333333333343</v>
      </c>
      <c r="F36" s="280">
        <v>4587.5166666666673</v>
      </c>
      <c r="G36" s="280">
        <v>4455.0333333333347</v>
      </c>
      <c r="H36" s="280">
        <v>4894.8333333333339</v>
      </c>
      <c r="I36" s="280">
        <v>5027.3166666666657</v>
      </c>
      <c r="J36" s="280">
        <v>5114.7333333333336</v>
      </c>
      <c r="K36" s="278">
        <v>4939.8999999999996</v>
      </c>
      <c r="L36" s="278">
        <v>4720</v>
      </c>
      <c r="M36" s="278">
        <v>8.1070899999999995</v>
      </c>
    </row>
    <row r="37" spans="1:13">
      <c r="A37" s="302">
        <v>28</v>
      </c>
      <c r="B37" s="278" t="s">
        <v>233</v>
      </c>
      <c r="C37" s="278">
        <v>1892.6</v>
      </c>
      <c r="D37" s="280">
        <v>1923.9166666666667</v>
      </c>
      <c r="E37" s="280">
        <v>1847.8333333333335</v>
      </c>
      <c r="F37" s="280">
        <v>1803.0666666666668</v>
      </c>
      <c r="G37" s="280">
        <v>1726.9833333333336</v>
      </c>
      <c r="H37" s="280">
        <v>1968.6833333333334</v>
      </c>
      <c r="I37" s="280">
        <v>2044.7666666666669</v>
      </c>
      <c r="J37" s="280">
        <v>2089.5333333333333</v>
      </c>
      <c r="K37" s="278">
        <v>2000</v>
      </c>
      <c r="L37" s="278">
        <v>1879.15</v>
      </c>
      <c r="M37" s="278">
        <v>0.52290999999999999</v>
      </c>
    </row>
    <row r="38" spans="1:13">
      <c r="A38" s="302">
        <v>29</v>
      </c>
      <c r="B38" s="278" t="s">
        <v>61</v>
      </c>
      <c r="C38" s="278">
        <v>880.3</v>
      </c>
      <c r="D38" s="280">
        <v>882.86666666666667</v>
      </c>
      <c r="E38" s="280">
        <v>865.73333333333335</v>
      </c>
      <c r="F38" s="280">
        <v>851.16666666666663</v>
      </c>
      <c r="G38" s="280">
        <v>834.0333333333333</v>
      </c>
      <c r="H38" s="280">
        <v>897.43333333333339</v>
      </c>
      <c r="I38" s="280">
        <v>914.56666666666683</v>
      </c>
      <c r="J38" s="280">
        <v>929.13333333333344</v>
      </c>
      <c r="K38" s="278">
        <v>900</v>
      </c>
      <c r="L38" s="278">
        <v>868.3</v>
      </c>
      <c r="M38" s="278">
        <v>5.8487</v>
      </c>
    </row>
    <row r="39" spans="1:13">
      <c r="A39" s="302">
        <v>30</v>
      </c>
      <c r="B39" s="278" t="s">
        <v>234</v>
      </c>
      <c r="C39" s="278">
        <v>240.95</v>
      </c>
      <c r="D39" s="280">
        <v>240.70000000000002</v>
      </c>
      <c r="E39" s="280">
        <v>236.40000000000003</v>
      </c>
      <c r="F39" s="280">
        <v>231.85000000000002</v>
      </c>
      <c r="G39" s="280">
        <v>227.55000000000004</v>
      </c>
      <c r="H39" s="280">
        <v>245.25000000000003</v>
      </c>
      <c r="I39" s="280">
        <v>249.55000000000004</v>
      </c>
      <c r="J39" s="280">
        <v>254.10000000000002</v>
      </c>
      <c r="K39" s="278">
        <v>245</v>
      </c>
      <c r="L39" s="278">
        <v>236.15</v>
      </c>
      <c r="M39" s="278">
        <v>150.31872000000001</v>
      </c>
    </row>
    <row r="40" spans="1:13">
      <c r="A40" s="302">
        <v>31</v>
      </c>
      <c r="B40" s="278" t="s">
        <v>62</v>
      </c>
      <c r="C40" s="278">
        <v>45.85</v>
      </c>
      <c r="D40" s="280">
        <v>46.449999999999996</v>
      </c>
      <c r="E40" s="280">
        <v>44.899999999999991</v>
      </c>
      <c r="F40" s="280">
        <v>43.949999999999996</v>
      </c>
      <c r="G40" s="280">
        <v>42.399999999999991</v>
      </c>
      <c r="H40" s="280">
        <v>47.399999999999991</v>
      </c>
      <c r="I40" s="280">
        <v>48.949999999999989</v>
      </c>
      <c r="J40" s="280">
        <v>49.899999999999991</v>
      </c>
      <c r="K40" s="278">
        <v>48</v>
      </c>
      <c r="L40" s="278">
        <v>45.5</v>
      </c>
      <c r="M40" s="278">
        <v>231.90611000000001</v>
      </c>
    </row>
    <row r="41" spans="1:13">
      <c r="A41" s="302">
        <v>32</v>
      </c>
      <c r="B41" s="278" t="s">
        <v>63</v>
      </c>
      <c r="C41" s="278">
        <v>33.700000000000003</v>
      </c>
      <c r="D41" s="280">
        <v>34.133333333333333</v>
      </c>
      <c r="E41" s="280">
        <v>33.066666666666663</v>
      </c>
      <c r="F41" s="280">
        <v>32.43333333333333</v>
      </c>
      <c r="G41" s="280">
        <v>31.36666666666666</v>
      </c>
      <c r="H41" s="280">
        <v>34.766666666666666</v>
      </c>
      <c r="I41" s="280">
        <v>35.833333333333343</v>
      </c>
      <c r="J41" s="280">
        <v>36.466666666666669</v>
      </c>
      <c r="K41" s="278">
        <v>35.200000000000003</v>
      </c>
      <c r="L41" s="278">
        <v>33.5</v>
      </c>
      <c r="M41" s="278">
        <v>36.226309999999998</v>
      </c>
    </row>
    <row r="42" spans="1:13">
      <c r="A42" s="302">
        <v>33</v>
      </c>
      <c r="B42" s="278" t="s">
        <v>64</v>
      </c>
      <c r="C42" s="278">
        <v>1313.3</v>
      </c>
      <c r="D42" s="280">
        <v>1321.8500000000001</v>
      </c>
      <c r="E42" s="280">
        <v>1297.4500000000003</v>
      </c>
      <c r="F42" s="280">
        <v>1281.6000000000001</v>
      </c>
      <c r="G42" s="280">
        <v>1257.2000000000003</v>
      </c>
      <c r="H42" s="280">
        <v>1337.7000000000003</v>
      </c>
      <c r="I42" s="280">
        <v>1362.1000000000004</v>
      </c>
      <c r="J42" s="280">
        <v>1377.9500000000003</v>
      </c>
      <c r="K42" s="278">
        <v>1346.25</v>
      </c>
      <c r="L42" s="278">
        <v>1306</v>
      </c>
      <c r="M42" s="278">
        <v>9.8850200000000008</v>
      </c>
    </row>
    <row r="43" spans="1:13">
      <c r="A43" s="302">
        <v>34</v>
      </c>
      <c r="B43" s="278" t="s">
        <v>67</v>
      </c>
      <c r="C43" s="278">
        <v>481.1</v>
      </c>
      <c r="D43" s="280">
        <v>487.2833333333333</v>
      </c>
      <c r="E43" s="280">
        <v>472.56666666666661</v>
      </c>
      <c r="F43" s="280">
        <v>464.0333333333333</v>
      </c>
      <c r="G43" s="280">
        <v>449.31666666666661</v>
      </c>
      <c r="H43" s="280">
        <v>495.81666666666661</v>
      </c>
      <c r="I43" s="280">
        <v>510.5333333333333</v>
      </c>
      <c r="J43" s="280">
        <v>519.06666666666661</v>
      </c>
      <c r="K43" s="278">
        <v>502</v>
      </c>
      <c r="L43" s="278">
        <v>478.75</v>
      </c>
      <c r="M43" s="278">
        <v>12.028689999999999</v>
      </c>
    </row>
    <row r="44" spans="1:13">
      <c r="A44" s="302">
        <v>35</v>
      </c>
      <c r="B44" s="278" t="s">
        <v>66</v>
      </c>
      <c r="C44" s="278">
        <v>67.45</v>
      </c>
      <c r="D44" s="280">
        <v>68.38333333333334</v>
      </c>
      <c r="E44" s="280">
        <v>66.066666666666677</v>
      </c>
      <c r="F44" s="280">
        <v>64.683333333333337</v>
      </c>
      <c r="G44" s="280">
        <v>62.366666666666674</v>
      </c>
      <c r="H44" s="280">
        <v>69.76666666666668</v>
      </c>
      <c r="I44" s="280">
        <v>72.083333333333343</v>
      </c>
      <c r="J44" s="280">
        <v>73.466666666666683</v>
      </c>
      <c r="K44" s="278">
        <v>70.7</v>
      </c>
      <c r="L44" s="278">
        <v>67</v>
      </c>
      <c r="M44" s="278">
        <v>120.20560999999999</v>
      </c>
    </row>
    <row r="45" spans="1:13">
      <c r="A45" s="302">
        <v>36</v>
      </c>
      <c r="B45" s="278" t="s">
        <v>68</v>
      </c>
      <c r="C45" s="278">
        <v>269.8</v>
      </c>
      <c r="D45" s="280">
        <v>278.8</v>
      </c>
      <c r="E45" s="280">
        <v>258.90000000000003</v>
      </c>
      <c r="F45" s="280">
        <v>248</v>
      </c>
      <c r="G45" s="280">
        <v>228.10000000000002</v>
      </c>
      <c r="H45" s="280">
        <v>289.70000000000005</v>
      </c>
      <c r="I45" s="280">
        <v>309.60000000000002</v>
      </c>
      <c r="J45" s="280">
        <v>320.50000000000006</v>
      </c>
      <c r="K45" s="278">
        <v>298.7</v>
      </c>
      <c r="L45" s="278">
        <v>267.89999999999998</v>
      </c>
      <c r="M45" s="278">
        <v>34.507150000000003</v>
      </c>
    </row>
    <row r="46" spans="1:13">
      <c r="A46" s="302">
        <v>37</v>
      </c>
      <c r="B46" s="278" t="s">
        <v>71</v>
      </c>
      <c r="C46" s="278">
        <v>23.5</v>
      </c>
      <c r="D46" s="280">
        <v>23.083333333333332</v>
      </c>
      <c r="E46" s="280">
        <v>21.316666666666663</v>
      </c>
      <c r="F46" s="280">
        <v>19.133333333333329</v>
      </c>
      <c r="G46" s="280">
        <v>17.36666666666666</v>
      </c>
      <c r="H46" s="280">
        <v>25.266666666666666</v>
      </c>
      <c r="I46" s="280">
        <v>27.033333333333339</v>
      </c>
      <c r="J46" s="280">
        <v>29.216666666666669</v>
      </c>
      <c r="K46" s="278">
        <v>24.85</v>
      </c>
      <c r="L46" s="278">
        <v>20.9</v>
      </c>
      <c r="M46" s="278">
        <v>1455.51747</v>
      </c>
    </row>
    <row r="47" spans="1:13">
      <c r="A47" s="302">
        <v>38</v>
      </c>
      <c r="B47" s="278" t="s">
        <v>75</v>
      </c>
      <c r="C47" s="278">
        <v>347.9</v>
      </c>
      <c r="D47" s="280">
        <v>350.48333333333335</v>
      </c>
      <c r="E47" s="280">
        <v>338.9666666666667</v>
      </c>
      <c r="F47" s="280">
        <v>330.03333333333336</v>
      </c>
      <c r="G47" s="280">
        <v>318.51666666666671</v>
      </c>
      <c r="H47" s="280">
        <v>359.41666666666669</v>
      </c>
      <c r="I47" s="280">
        <v>370.93333333333334</v>
      </c>
      <c r="J47" s="280">
        <v>379.86666666666667</v>
      </c>
      <c r="K47" s="278">
        <v>362</v>
      </c>
      <c r="L47" s="278">
        <v>341.55</v>
      </c>
      <c r="M47" s="278">
        <v>72.552149999999997</v>
      </c>
    </row>
    <row r="48" spans="1:13">
      <c r="A48" s="302">
        <v>39</v>
      </c>
      <c r="B48" s="278" t="s">
        <v>70</v>
      </c>
      <c r="C48" s="278">
        <v>532.5</v>
      </c>
      <c r="D48" s="280">
        <v>524.13333333333333</v>
      </c>
      <c r="E48" s="280">
        <v>508.26666666666665</v>
      </c>
      <c r="F48" s="280">
        <v>484.0333333333333</v>
      </c>
      <c r="G48" s="280">
        <v>468.16666666666663</v>
      </c>
      <c r="H48" s="280">
        <v>548.36666666666667</v>
      </c>
      <c r="I48" s="280">
        <v>564.23333333333323</v>
      </c>
      <c r="J48" s="280">
        <v>588.4666666666667</v>
      </c>
      <c r="K48" s="278">
        <v>540</v>
      </c>
      <c r="L48" s="278">
        <v>499.9</v>
      </c>
      <c r="M48" s="278">
        <v>340.19465000000002</v>
      </c>
    </row>
    <row r="49" spans="1:13">
      <c r="A49" s="302">
        <v>40</v>
      </c>
      <c r="B49" s="278" t="s">
        <v>126</v>
      </c>
      <c r="C49" s="278">
        <v>168.5</v>
      </c>
      <c r="D49" s="280">
        <v>167.71666666666667</v>
      </c>
      <c r="E49" s="280">
        <v>163.68333333333334</v>
      </c>
      <c r="F49" s="280">
        <v>158.86666666666667</v>
      </c>
      <c r="G49" s="280">
        <v>154.83333333333334</v>
      </c>
      <c r="H49" s="280">
        <v>172.53333333333333</v>
      </c>
      <c r="I49" s="280">
        <v>176.56666666666669</v>
      </c>
      <c r="J49" s="280">
        <v>181.38333333333333</v>
      </c>
      <c r="K49" s="278">
        <v>171.75</v>
      </c>
      <c r="L49" s="278">
        <v>162.9</v>
      </c>
      <c r="M49" s="278">
        <v>35.35528</v>
      </c>
    </row>
    <row r="50" spans="1:13">
      <c r="A50" s="302">
        <v>41</v>
      </c>
      <c r="B50" s="278" t="s">
        <v>72</v>
      </c>
      <c r="C50" s="278">
        <v>357.95</v>
      </c>
      <c r="D50" s="280">
        <v>357.7</v>
      </c>
      <c r="E50" s="280">
        <v>349.4</v>
      </c>
      <c r="F50" s="280">
        <v>340.84999999999997</v>
      </c>
      <c r="G50" s="280">
        <v>332.54999999999995</v>
      </c>
      <c r="H50" s="280">
        <v>366.25</v>
      </c>
      <c r="I50" s="280">
        <v>374.55000000000007</v>
      </c>
      <c r="J50" s="280">
        <v>383.1</v>
      </c>
      <c r="K50" s="278">
        <v>366</v>
      </c>
      <c r="L50" s="278">
        <v>349.15</v>
      </c>
      <c r="M50" s="278">
        <v>90.234250000000003</v>
      </c>
    </row>
    <row r="51" spans="1:13">
      <c r="A51" s="302">
        <v>42</v>
      </c>
      <c r="B51" s="278" t="s">
        <v>235</v>
      </c>
      <c r="C51" s="278">
        <v>854.5</v>
      </c>
      <c r="D51" s="280">
        <v>863.83333333333337</v>
      </c>
      <c r="E51" s="280">
        <v>838.66666666666674</v>
      </c>
      <c r="F51" s="280">
        <v>822.83333333333337</v>
      </c>
      <c r="G51" s="280">
        <v>797.66666666666674</v>
      </c>
      <c r="H51" s="280">
        <v>879.66666666666674</v>
      </c>
      <c r="I51" s="280">
        <v>904.83333333333348</v>
      </c>
      <c r="J51" s="280">
        <v>920.66666666666674</v>
      </c>
      <c r="K51" s="278">
        <v>889</v>
      </c>
      <c r="L51" s="278">
        <v>848</v>
      </c>
      <c r="M51" s="278">
        <v>0.45554</v>
      </c>
    </row>
    <row r="52" spans="1:13">
      <c r="A52" s="302">
        <v>43</v>
      </c>
      <c r="B52" s="278" t="s">
        <v>73</v>
      </c>
      <c r="C52" s="278">
        <v>9925.6</v>
      </c>
      <c r="D52" s="280">
        <v>10036.949999999999</v>
      </c>
      <c r="E52" s="280">
        <v>9773.6499999999978</v>
      </c>
      <c r="F52" s="280">
        <v>9621.6999999999989</v>
      </c>
      <c r="G52" s="280">
        <v>9358.3999999999978</v>
      </c>
      <c r="H52" s="280">
        <v>10188.899999999998</v>
      </c>
      <c r="I52" s="280">
        <v>10452.199999999997</v>
      </c>
      <c r="J52" s="280">
        <v>10604.149999999998</v>
      </c>
      <c r="K52" s="278">
        <v>10300.25</v>
      </c>
      <c r="L52" s="278">
        <v>9885</v>
      </c>
      <c r="M52" s="278">
        <v>0.37609999999999999</v>
      </c>
    </row>
    <row r="53" spans="1:13">
      <c r="A53" s="302">
        <v>44</v>
      </c>
      <c r="B53" s="278" t="s">
        <v>76</v>
      </c>
      <c r="C53" s="278">
        <v>3092.95</v>
      </c>
      <c r="D53" s="280">
        <v>3102.9833333333336</v>
      </c>
      <c r="E53" s="280">
        <v>3045.9666666666672</v>
      </c>
      <c r="F53" s="280">
        <v>2998.9833333333336</v>
      </c>
      <c r="G53" s="280">
        <v>2941.9666666666672</v>
      </c>
      <c r="H53" s="280">
        <v>3149.9666666666672</v>
      </c>
      <c r="I53" s="280">
        <v>3206.9833333333336</v>
      </c>
      <c r="J53" s="280">
        <v>3253.9666666666672</v>
      </c>
      <c r="K53" s="278">
        <v>3160</v>
      </c>
      <c r="L53" s="278">
        <v>3056</v>
      </c>
      <c r="M53" s="278">
        <v>5.9135299999999997</v>
      </c>
    </row>
    <row r="54" spans="1:13">
      <c r="A54" s="302">
        <v>45</v>
      </c>
      <c r="B54" s="278" t="s">
        <v>82</v>
      </c>
      <c r="C54" s="278">
        <v>629.79999999999995</v>
      </c>
      <c r="D54" s="280">
        <v>622.4</v>
      </c>
      <c r="E54" s="280">
        <v>599.84999999999991</v>
      </c>
      <c r="F54" s="280">
        <v>569.9</v>
      </c>
      <c r="G54" s="280">
        <v>547.34999999999991</v>
      </c>
      <c r="H54" s="280">
        <v>652.34999999999991</v>
      </c>
      <c r="I54" s="280">
        <v>674.89999999999986</v>
      </c>
      <c r="J54" s="280">
        <v>704.84999999999991</v>
      </c>
      <c r="K54" s="278">
        <v>644.95000000000005</v>
      </c>
      <c r="L54" s="278">
        <v>592.45000000000005</v>
      </c>
      <c r="M54" s="278">
        <v>13.008599999999999</v>
      </c>
    </row>
    <row r="55" spans="1:13">
      <c r="A55" s="302">
        <v>46</v>
      </c>
      <c r="B55" s="278" t="s">
        <v>77</v>
      </c>
      <c r="C55" s="278">
        <v>330.2</v>
      </c>
      <c r="D55" s="280">
        <v>329.2166666666667</v>
      </c>
      <c r="E55" s="280">
        <v>321.18333333333339</v>
      </c>
      <c r="F55" s="280">
        <v>312.16666666666669</v>
      </c>
      <c r="G55" s="280">
        <v>304.13333333333338</v>
      </c>
      <c r="H55" s="280">
        <v>338.23333333333341</v>
      </c>
      <c r="I55" s="280">
        <v>346.26666666666671</v>
      </c>
      <c r="J55" s="280">
        <v>355.28333333333342</v>
      </c>
      <c r="K55" s="278">
        <v>337.25</v>
      </c>
      <c r="L55" s="278">
        <v>320.2</v>
      </c>
      <c r="M55" s="278">
        <v>100.69776</v>
      </c>
    </row>
    <row r="56" spans="1:13">
      <c r="A56" s="302">
        <v>47</v>
      </c>
      <c r="B56" s="278" t="s">
        <v>78</v>
      </c>
      <c r="C56" s="278">
        <v>81.400000000000006</v>
      </c>
      <c r="D56" s="280">
        <v>82.38333333333334</v>
      </c>
      <c r="E56" s="280">
        <v>79.166666666666686</v>
      </c>
      <c r="F56" s="280">
        <v>76.933333333333351</v>
      </c>
      <c r="G56" s="280">
        <v>73.716666666666697</v>
      </c>
      <c r="H56" s="280">
        <v>84.616666666666674</v>
      </c>
      <c r="I56" s="280">
        <v>87.833333333333343</v>
      </c>
      <c r="J56" s="280">
        <v>90.066666666666663</v>
      </c>
      <c r="K56" s="278">
        <v>85.6</v>
      </c>
      <c r="L56" s="278">
        <v>80.150000000000006</v>
      </c>
      <c r="M56" s="278">
        <v>120.23059000000001</v>
      </c>
    </row>
    <row r="57" spans="1:13">
      <c r="A57" s="302">
        <v>48</v>
      </c>
      <c r="B57" s="278" t="s">
        <v>79</v>
      </c>
      <c r="C57" s="278">
        <v>124.95</v>
      </c>
      <c r="D57" s="280">
        <v>125.01666666666667</v>
      </c>
      <c r="E57" s="280">
        <v>122.23333333333333</v>
      </c>
      <c r="F57" s="280">
        <v>119.51666666666667</v>
      </c>
      <c r="G57" s="280">
        <v>116.73333333333333</v>
      </c>
      <c r="H57" s="280">
        <v>127.73333333333333</v>
      </c>
      <c r="I57" s="280">
        <v>130.51666666666665</v>
      </c>
      <c r="J57" s="280">
        <v>133.23333333333335</v>
      </c>
      <c r="K57" s="278">
        <v>127.8</v>
      </c>
      <c r="L57" s="278">
        <v>122.3</v>
      </c>
      <c r="M57" s="278">
        <v>10.52285</v>
      </c>
    </row>
    <row r="58" spans="1:13">
      <c r="A58" s="302">
        <v>49</v>
      </c>
      <c r="B58" s="278" t="s">
        <v>83</v>
      </c>
      <c r="C58" s="278">
        <v>141.69999999999999</v>
      </c>
      <c r="D58" s="280">
        <v>143.88333333333335</v>
      </c>
      <c r="E58" s="280">
        <v>136.8666666666667</v>
      </c>
      <c r="F58" s="280">
        <v>132.03333333333336</v>
      </c>
      <c r="G58" s="280">
        <v>125.01666666666671</v>
      </c>
      <c r="H58" s="280">
        <v>148.7166666666667</v>
      </c>
      <c r="I58" s="280">
        <v>155.73333333333335</v>
      </c>
      <c r="J58" s="280">
        <v>160.56666666666669</v>
      </c>
      <c r="K58" s="278">
        <v>150.9</v>
      </c>
      <c r="L58" s="278">
        <v>139.05000000000001</v>
      </c>
      <c r="M58" s="278">
        <v>118.59044</v>
      </c>
    </row>
    <row r="59" spans="1:13">
      <c r="A59" s="302">
        <v>50</v>
      </c>
      <c r="B59" s="278" t="s">
        <v>84</v>
      </c>
      <c r="C59" s="278">
        <v>611.85</v>
      </c>
      <c r="D59" s="280">
        <v>603.13333333333333</v>
      </c>
      <c r="E59" s="280">
        <v>589.31666666666661</v>
      </c>
      <c r="F59" s="280">
        <v>566.7833333333333</v>
      </c>
      <c r="G59" s="280">
        <v>552.96666666666658</v>
      </c>
      <c r="H59" s="280">
        <v>625.66666666666663</v>
      </c>
      <c r="I59" s="280">
        <v>639.48333333333346</v>
      </c>
      <c r="J59" s="280">
        <v>662.01666666666665</v>
      </c>
      <c r="K59" s="278">
        <v>616.95000000000005</v>
      </c>
      <c r="L59" s="278">
        <v>580.6</v>
      </c>
      <c r="M59" s="278">
        <v>168.16195999999999</v>
      </c>
    </row>
    <row r="60" spans="1:13">
      <c r="A60" s="302">
        <v>51</v>
      </c>
      <c r="B60" s="278" t="s">
        <v>236</v>
      </c>
      <c r="C60" s="278">
        <v>135</v>
      </c>
      <c r="D60" s="280">
        <v>136.38333333333333</v>
      </c>
      <c r="E60" s="280">
        <v>132.76666666666665</v>
      </c>
      <c r="F60" s="280">
        <v>130.53333333333333</v>
      </c>
      <c r="G60" s="280">
        <v>126.91666666666666</v>
      </c>
      <c r="H60" s="280">
        <v>138.61666666666665</v>
      </c>
      <c r="I60" s="280">
        <v>142.23333333333332</v>
      </c>
      <c r="J60" s="280">
        <v>144.46666666666664</v>
      </c>
      <c r="K60" s="278">
        <v>140</v>
      </c>
      <c r="L60" s="278">
        <v>134.15</v>
      </c>
      <c r="M60" s="278">
        <v>29.859030000000001</v>
      </c>
    </row>
    <row r="61" spans="1:13">
      <c r="A61" s="302">
        <v>52</v>
      </c>
      <c r="B61" s="278" t="s">
        <v>85</v>
      </c>
      <c r="C61" s="278">
        <v>142.30000000000001</v>
      </c>
      <c r="D61" s="280">
        <v>142.45000000000002</v>
      </c>
      <c r="E61" s="280">
        <v>140.20000000000005</v>
      </c>
      <c r="F61" s="280">
        <v>138.10000000000002</v>
      </c>
      <c r="G61" s="280">
        <v>135.85000000000005</v>
      </c>
      <c r="H61" s="280">
        <v>144.55000000000004</v>
      </c>
      <c r="I61" s="280">
        <v>146.79999999999998</v>
      </c>
      <c r="J61" s="280">
        <v>148.90000000000003</v>
      </c>
      <c r="K61" s="278">
        <v>144.69999999999999</v>
      </c>
      <c r="L61" s="278">
        <v>140.35</v>
      </c>
      <c r="M61" s="278">
        <v>83.561310000000006</v>
      </c>
    </row>
    <row r="62" spans="1:13">
      <c r="A62" s="302">
        <v>53</v>
      </c>
      <c r="B62" s="278" t="s">
        <v>86</v>
      </c>
      <c r="C62" s="278">
        <v>1382.65</v>
      </c>
      <c r="D62" s="280">
        <v>1397.7666666666667</v>
      </c>
      <c r="E62" s="280">
        <v>1350.5333333333333</v>
      </c>
      <c r="F62" s="280">
        <v>1318.4166666666667</v>
      </c>
      <c r="G62" s="280">
        <v>1271.1833333333334</v>
      </c>
      <c r="H62" s="280">
        <v>1429.8833333333332</v>
      </c>
      <c r="I62" s="280">
        <v>1477.1166666666663</v>
      </c>
      <c r="J62" s="280">
        <v>1509.2333333333331</v>
      </c>
      <c r="K62" s="278">
        <v>1445</v>
      </c>
      <c r="L62" s="278">
        <v>1365.65</v>
      </c>
      <c r="M62" s="278">
        <v>16.326630000000002</v>
      </c>
    </row>
    <row r="63" spans="1:13">
      <c r="A63" s="302">
        <v>54</v>
      </c>
      <c r="B63" s="278" t="s">
        <v>87</v>
      </c>
      <c r="C63" s="278">
        <v>348.35</v>
      </c>
      <c r="D63" s="280">
        <v>353.88333333333338</v>
      </c>
      <c r="E63" s="280">
        <v>336.76666666666677</v>
      </c>
      <c r="F63" s="280">
        <v>325.18333333333339</v>
      </c>
      <c r="G63" s="280">
        <v>308.06666666666678</v>
      </c>
      <c r="H63" s="280">
        <v>365.46666666666675</v>
      </c>
      <c r="I63" s="280">
        <v>382.58333333333343</v>
      </c>
      <c r="J63" s="280">
        <v>394.16666666666674</v>
      </c>
      <c r="K63" s="278">
        <v>371</v>
      </c>
      <c r="L63" s="278">
        <v>342.3</v>
      </c>
      <c r="M63" s="278">
        <v>9.8925199999999993</v>
      </c>
    </row>
    <row r="64" spans="1:13">
      <c r="A64" s="302">
        <v>55</v>
      </c>
      <c r="B64" s="278" t="s">
        <v>237</v>
      </c>
      <c r="C64" s="278">
        <v>569.20000000000005</v>
      </c>
      <c r="D64" s="280">
        <v>571.35</v>
      </c>
      <c r="E64" s="280">
        <v>561</v>
      </c>
      <c r="F64" s="280">
        <v>552.79999999999995</v>
      </c>
      <c r="G64" s="280">
        <v>542.44999999999993</v>
      </c>
      <c r="H64" s="280">
        <v>579.55000000000007</v>
      </c>
      <c r="I64" s="280">
        <v>589.9000000000002</v>
      </c>
      <c r="J64" s="280">
        <v>598.10000000000014</v>
      </c>
      <c r="K64" s="278">
        <v>581.70000000000005</v>
      </c>
      <c r="L64" s="278">
        <v>563.15</v>
      </c>
      <c r="M64" s="278">
        <v>1.6211800000000001</v>
      </c>
    </row>
    <row r="65" spans="1:13">
      <c r="A65" s="302">
        <v>56</v>
      </c>
      <c r="B65" s="278" t="s">
        <v>238</v>
      </c>
      <c r="C65" s="278">
        <v>213.25</v>
      </c>
      <c r="D65" s="280">
        <v>217.29999999999998</v>
      </c>
      <c r="E65" s="280">
        <v>208.19999999999996</v>
      </c>
      <c r="F65" s="280">
        <v>203.14999999999998</v>
      </c>
      <c r="G65" s="280">
        <v>194.04999999999995</v>
      </c>
      <c r="H65" s="280">
        <v>222.34999999999997</v>
      </c>
      <c r="I65" s="280">
        <v>231.45</v>
      </c>
      <c r="J65" s="280">
        <v>236.49999999999997</v>
      </c>
      <c r="K65" s="278">
        <v>226.4</v>
      </c>
      <c r="L65" s="278">
        <v>212.25</v>
      </c>
      <c r="M65" s="278">
        <v>5.5298299999999996</v>
      </c>
    </row>
    <row r="66" spans="1:13">
      <c r="A66" s="302">
        <v>57</v>
      </c>
      <c r="B66" s="278" t="s">
        <v>88</v>
      </c>
      <c r="C66" s="278">
        <v>373</v>
      </c>
      <c r="D66" s="280">
        <v>369.66666666666669</v>
      </c>
      <c r="E66" s="280">
        <v>357.33333333333337</v>
      </c>
      <c r="F66" s="280">
        <v>341.66666666666669</v>
      </c>
      <c r="G66" s="280">
        <v>329.33333333333337</v>
      </c>
      <c r="H66" s="280">
        <v>385.33333333333337</v>
      </c>
      <c r="I66" s="280">
        <v>397.66666666666674</v>
      </c>
      <c r="J66" s="280">
        <v>413.33333333333337</v>
      </c>
      <c r="K66" s="278">
        <v>382</v>
      </c>
      <c r="L66" s="278">
        <v>354</v>
      </c>
      <c r="M66" s="278">
        <v>21.348009999999999</v>
      </c>
    </row>
    <row r="67" spans="1:13">
      <c r="A67" s="302">
        <v>58</v>
      </c>
      <c r="B67" s="278" t="s">
        <v>94</v>
      </c>
      <c r="C67" s="278">
        <v>133.05000000000001</v>
      </c>
      <c r="D67" s="280">
        <v>135.13333333333333</v>
      </c>
      <c r="E67" s="280">
        <v>129.01666666666665</v>
      </c>
      <c r="F67" s="280">
        <v>124.98333333333332</v>
      </c>
      <c r="G67" s="280">
        <v>118.86666666666665</v>
      </c>
      <c r="H67" s="280">
        <v>139.16666666666666</v>
      </c>
      <c r="I67" s="280">
        <v>145.28333333333333</v>
      </c>
      <c r="J67" s="280">
        <v>149.31666666666666</v>
      </c>
      <c r="K67" s="278">
        <v>141.25</v>
      </c>
      <c r="L67" s="278">
        <v>131.1</v>
      </c>
      <c r="M67" s="278">
        <v>77.681730000000002</v>
      </c>
    </row>
    <row r="68" spans="1:13">
      <c r="A68" s="302">
        <v>59</v>
      </c>
      <c r="B68" s="278" t="s">
        <v>89</v>
      </c>
      <c r="C68" s="278">
        <v>468.75</v>
      </c>
      <c r="D68" s="280">
        <v>472.41666666666669</v>
      </c>
      <c r="E68" s="280">
        <v>462.03333333333336</v>
      </c>
      <c r="F68" s="280">
        <v>455.31666666666666</v>
      </c>
      <c r="G68" s="280">
        <v>444.93333333333334</v>
      </c>
      <c r="H68" s="280">
        <v>479.13333333333338</v>
      </c>
      <c r="I68" s="280">
        <v>489.51666666666671</v>
      </c>
      <c r="J68" s="280">
        <v>496.23333333333341</v>
      </c>
      <c r="K68" s="278">
        <v>482.8</v>
      </c>
      <c r="L68" s="278">
        <v>465.7</v>
      </c>
      <c r="M68" s="278">
        <v>32.675240000000002</v>
      </c>
    </row>
    <row r="69" spans="1:13">
      <c r="A69" s="302">
        <v>60</v>
      </c>
      <c r="B69" s="278" t="s">
        <v>239</v>
      </c>
      <c r="C69" s="278">
        <v>510.55</v>
      </c>
      <c r="D69" s="280">
        <v>516.06666666666672</v>
      </c>
      <c r="E69" s="280">
        <v>500.48333333333346</v>
      </c>
      <c r="F69" s="280">
        <v>490.41666666666674</v>
      </c>
      <c r="G69" s="280">
        <v>474.83333333333348</v>
      </c>
      <c r="H69" s="280">
        <v>526.13333333333344</v>
      </c>
      <c r="I69" s="280">
        <v>541.7166666666667</v>
      </c>
      <c r="J69" s="280">
        <v>551.78333333333342</v>
      </c>
      <c r="K69" s="278">
        <v>531.65</v>
      </c>
      <c r="L69" s="278">
        <v>506</v>
      </c>
      <c r="M69" s="278">
        <v>4.6734299999999998</v>
      </c>
    </row>
    <row r="70" spans="1:13">
      <c r="A70" s="302">
        <v>61</v>
      </c>
      <c r="B70" s="278" t="s">
        <v>92</v>
      </c>
      <c r="C70" s="278">
        <v>2287.15</v>
      </c>
      <c r="D70" s="280">
        <v>2285.7000000000003</v>
      </c>
      <c r="E70" s="280">
        <v>2227.4500000000007</v>
      </c>
      <c r="F70" s="280">
        <v>2167.7500000000005</v>
      </c>
      <c r="G70" s="280">
        <v>2109.5000000000009</v>
      </c>
      <c r="H70" s="280">
        <v>2345.4000000000005</v>
      </c>
      <c r="I70" s="280">
        <v>2403.6499999999996</v>
      </c>
      <c r="J70" s="280">
        <v>2463.3500000000004</v>
      </c>
      <c r="K70" s="278">
        <v>2343.9499999999998</v>
      </c>
      <c r="L70" s="278">
        <v>2226</v>
      </c>
      <c r="M70" s="278">
        <v>9.3679900000000007</v>
      </c>
    </row>
    <row r="71" spans="1:13">
      <c r="A71" s="302">
        <v>62</v>
      </c>
      <c r="B71" s="278" t="s">
        <v>95</v>
      </c>
      <c r="C71" s="278">
        <v>3939</v>
      </c>
      <c r="D71" s="280">
        <v>3931.0666666666671</v>
      </c>
      <c r="E71" s="280">
        <v>3856.1333333333341</v>
      </c>
      <c r="F71" s="280">
        <v>3773.2666666666669</v>
      </c>
      <c r="G71" s="280">
        <v>3698.3333333333339</v>
      </c>
      <c r="H71" s="280">
        <v>4013.9333333333343</v>
      </c>
      <c r="I71" s="280">
        <v>4088.8666666666677</v>
      </c>
      <c r="J71" s="280">
        <v>4171.7333333333345</v>
      </c>
      <c r="K71" s="278">
        <v>4006</v>
      </c>
      <c r="L71" s="278">
        <v>3848.2</v>
      </c>
      <c r="M71" s="278">
        <v>14.154920000000001</v>
      </c>
    </row>
    <row r="72" spans="1:13">
      <c r="A72" s="302">
        <v>63</v>
      </c>
      <c r="B72" s="278" t="s">
        <v>240</v>
      </c>
      <c r="C72" s="278">
        <v>37.85</v>
      </c>
      <c r="D72" s="280">
        <v>38.033333333333331</v>
      </c>
      <c r="E72" s="280">
        <v>37.666666666666664</v>
      </c>
      <c r="F72" s="280">
        <v>37.483333333333334</v>
      </c>
      <c r="G72" s="280">
        <v>37.116666666666667</v>
      </c>
      <c r="H72" s="280">
        <v>38.216666666666661</v>
      </c>
      <c r="I72" s="280">
        <v>38.583333333333336</v>
      </c>
      <c r="J72" s="280">
        <v>38.766666666666659</v>
      </c>
      <c r="K72" s="278">
        <v>38.4</v>
      </c>
      <c r="L72" s="278">
        <v>37.85</v>
      </c>
      <c r="M72" s="278">
        <v>6.7704399999999998</v>
      </c>
    </row>
    <row r="73" spans="1:13">
      <c r="A73" s="302">
        <v>64</v>
      </c>
      <c r="B73" s="278" t="s">
        <v>96</v>
      </c>
      <c r="C73" s="278">
        <v>13748.8</v>
      </c>
      <c r="D73" s="280">
        <v>13917.716666666667</v>
      </c>
      <c r="E73" s="280">
        <v>13445.433333333334</v>
      </c>
      <c r="F73" s="280">
        <v>13142.066666666668</v>
      </c>
      <c r="G73" s="280">
        <v>12669.783333333335</v>
      </c>
      <c r="H73" s="280">
        <v>14221.083333333334</v>
      </c>
      <c r="I73" s="280">
        <v>14693.366666666667</v>
      </c>
      <c r="J73" s="280">
        <v>14996.733333333334</v>
      </c>
      <c r="K73" s="278">
        <v>14390</v>
      </c>
      <c r="L73" s="278">
        <v>13614.35</v>
      </c>
      <c r="M73" s="278">
        <v>1.9244699999999999</v>
      </c>
    </row>
    <row r="74" spans="1:13">
      <c r="A74" s="302">
        <v>65</v>
      </c>
      <c r="B74" s="278" t="s">
        <v>241</v>
      </c>
      <c r="C74" s="278">
        <v>188.75</v>
      </c>
      <c r="D74" s="280">
        <v>189.79999999999998</v>
      </c>
      <c r="E74" s="280">
        <v>186.59999999999997</v>
      </c>
      <c r="F74" s="280">
        <v>184.45</v>
      </c>
      <c r="G74" s="280">
        <v>181.24999999999997</v>
      </c>
      <c r="H74" s="280">
        <v>191.94999999999996</v>
      </c>
      <c r="I74" s="280">
        <v>195.14999999999995</v>
      </c>
      <c r="J74" s="280">
        <v>197.29999999999995</v>
      </c>
      <c r="K74" s="278">
        <v>193</v>
      </c>
      <c r="L74" s="278">
        <v>187.65</v>
      </c>
      <c r="M74" s="278">
        <v>2.0303800000000001</v>
      </c>
    </row>
    <row r="75" spans="1:13">
      <c r="A75" s="302">
        <v>66</v>
      </c>
      <c r="B75" s="278" t="s">
        <v>242</v>
      </c>
      <c r="C75" s="278">
        <v>617.15</v>
      </c>
      <c r="D75" s="280">
        <v>632.05000000000007</v>
      </c>
      <c r="E75" s="280">
        <v>596.10000000000014</v>
      </c>
      <c r="F75" s="280">
        <v>575.05000000000007</v>
      </c>
      <c r="G75" s="280">
        <v>539.10000000000014</v>
      </c>
      <c r="H75" s="280">
        <v>653.10000000000014</v>
      </c>
      <c r="I75" s="280">
        <v>689.05000000000018</v>
      </c>
      <c r="J75" s="280">
        <v>710.10000000000014</v>
      </c>
      <c r="K75" s="278">
        <v>668</v>
      </c>
      <c r="L75" s="278">
        <v>611</v>
      </c>
      <c r="M75" s="278">
        <v>1.89707</v>
      </c>
    </row>
    <row r="76" spans="1:13">
      <c r="A76" s="302">
        <v>67</v>
      </c>
      <c r="B76" s="278" t="s">
        <v>243</v>
      </c>
      <c r="C76" s="278">
        <v>66.55</v>
      </c>
      <c r="D76" s="280">
        <v>66.683333333333337</v>
      </c>
      <c r="E76" s="280">
        <v>64.866666666666674</v>
      </c>
      <c r="F76" s="280">
        <v>63.183333333333337</v>
      </c>
      <c r="G76" s="280">
        <v>61.366666666666674</v>
      </c>
      <c r="H76" s="280">
        <v>68.366666666666674</v>
      </c>
      <c r="I76" s="280">
        <v>70.183333333333337</v>
      </c>
      <c r="J76" s="280">
        <v>71.866666666666674</v>
      </c>
      <c r="K76" s="278">
        <v>68.5</v>
      </c>
      <c r="L76" s="278">
        <v>65</v>
      </c>
      <c r="M76" s="278">
        <v>12.10467</v>
      </c>
    </row>
    <row r="77" spans="1:13">
      <c r="A77" s="302">
        <v>68</v>
      </c>
      <c r="B77" s="278" t="s">
        <v>98</v>
      </c>
      <c r="C77" s="278">
        <v>682.85</v>
      </c>
      <c r="D77" s="280">
        <v>681.51666666666665</v>
      </c>
      <c r="E77" s="280">
        <v>668.63333333333333</v>
      </c>
      <c r="F77" s="280">
        <v>654.41666666666663</v>
      </c>
      <c r="G77" s="280">
        <v>641.5333333333333</v>
      </c>
      <c r="H77" s="280">
        <v>695.73333333333335</v>
      </c>
      <c r="I77" s="280">
        <v>708.61666666666656</v>
      </c>
      <c r="J77" s="280">
        <v>722.83333333333337</v>
      </c>
      <c r="K77" s="278">
        <v>694.4</v>
      </c>
      <c r="L77" s="278">
        <v>667.3</v>
      </c>
      <c r="M77" s="278">
        <v>18.799949999999999</v>
      </c>
    </row>
    <row r="78" spans="1:13">
      <c r="A78" s="302">
        <v>69</v>
      </c>
      <c r="B78" s="278" t="s">
        <v>99</v>
      </c>
      <c r="C78" s="278">
        <v>147.25</v>
      </c>
      <c r="D78" s="280">
        <v>148.88333333333333</v>
      </c>
      <c r="E78" s="280">
        <v>144.76666666666665</v>
      </c>
      <c r="F78" s="280">
        <v>142.28333333333333</v>
      </c>
      <c r="G78" s="280">
        <v>138.16666666666666</v>
      </c>
      <c r="H78" s="280">
        <v>151.36666666666665</v>
      </c>
      <c r="I78" s="280">
        <v>155.48333333333332</v>
      </c>
      <c r="J78" s="280">
        <v>157.96666666666664</v>
      </c>
      <c r="K78" s="278">
        <v>153</v>
      </c>
      <c r="L78" s="278">
        <v>146.4</v>
      </c>
      <c r="M78" s="278">
        <v>13.00324</v>
      </c>
    </row>
    <row r="79" spans="1:13">
      <c r="A79" s="302">
        <v>70</v>
      </c>
      <c r="B79" s="278" t="s">
        <v>100</v>
      </c>
      <c r="C79" s="278">
        <v>44.05</v>
      </c>
      <c r="D79" s="280">
        <v>44.699999999999996</v>
      </c>
      <c r="E79" s="280">
        <v>42.999999999999993</v>
      </c>
      <c r="F79" s="280">
        <v>41.949999999999996</v>
      </c>
      <c r="G79" s="280">
        <v>40.249999999999993</v>
      </c>
      <c r="H79" s="280">
        <v>45.749999999999993</v>
      </c>
      <c r="I79" s="280">
        <v>47.449999999999996</v>
      </c>
      <c r="J79" s="280">
        <v>48.499999999999993</v>
      </c>
      <c r="K79" s="278">
        <v>46.4</v>
      </c>
      <c r="L79" s="278">
        <v>43.65</v>
      </c>
      <c r="M79" s="278">
        <v>296.22170999999997</v>
      </c>
    </row>
    <row r="80" spans="1:13">
      <c r="A80" s="302">
        <v>71</v>
      </c>
      <c r="B80" s="278" t="s">
        <v>371</v>
      </c>
      <c r="C80" s="278">
        <v>125.25</v>
      </c>
      <c r="D80" s="280">
        <v>123.98333333333335</v>
      </c>
      <c r="E80" s="280">
        <v>121.1666666666667</v>
      </c>
      <c r="F80" s="280">
        <v>117.08333333333336</v>
      </c>
      <c r="G80" s="280">
        <v>114.26666666666671</v>
      </c>
      <c r="H80" s="280">
        <v>128.06666666666669</v>
      </c>
      <c r="I80" s="280">
        <v>130.88333333333335</v>
      </c>
      <c r="J80" s="280">
        <v>134.9666666666667</v>
      </c>
      <c r="K80" s="278">
        <v>126.8</v>
      </c>
      <c r="L80" s="278">
        <v>119.9</v>
      </c>
      <c r="M80" s="278">
        <v>14.32507</v>
      </c>
    </row>
    <row r="81" spans="1:13">
      <c r="A81" s="302">
        <v>72</v>
      </c>
      <c r="B81" s="278" t="s">
        <v>244</v>
      </c>
      <c r="C81" s="278">
        <v>9.1</v>
      </c>
      <c r="D81" s="280">
        <v>9.1166666666666654</v>
      </c>
      <c r="E81" s="280">
        <v>8.7833333333333314</v>
      </c>
      <c r="F81" s="280">
        <v>8.4666666666666668</v>
      </c>
      <c r="G81" s="280">
        <v>8.1333333333333329</v>
      </c>
      <c r="H81" s="280">
        <v>9.43333333333333</v>
      </c>
      <c r="I81" s="280">
        <v>9.7666666666666622</v>
      </c>
      <c r="J81" s="280">
        <v>10.083333333333329</v>
      </c>
      <c r="K81" s="278">
        <v>9.4499999999999993</v>
      </c>
      <c r="L81" s="278">
        <v>8.8000000000000007</v>
      </c>
      <c r="M81" s="278">
        <v>73.406180000000006</v>
      </c>
    </row>
    <row r="82" spans="1:13">
      <c r="A82" s="302">
        <v>73</v>
      </c>
      <c r="B82" s="278" t="s">
        <v>245</v>
      </c>
      <c r="C82" s="278">
        <v>80.849999999999994</v>
      </c>
      <c r="D82" s="280">
        <v>81.566666666666663</v>
      </c>
      <c r="E82" s="280">
        <v>80.133333333333326</v>
      </c>
      <c r="F82" s="280">
        <v>79.416666666666657</v>
      </c>
      <c r="G82" s="280">
        <v>77.98333333333332</v>
      </c>
      <c r="H82" s="280">
        <v>82.283333333333331</v>
      </c>
      <c r="I82" s="280">
        <v>83.716666666666669</v>
      </c>
      <c r="J82" s="280">
        <v>84.433333333333337</v>
      </c>
      <c r="K82" s="278">
        <v>83</v>
      </c>
      <c r="L82" s="278">
        <v>80.849999999999994</v>
      </c>
      <c r="M82" s="278">
        <v>15.05612</v>
      </c>
    </row>
    <row r="83" spans="1:13">
      <c r="A83" s="302">
        <v>74</v>
      </c>
      <c r="B83" s="278" t="s">
        <v>101</v>
      </c>
      <c r="C83" s="278">
        <v>93.5</v>
      </c>
      <c r="D83" s="280">
        <v>92.783333333333346</v>
      </c>
      <c r="E83" s="280">
        <v>90.316666666666691</v>
      </c>
      <c r="F83" s="280">
        <v>87.13333333333334</v>
      </c>
      <c r="G83" s="280">
        <v>84.666666666666686</v>
      </c>
      <c r="H83" s="280">
        <v>95.966666666666697</v>
      </c>
      <c r="I83" s="280">
        <v>98.433333333333366</v>
      </c>
      <c r="J83" s="280">
        <v>101.6166666666667</v>
      </c>
      <c r="K83" s="278">
        <v>95.25</v>
      </c>
      <c r="L83" s="278">
        <v>89.6</v>
      </c>
      <c r="M83" s="278">
        <v>211.32742999999999</v>
      </c>
    </row>
    <row r="84" spans="1:13">
      <c r="A84" s="302">
        <v>75</v>
      </c>
      <c r="B84" s="278" t="s">
        <v>104</v>
      </c>
      <c r="C84" s="278">
        <v>16.600000000000001</v>
      </c>
      <c r="D84" s="280">
        <v>16.599999999999998</v>
      </c>
      <c r="E84" s="280">
        <v>16.299999999999997</v>
      </c>
      <c r="F84" s="280">
        <v>16</v>
      </c>
      <c r="G84" s="280">
        <v>15.7</v>
      </c>
      <c r="H84" s="280">
        <v>16.899999999999995</v>
      </c>
      <c r="I84" s="280">
        <v>17.2</v>
      </c>
      <c r="J84" s="280">
        <v>17.499999999999993</v>
      </c>
      <c r="K84" s="278">
        <v>16.899999999999999</v>
      </c>
      <c r="L84" s="278">
        <v>16.3</v>
      </c>
      <c r="M84" s="278">
        <v>74.215119999999999</v>
      </c>
    </row>
    <row r="85" spans="1:13">
      <c r="A85" s="302">
        <v>76</v>
      </c>
      <c r="B85" s="278" t="s">
        <v>246</v>
      </c>
      <c r="C85" s="278">
        <v>133</v>
      </c>
      <c r="D85" s="280">
        <v>134.81666666666666</v>
      </c>
      <c r="E85" s="280">
        <v>131.18333333333334</v>
      </c>
      <c r="F85" s="280">
        <v>129.36666666666667</v>
      </c>
      <c r="G85" s="280">
        <v>125.73333333333335</v>
      </c>
      <c r="H85" s="280">
        <v>136.63333333333333</v>
      </c>
      <c r="I85" s="280">
        <v>140.26666666666665</v>
      </c>
      <c r="J85" s="280">
        <v>142.08333333333331</v>
      </c>
      <c r="K85" s="278">
        <v>138.44999999999999</v>
      </c>
      <c r="L85" s="278">
        <v>133</v>
      </c>
      <c r="M85" s="278">
        <v>0.99436999999999998</v>
      </c>
    </row>
    <row r="86" spans="1:13">
      <c r="A86" s="302">
        <v>77</v>
      </c>
      <c r="B86" s="278" t="s">
        <v>102</v>
      </c>
      <c r="C86" s="278">
        <v>337.35</v>
      </c>
      <c r="D86" s="280">
        <v>338.2166666666667</v>
      </c>
      <c r="E86" s="280">
        <v>329.13333333333338</v>
      </c>
      <c r="F86" s="280">
        <v>320.91666666666669</v>
      </c>
      <c r="G86" s="280">
        <v>311.83333333333337</v>
      </c>
      <c r="H86" s="280">
        <v>346.43333333333339</v>
      </c>
      <c r="I86" s="280">
        <v>355.51666666666665</v>
      </c>
      <c r="J86" s="280">
        <v>363.73333333333341</v>
      </c>
      <c r="K86" s="278">
        <v>347.3</v>
      </c>
      <c r="L86" s="278">
        <v>330</v>
      </c>
      <c r="M86" s="278">
        <v>85.348920000000007</v>
      </c>
    </row>
    <row r="87" spans="1:13">
      <c r="A87" s="302">
        <v>78</v>
      </c>
      <c r="B87" s="278" t="s">
        <v>247</v>
      </c>
      <c r="C87" s="278">
        <v>393.1</v>
      </c>
      <c r="D87" s="280">
        <v>395.7</v>
      </c>
      <c r="E87" s="280">
        <v>387.4</v>
      </c>
      <c r="F87" s="280">
        <v>381.7</v>
      </c>
      <c r="G87" s="280">
        <v>373.4</v>
      </c>
      <c r="H87" s="280">
        <v>401.4</v>
      </c>
      <c r="I87" s="280">
        <v>409.70000000000005</v>
      </c>
      <c r="J87" s="280">
        <v>415.4</v>
      </c>
      <c r="K87" s="278">
        <v>404</v>
      </c>
      <c r="L87" s="278">
        <v>390</v>
      </c>
      <c r="M87" s="278">
        <v>0.90449999999999997</v>
      </c>
    </row>
    <row r="88" spans="1:13">
      <c r="A88" s="302">
        <v>79</v>
      </c>
      <c r="B88" s="278" t="s">
        <v>105</v>
      </c>
      <c r="C88" s="278">
        <v>526.29999999999995</v>
      </c>
      <c r="D88" s="280">
        <v>528.68333333333328</v>
      </c>
      <c r="E88" s="280">
        <v>519.91666666666652</v>
      </c>
      <c r="F88" s="280">
        <v>513.53333333333319</v>
      </c>
      <c r="G88" s="280">
        <v>504.76666666666642</v>
      </c>
      <c r="H88" s="280">
        <v>535.06666666666661</v>
      </c>
      <c r="I88" s="280">
        <v>543.83333333333326</v>
      </c>
      <c r="J88" s="280">
        <v>550.2166666666667</v>
      </c>
      <c r="K88" s="278">
        <v>537.45000000000005</v>
      </c>
      <c r="L88" s="278">
        <v>522.29999999999995</v>
      </c>
      <c r="M88" s="278">
        <v>29.4024</v>
      </c>
    </row>
    <row r="89" spans="1:13">
      <c r="A89" s="302">
        <v>80</v>
      </c>
      <c r="B89" s="278" t="s">
        <v>248</v>
      </c>
      <c r="C89" s="278">
        <v>252.15</v>
      </c>
      <c r="D89" s="280">
        <v>255.73333333333335</v>
      </c>
      <c r="E89" s="280">
        <v>247.4666666666667</v>
      </c>
      <c r="F89" s="280">
        <v>242.78333333333336</v>
      </c>
      <c r="G89" s="280">
        <v>234.51666666666671</v>
      </c>
      <c r="H89" s="280">
        <v>260.41666666666669</v>
      </c>
      <c r="I89" s="280">
        <v>268.68333333333334</v>
      </c>
      <c r="J89" s="280">
        <v>273.36666666666667</v>
      </c>
      <c r="K89" s="278">
        <v>264</v>
      </c>
      <c r="L89" s="278">
        <v>251.05</v>
      </c>
      <c r="M89" s="278">
        <v>5.1519000000000004</v>
      </c>
    </row>
    <row r="90" spans="1:13">
      <c r="A90" s="302">
        <v>81</v>
      </c>
      <c r="B90" s="278" t="s">
        <v>249</v>
      </c>
      <c r="C90" s="278">
        <v>618.15</v>
      </c>
      <c r="D90" s="280">
        <v>631.38333333333333</v>
      </c>
      <c r="E90" s="280">
        <v>602.76666666666665</v>
      </c>
      <c r="F90" s="280">
        <v>587.38333333333333</v>
      </c>
      <c r="G90" s="280">
        <v>558.76666666666665</v>
      </c>
      <c r="H90" s="280">
        <v>646.76666666666665</v>
      </c>
      <c r="I90" s="280">
        <v>675.38333333333321</v>
      </c>
      <c r="J90" s="280">
        <v>690.76666666666665</v>
      </c>
      <c r="K90" s="278">
        <v>660</v>
      </c>
      <c r="L90" s="278">
        <v>616</v>
      </c>
      <c r="M90" s="278">
        <v>6.8326799999999999</v>
      </c>
    </row>
    <row r="91" spans="1:13">
      <c r="A91" s="302">
        <v>82</v>
      </c>
      <c r="B91" s="278" t="s">
        <v>250</v>
      </c>
      <c r="C91" s="278">
        <v>201.9</v>
      </c>
      <c r="D91" s="280">
        <v>203.6</v>
      </c>
      <c r="E91" s="280">
        <v>196.2</v>
      </c>
      <c r="F91" s="280">
        <v>190.5</v>
      </c>
      <c r="G91" s="280">
        <v>183.1</v>
      </c>
      <c r="H91" s="280">
        <v>209.29999999999998</v>
      </c>
      <c r="I91" s="280">
        <v>216.70000000000002</v>
      </c>
      <c r="J91" s="280">
        <v>222.39999999999998</v>
      </c>
      <c r="K91" s="278">
        <v>211</v>
      </c>
      <c r="L91" s="278">
        <v>197.9</v>
      </c>
      <c r="M91" s="278">
        <v>12.46827</v>
      </c>
    </row>
    <row r="92" spans="1:13">
      <c r="A92" s="302">
        <v>83</v>
      </c>
      <c r="B92" s="278" t="s">
        <v>106</v>
      </c>
      <c r="C92" s="278">
        <v>479.05</v>
      </c>
      <c r="D92" s="280">
        <v>483.45</v>
      </c>
      <c r="E92" s="280">
        <v>471.95</v>
      </c>
      <c r="F92" s="280">
        <v>464.85</v>
      </c>
      <c r="G92" s="280">
        <v>453.35</v>
      </c>
      <c r="H92" s="280">
        <v>490.54999999999995</v>
      </c>
      <c r="I92" s="280">
        <v>502.04999999999995</v>
      </c>
      <c r="J92" s="280">
        <v>509.14999999999992</v>
      </c>
      <c r="K92" s="278">
        <v>494.95</v>
      </c>
      <c r="L92" s="278">
        <v>476.35</v>
      </c>
      <c r="M92" s="278">
        <v>33.077280000000002</v>
      </c>
    </row>
    <row r="93" spans="1:13">
      <c r="A93" s="302">
        <v>84</v>
      </c>
      <c r="B93" s="278" t="s">
        <v>251</v>
      </c>
      <c r="C93" s="278">
        <v>199.2</v>
      </c>
      <c r="D93" s="280">
        <v>200.91666666666666</v>
      </c>
      <c r="E93" s="280">
        <v>196.33333333333331</v>
      </c>
      <c r="F93" s="280">
        <v>193.46666666666667</v>
      </c>
      <c r="G93" s="280">
        <v>188.88333333333333</v>
      </c>
      <c r="H93" s="280">
        <v>203.7833333333333</v>
      </c>
      <c r="I93" s="280">
        <v>208.36666666666662</v>
      </c>
      <c r="J93" s="280">
        <v>211.23333333333329</v>
      </c>
      <c r="K93" s="278">
        <v>205.5</v>
      </c>
      <c r="L93" s="278">
        <v>198.05</v>
      </c>
      <c r="M93" s="278">
        <v>2.18682</v>
      </c>
    </row>
    <row r="94" spans="1:13">
      <c r="A94" s="302">
        <v>85</v>
      </c>
      <c r="B94" s="278" t="s">
        <v>252</v>
      </c>
      <c r="C94" s="278">
        <v>790.3</v>
      </c>
      <c r="D94" s="280">
        <v>791.9666666666667</v>
      </c>
      <c r="E94" s="280">
        <v>759.93333333333339</v>
      </c>
      <c r="F94" s="280">
        <v>729.56666666666672</v>
      </c>
      <c r="G94" s="280">
        <v>697.53333333333342</v>
      </c>
      <c r="H94" s="280">
        <v>822.33333333333337</v>
      </c>
      <c r="I94" s="280">
        <v>854.36666666666667</v>
      </c>
      <c r="J94" s="280">
        <v>884.73333333333335</v>
      </c>
      <c r="K94" s="278">
        <v>824</v>
      </c>
      <c r="L94" s="278">
        <v>761.6</v>
      </c>
      <c r="M94" s="278">
        <v>3.0272000000000001</v>
      </c>
    </row>
    <row r="95" spans="1:13">
      <c r="A95" s="302">
        <v>86</v>
      </c>
      <c r="B95" s="278" t="s">
        <v>109</v>
      </c>
      <c r="C95" s="278">
        <v>514.25</v>
      </c>
      <c r="D95" s="280">
        <v>516.65</v>
      </c>
      <c r="E95" s="280">
        <v>505.79999999999995</v>
      </c>
      <c r="F95" s="280">
        <v>497.34999999999997</v>
      </c>
      <c r="G95" s="280">
        <v>486.49999999999994</v>
      </c>
      <c r="H95" s="280">
        <v>525.09999999999991</v>
      </c>
      <c r="I95" s="280">
        <v>535.95000000000005</v>
      </c>
      <c r="J95" s="280">
        <v>544.4</v>
      </c>
      <c r="K95" s="278">
        <v>527.5</v>
      </c>
      <c r="L95" s="278">
        <v>508.2</v>
      </c>
      <c r="M95" s="278">
        <v>70.325530000000001</v>
      </c>
    </row>
    <row r="96" spans="1:13">
      <c r="A96" s="302">
        <v>87</v>
      </c>
      <c r="B96" s="278" t="s">
        <v>253</v>
      </c>
      <c r="C96" s="278">
        <v>2554.8000000000002</v>
      </c>
      <c r="D96" s="280">
        <v>2512.9500000000003</v>
      </c>
      <c r="E96" s="280">
        <v>2451.9000000000005</v>
      </c>
      <c r="F96" s="280">
        <v>2349.0000000000005</v>
      </c>
      <c r="G96" s="280">
        <v>2287.9500000000007</v>
      </c>
      <c r="H96" s="280">
        <v>2615.8500000000004</v>
      </c>
      <c r="I96" s="280">
        <v>2676.9000000000005</v>
      </c>
      <c r="J96" s="280">
        <v>2779.8</v>
      </c>
      <c r="K96" s="278">
        <v>2574</v>
      </c>
      <c r="L96" s="278">
        <v>2410.0500000000002</v>
      </c>
      <c r="M96" s="278">
        <v>6.4860600000000002</v>
      </c>
    </row>
    <row r="97" spans="1:13">
      <c r="A97" s="302">
        <v>88</v>
      </c>
      <c r="B97" s="278" t="s">
        <v>111</v>
      </c>
      <c r="C97" s="278">
        <v>923</v>
      </c>
      <c r="D97" s="280">
        <v>933.5</v>
      </c>
      <c r="E97" s="280">
        <v>907</v>
      </c>
      <c r="F97" s="280">
        <v>891</v>
      </c>
      <c r="G97" s="280">
        <v>864.5</v>
      </c>
      <c r="H97" s="280">
        <v>949.5</v>
      </c>
      <c r="I97" s="280">
        <v>976</v>
      </c>
      <c r="J97" s="280">
        <v>992</v>
      </c>
      <c r="K97" s="278">
        <v>960</v>
      </c>
      <c r="L97" s="278">
        <v>917.5</v>
      </c>
      <c r="M97" s="278">
        <v>133.61177000000001</v>
      </c>
    </row>
    <row r="98" spans="1:13">
      <c r="A98" s="302">
        <v>89</v>
      </c>
      <c r="B98" s="278" t="s">
        <v>254</v>
      </c>
      <c r="C98" s="278">
        <v>478.95</v>
      </c>
      <c r="D98" s="280">
        <v>480.01666666666671</v>
      </c>
      <c r="E98" s="280">
        <v>471.03333333333342</v>
      </c>
      <c r="F98" s="280">
        <v>463.11666666666673</v>
      </c>
      <c r="G98" s="280">
        <v>454.13333333333344</v>
      </c>
      <c r="H98" s="280">
        <v>487.93333333333339</v>
      </c>
      <c r="I98" s="280">
        <v>496.91666666666663</v>
      </c>
      <c r="J98" s="280">
        <v>504.83333333333337</v>
      </c>
      <c r="K98" s="278">
        <v>489</v>
      </c>
      <c r="L98" s="278">
        <v>472.1</v>
      </c>
      <c r="M98" s="278">
        <v>24.763190000000002</v>
      </c>
    </row>
    <row r="99" spans="1:13">
      <c r="A99" s="302">
        <v>90</v>
      </c>
      <c r="B99" s="278" t="s">
        <v>107</v>
      </c>
      <c r="C99" s="278">
        <v>524.85</v>
      </c>
      <c r="D99" s="280">
        <v>531.88333333333333</v>
      </c>
      <c r="E99" s="280">
        <v>511.01666666666665</v>
      </c>
      <c r="F99" s="280">
        <v>497.18333333333328</v>
      </c>
      <c r="G99" s="280">
        <v>476.31666666666661</v>
      </c>
      <c r="H99" s="280">
        <v>545.7166666666667</v>
      </c>
      <c r="I99" s="280">
        <v>566.58333333333326</v>
      </c>
      <c r="J99" s="280">
        <v>580.41666666666674</v>
      </c>
      <c r="K99" s="278">
        <v>552.75</v>
      </c>
      <c r="L99" s="278">
        <v>518.04999999999995</v>
      </c>
      <c r="M99" s="278">
        <v>18.359059999999999</v>
      </c>
    </row>
    <row r="100" spans="1:13">
      <c r="A100" s="302">
        <v>91</v>
      </c>
      <c r="B100" s="278" t="s">
        <v>112</v>
      </c>
      <c r="C100" s="278">
        <v>2000.7</v>
      </c>
      <c r="D100" s="280">
        <v>2020.2166666666665</v>
      </c>
      <c r="E100" s="280">
        <v>1965.4833333333331</v>
      </c>
      <c r="F100" s="280">
        <v>1930.2666666666667</v>
      </c>
      <c r="G100" s="280">
        <v>1875.5333333333333</v>
      </c>
      <c r="H100" s="280">
        <v>2055.4333333333329</v>
      </c>
      <c r="I100" s="280">
        <v>2110.1666666666661</v>
      </c>
      <c r="J100" s="280">
        <v>2145.3833333333328</v>
      </c>
      <c r="K100" s="278">
        <v>2074.9499999999998</v>
      </c>
      <c r="L100" s="278">
        <v>1985</v>
      </c>
      <c r="M100" s="278">
        <v>13.28872</v>
      </c>
    </row>
    <row r="101" spans="1:13">
      <c r="A101" s="302">
        <v>92</v>
      </c>
      <c r="B101" s="278" t="s">
        <v>113</v>
      </c>
      <c r="C101" s="278">
        <v>266.45</v>
      </c>
      <c r="D101" s="280">
        <v>268.98333333333335</v>
      </c>
      <c r="E101" s="280">
        <v>262.9666666666667</v>
      </c>
      <c r="F101" s="280">
        <v>259.48333333333335</v>
      </c>
      <c r="G101" s="280">
        <v>253.4666666666667</v>
      </c>
      <c r="H101" s="280">
        <v>272.4666666666667</v>
      </c>
      <c r="I101" s="280">
        <v>278.48333333333335</v>
      </c>
      <c r="J101" s="280">
        <v>281.9666666666667</v>
      </c>
      <c r="K101" s="278">
        <v>275</v>
      </c>
      <c r="L101" s="278">
        <v>265.5</v>
      </c>
      <c r="M101" s="278">
        <v>4.3392900000000001</v>
      </c>
    </row>
    <row r="102" spans="1:13">
      <c r="A102" s="302">
        <v>93</v>
      </c>
      <c r="B102" s="278" t="s">
        <v>115</v>
      </c>
      <c r="C102" s="278">
        <v>115.9</v>
      </c>
      <c r="D102" s="280">
        <v>117.83333333333333</v>
      </c>
      <c r="E102" s="280">
        <v>112.66666666666666</v>
      </c>
      <c r="F102" s="280">
        <v>109.43333333333332</v>
      </c>
      <c r="G102" s="280">
        <v>104.26666666666665</v>
      </c>
      <c r="H102" s="280">
        <v>121.06666666666666</v>
      </c>
      <c r="I102" s="280">
        <v>126.23333333333332</v>
      </c>
      <c r="J102" s="280">
        <v>129.46666666666667</v>
      </c>
      <c r="K102" s="278">
        <v>123</v>
      </c>
      <c r="L102" s="278">
        <v>114.6</v>
      </c>
      <c r="M102" s="278">
        <v>224.96898999999999</v>
      </c>
    </row>
    <row r="103" spans="1:13">
      <c r="A103" s="302">
        <v>94</v>
      </c>
      <c r="B103" s="278" t="s">
        <v>116</v>
      </c>
      <c r="C103" s="278">
        <v>207.8</v>
      </c>
      <c r="D103" s="280">
        <v>209.26666666666665</v>
      </c>
      <c r="E103" s="280">
        <v>203.2833333333333</v>
      </c>
      <c r="F103" s="280">
        <v>198.76666666666665</v>
      </c>
      <c r="G103" s="280">
        <v>192.7833333333333</v>
      </c>
      <c r="H103" s="280">
        <v>213.7833333333333</v>
      </c>
      <c r="I103" s="280">
        <v>219.76666666666665</v>
      </c>
      <c r="J103" s="280">
        <v>224.2833333333333</v>
      </c>
      <c r="K103" s="278">
        <v>215.25</v>
      </c>
      <c r="L103" s="278">
        <v>204.75</v>
      </c>
      <c r="M103" s="278">
        <v>71.233410000000006</v>
      </c>
    </row>
    <row r="104" spans="1:13">
      <c r="A104" s="302">
        <v>95</v>
      </c>
      <c r="B104" s="278" t="s">
        <v>117</v>
      </c>
      <c r="C104" s="278">
        <v>2082.65</v>
      </c>
      <c r="D104" s="280">
        <v>2102.8833333333332</v>
      </c>
      <c r="E104" s="280">
        <v>2045.7666666666664</v>
      </c>
      <c r="F104" s="280">
        <v>2008.8833333333332</v>
      </c>
      <c r="G104" s="280">
        <v>1951.7666666666664</v>
      </c>
      <c r="H104" s="280">
        <v>2139.7666666666664</v>
      </c>
      <c r="I104" s="280">
        <v>2196.8833333333332</v>
      </c>
      <c r="J104" s="280">
        <v>2233.7666666666664</v>
      </c>
      <c r="K104" s="278">
        <v>2160</v>
      </c>
      <c r="L104" s="278">
        <v>2066</v>
      </c>
      <c r="M104" s="278">
        <v>84.746989999999997</v>
      </c>
    </row>
    <row r="105" spans="1:13">
      <c r="A105" s="302">
        <v>96</v>
      </c>
      <c r="B105" s="278" t="s">
        <v>255</v>
      </c>
      <c r="C105" s="278">
        <v>165.75</v>
      </c>
      <c r="D105" s="280">
        <v>166.71666666666667</v>
      </c>
      <c r="E105" s="280">
        <v>164.08333333333334</v>
      </c>
      <c r="F105" s="280">
        <v>162.41666666666669</v>
      </c>
      <c r="G105" s="280">
        <v>159.78333333333336</v>
      </c>
      <c r="H105" s="280">
        <v>168.38333333333333</v>
      </c>
      <c r="I105" s="280">
        <v>171.01666666666665</v>
      </c>
      <c r="J105" s="280">
        <v>172.68333333333331</v>
      </c>
      <c r="K105" s="278">
        <v>169.35</v>
      </c>
      <c r="L105" s="278">
        <v>165.05</v>
      </c>
      <c r="M105" s="278">
        <v>4.6189099999999996</v>
      </c>
    </row>
    <row r="106" spans="1:13">
      <c r="A106" s="302">
        <v>97</v>
      </c>
      <c r="B106" s="278" t="s">
        <v>256</v>
      </c>
      <c r="C106" s="278">
        <v>23.55</v>
      </c>
      <c r="D106" s="280">
        <v>23.816666666666663</v>
      </c>
      <c r="E106" s="280">
        <v>23.133333333333326</v>
      </c>
      <c r="F106" s="280">
        <v>22.716666666666661</v>
      </c>
      <c r="G106" s="280">
        <v>22.033333333333324</v>
      </c>
      <c r="H106" s="280">
        <v>24.233333333333327</v>
      </c>
      <c r="I106" s="280">
        <v>24.916666666666664</v>
      </c>
      <c r="J106" s="280">
        <v>25.333333333333329</v>
      </c>
      <c r="K106" s="278">
        <v>24.5</v>
      </c>
      <c r="L106" s="278">
        <v>23.4</v>
      </c>
      <c r="M106" s="278">
        <v>15.83461</v>
      </c>
    </row>
    <row r="107" spans="1:13">
      <c r="A107" s="302">
        <v>98</v>
      </c>
      <c r="B107" s="278" t="s">
        <v>110</v>
      </c>
      <c r="C107" s="278">
        <v>1724.35</v>
      </c>
      <c r="D107" s="280">
        <v>1762.8833333333332</v>
      </c>
      <c r="E107" s="280">
        <v>1669.7666666666664</v>
      </c>
      <c r="F107" s="280">
        <v>1615.1833333333332</v>
      </c>
      <c r="G107" s="280">
        <v>1522.0666666666664</v>
      </c>
      <c r="H107" s="280">
        <v>1817.4666666666665</v>
      </c>
      <c r="I107" s="280">
        <v>1910.5833333333333</v>
      </c>
      <c r="J107" s="280">
        <v>1965.1666666666665</v>
      </c>
      <c r="K107" s="278">
        <v>1856</v>
      </c>
      <c r="L107" s="278">
        <v>1708.3</v>
      </c>
      <c r="M107" s="278">
        <v>60.40202</v>
      </c>
    </row>
    <row r="108" spans="1:13">
      <c r="A108" s="302">
        <v>99</v>
      </c>
      <c r="B108" s="278" t="s">
        <v>119</v>
      </c>
      <c r="C108" s="278">
        <v>338.05</v>
      </c>
      <c r="D108" s="280">
        <v>344.34999999999997</v>
      </c>
      <c r="E108" s="280">
        <v>329.69999999999993</v>
      </c>
      <c r="F108" s="280">
        <v>321.34999999999997</v>
      </c>
      <c r="G108" s="280">
        <v>306.69999999999993</v>
      </c>
      <c r="H108" s="280">
        <v>352.69999999999993</v>
      </c>
      <c r="I108" s="280">
        <v>367.34999999999991</v>
      </c>
      <c r="J108" s="280">
        <v>375.69999999999993</v>
      </c>
      <c r="K108" s="278">
        <v>359</v>
      </c>
      <c r="L108" s="278">
        <v>336</v>
      </c>
      <c r="M108" s="278">
        <v>388.37866000000002</v>
      </c>
    </row>
    <row r="109" spans="1:13">
      <c r="A109" s="302">
        <v>100</v>
      </c>
      <c r="B109" s="278" t="s">
        <v>257</v>
      </c>
      <c r="C109" s="278">
        <v>1208.8499999999999</v>
      </c>
      <c r="D109" s="280">
        <v>1220.95</v>
      </c>
      <c r="E109" s="280">
        <v>1176.9000000000001</v>
      </c>
      <c r="F109" s="280">
        <v>1144.95</v>
      </c>
      <c r="G109" s="280">
        <v>1100.9000000000001</v>
      </c>
      <c r="H109" s="280">
        <v>1252.9000000000001</v>
      </c>
      <c r="I109" s="280">
        <v>1296.9499999999998</v>
      </c>
      <c r="J109" s="280">
        <v>1328.9</v>
      </c>
      <c r="K109" s="278">
        <v>1265</v>
      </c>
      <c r="L109" s="278">
        <v>1189</v>
      </c>
      <c r="M109" s="278">
        <v>7.0211800000000002</v>
      </c>
    </row>
    <row r="110" spans="1:13">
      <c r="A110" s="302">
        <v>101</v>
      </c>
      <c r="B110" s="278" t="s">
        <v>120</v>
      </c>
      <c r="C110" s="278">
        <v>391.4</v>
      </c>
      <c r="D110" s="280">
        <v>392.7833333333333</v>
      </c>
      <c r="E110" s="280">
        <v>385.96666666666658</v>
      </c>
      <c r="F110" s="280">
        <v>380.5333333333333</v>
      </c>
      <c r="G110" s="280">
        <v>373.71666666666658</v>
      </c>
      <c r="H110" s="280">
        <v>398.21666666666658</v>
      </c>
      <c r="I110" s="280">
        <v>405.0333333333333</v>
      </c>
      <c r="J110" s="280">
        <v>410.46666666666658</v>
      </c>
      <c r="K110" s="278">
        <v>399.6</v>
      </c>
      <c r="L110" s="278">
        <v>387.35</v>
      </c>
      <c r="M110" s="278">
        <v>30.32638</v>
      </c>
    </row>
    <row r="111" spans="1:13">
      <c r="A111" s="302">
        <v>102</v>
      </c>
      <c r="B111" s="278" t="s">
        <v>258</v>
      </c>
      <c r="C111" s="278">
        <v>20.75</v>
      </c>
      <c r="D111" s="280">
        <v>20.816666666666666</v>
      </c>
      <c r="E111" s="280">
        <v>20.233333333333334</v>
      </c>
      <c r="F111" s="280">
        <v>19.716666666666669</v>
      </c>
      <c r="G111" s="280">
        <v>19.133333333333336</v>
      </c>
      <c r="H111" s="280">
        <v>21.333333333333332</v>
      </c>
      <c r="I111" s="280">
        <v>21.916666666666668</v>
      </c>
      <c r="J111" s="280">
        <v>22.43333333333333</v>
      </c>
      <c r="K111" s="278">
        <v>21.4</v>
      </c>
      <c r="L111" s="278">
        <v>20.3</v>
      </c>
      <c r="M111" s="278">
        <v>28.920069999999999</v>
      </c>
    </row>
    <row r="112" spans="1:13">
      <c r="A112" s="302">
        <v>103</v>
      </c>
      <c r="B112" s="278" t="s">
        <v>122</v>
      </c>
      <c r="C112" s="278">
        <v>20.6</v>
      </c>
      <c r="D112" s="280">
        <v>20.75</v>
      </c>
      <c r="E112" s="280">
        <v>20.05</v>
      </c>
      <c r="F112" s="280">
        <v>19.5</v>
      </c>
      <c r="G112" s="280">
        <v>18.8</v>
      </c>
      <c r="H112" s="280">
        <v>21.3</v>
      </c>
      <c r="I112" s="280">
        <v>22.000000000000004</v>
      </c>
      <c r="J112" s="280">
        <v>22.55</v>
      </c>
      <c r="K112" s="278">
        <v>21.45</v>
      </c>
      <c r="L112" s="278">
        <v>20.2</v>
      </c>
      <c r="M112" s="278">
        <v>436.80074999999999</v>
      </c>
    </row>
    <row r="113" spans="1:13">
      <c r="A113" s="302">
        <v>104</v>
      </c>
      <c r="B113" s="278" t="s">
        <v>129</v>
      </c>
      <c r="C113" s="278">
        <v>174.05</v>
      </c>
      <c r="D113" s="280">
        <v>175.48333333333335</v>
      </c>
      <c r="E113" s="280">
        <v>169.2166666666667</v>
      </c>
      <c r="F113" s="280">
        <v>164.38333333333335</v>
      </c>
      <c r="G113" s="280">
        <v>158.1166666666667</v>
      </c>
      <c r="H113" s="280">
        <v>180.31666666666669</v>
      </c>
      <c r="I113" s="280">
        <v>186.58333333333334</v>
      </c>
      <c r="J113" s="280">
        <v>191.41666666666669</v>
      </c>
      <c r="K113" s="278">
        <v>181.75</v>
      </c>
      <c r="L113" s="278">
        <v>170.65</v>
      </c>
      <c r="M113" s="278">
        <v>302.98057999999997</v>
      </c>
    </row>
    <row r="114" spans="1:13">
      <c r="A114" s="302">
        <v>105</v>
      </c>
      <c r="B114" s="278" t="s">
        <v>118</v>
      </c>
      <c r="C114" s="278">
        <v>121.4</v>
      </c>
      <c r="D114" s="280">
        <v>122.45</v>
      </c>
      <c r="E114" s="280">
        <v>118.5</v>
      </c>
      <c r="F114" s="280">
        <v>115.6</v>
      </c>
      <c r="G114" s="280">
        <v>111.64999999999999</v>
      </c>
      <c r="H114" s="280">
        <v>125.35000000000001</v>
      </c>
      <c r="I114" s="280">
        <v>129.30000000000001</v>
      </c>
      <c r="J114" s="280">
        <v>132.20000000000002</v>
      </c>
      <c r="K114" s="278">
        <v>126.4</v>
      </c>
      <c r="L114" s="278">
        <v>119.55</v>
      </c>
      <c r="M114" s="278">
        <v>136.81171000000001</v>
      </c>
    </row>
    <row r="115" spans="1:13">
      <c r="A115" s="302">
        <v>106</v>
      </c>
      <c r="B115" s="278" t="s">
        <v>259</v>
      </c>
      <c r="C115" s="278">
        <v>105.3</v>
      </c>
      <c r="D115" s="280">
        <v>104.83333333333333</v>
      </c>
      <c r="E115" s="280">
        <v>102.16666666666666</v>
      </c>
      <c r="F115" s="280">
        <v>99.033333333333331</v>
      </c>
      <c r="G115" s="280">
        <v>96.36666666666666</v>
      </c>
      <c r="H115" s="280">
        <v>107.96666666666665</v>
      </c>
      <c r="I115" s="280">
        <v>110.63333333333331</v>
      </c>
      <c r="J115" s="280">
        <v>113.76666666666665</v>
      </c>
      <c r="K115" s="278">
        <v>107.5</v>
      </c>
      <c r="L115" s="278">
        <v>101.7</v>
      </c>
      <c r="M115" s="278">
        <v>6.8043300000000002</v>
      </c>
    </row>
    <row r="116" spans="1:13">
      <c r="A116" s="302">
        <v>107</v>
      </c>
      <c r="B116" s="278" t="s">
        <v>260</v>
      </c>
      <c r="C116" s="278">
        <v>47.05</v>
      </c>
      <c r="D116" s="280">
        <v>48.266666666666659</v>
      </c>
      <c r="E116" s="280">
        <v>45.633333333333319</v>
      </c>
      <c r="F116" s="280">
        <v>44.216666666666661</v>
      </c>
      <c r="G116" s="280">
        <v>41.583333333333321</v>
      </c>
      <c r="H116" s="280">
        <v>49.683333333333316</v>
      </c>
      <c r="I116" s="280">
        <v>52.316666666666656</v>
      </c>
      <c r="J116" s="280">
        <v>53.733333333333313</v>
      </c>
      <c r="K116" s="278">
        <v>50.9</v>
      </c>
      <c r="L116" s="278">
        <v>46.85</v>
      </c>
      <c r="M116" s="278">
        <v>33.974290000000003</v>
      </c>
    </row>
    <row r="117" spans="1:13">
      <c r="A117" s="302">
        <v>108</v>
      </c>
      <c r="B117" s="278" t="s">
        <v>261</v>
      </c>
      <c r="C117" s="278">
        <v>72.650000000000006</v>
      </c>
      <c r="D117" s="280">
        <v>74.033333333333346</v>
      </c>
      <c r="E117" s="280">
        <v>71.066666666666691</v>
      </c>
      <c r="F117" s="280">
        <v>69.483333333333348</v>
      </c>
      <c r="G117" s="280">
        <v>66.516666666666694</v>
      </c>
      <c r="H117" s="280">
        <v>75.616666666666688</v>
      </c>
      <c r="I117" s="280">
        <v>78.583333333333357</v>
      </c>
      <c r="J117" s="280">
        <v>80.166666666666686</v>
      </c>
      <c r="K117" s="278">
        <v>77</v>
      </c>
      <c r="L117" s="278">
        <v>72.45</v>
      </c>
      <c r="M117" s="278">
        <v>20.445360000000001</v>
      </c>
    </row>
    <row r="118" spans="1:13">
      <c r="A118" s="302">
        <v>109</v>
      </c>
      <c r="B118" s="278" t="s">
        <v>128</v>
      </c>
      <c r="C118" s="278">
        <v>79.75</v>
      </c>
      <c r="D118" s="280">
        <v>80.649999999999991</v>
      </c>
      <c r="E118" s="280">
        <v>78.59999999999998</v>
      </c>
      <c r="F118" s="280">
        <v>77.449999999999989</v>
      </c>
      <c r="G118" s="280">
        <v>75.399999999999977</v>
      </c>
      <c r="H118" s="280">
        <v>81.799999999999983</v>
      </c>
      <c r="I118" s="280">
        <v>83.85</v>
      </c>
      <c r="J118" s="280">
        <v>84.999999999999986</v>
      </c>
      <c r="K118" s="278">
        <v>82.7</v>
      </c>
      <c r="L118" s="278">
        <v>79.5</v>
      </c>
      <c r="M118" s="278">
        <v>122.77491999999999</v>
      </c>
    </row>
    <row r="119" spans="1:13">
      <c r="A119" s="302">
        <v>110</v>
      </c>
      <c r="B119" s="278" t="s">
        <v>123</v>
      </c>
      <c r="C119" s="278">
        <v>469.7</v>
      </c>
      <c r="D119" s="280">
        <v>469.06666666666666</v>
      </c>
      <c r="E119" s="280">
        <v>459.33333333333331</v>
      </c>
      <c r="F119" s="280">
        <v>448.96666666666664</v>
      </c>
      <c r="G119" s="280">
        <v>439.23333333333329</v>
      </c>
      <c r="H119" s="280">
        <v>479.43333333333334</v>
      </c>
      <c r="I119" s="280">
        <v>489.16666666666669</v>
      </c>
      <c r="J119" s="280">
        <v>499.53333333333336</v>
      </c>
      <c r="K119" s="278">
        <v>478.8</v>
      </c>
      <c r="L119" s="278">
        <v>458.7</v>
      </c>
      <c r="M119" s="278">
        <v>35.181109999999997</v>
      </c>
    </row>
    <row r="120" spans="1:13">
      <c r="A120" s="302">
        <v>111</v>
      </c>
      <c r="B120" s="278" t="s">
        <v>125</v>
      </c>
      <c r="C120" s="278">
        <v>423.05</v>
      </c>
      <c r="D120" s="280">
        <v>427.7</v>
      </c>
      <c r="E120" s="280">
        <v>411.34999999999997</v>
      </c>
      <c r="F120" s="280">
        <v>399.65</v>
      </c>
      <c r="G120" s="280">
        <v>383.29999999999995</v>
      </c>
      <c r="H120" s="280">
        <v>439.4</v>
      </c>
      <c r="I120" s="280">
        <v>455.75</v>
      </c>
      <c r="J120" s="280">
        <v>467.45</v>
      </c>
      <c r="K120" s="278">
        <v>444.05</v>
      </c>
      <c r="L120" s="278">
        <v>416</v>
      </c>
      <c r="M120" s="278">
        <v>175.67536000000001</v>
      </c>
    </row>
    <row r="121" spans="1:13">
      <c r="A121" s="302">
        <v>112</v>
      </c>
      <c r="B121" s="278" t="s">
        <v>262</v>
      </c>
      <c r="C121" s="278">
        <v>2500.75</v>
      </c>
      <c r="D121" s="280">
        <v>2503.15</v>
      </c>
      <c r="E121" s="280">
        <v>2458.75</v>
      </c>
      <c r="F121" s="280">
        <v>2416.75</v>
      </c>
      <c r="G121" s="280">
        <v>2372.35</v>
      </c>
      <c r="H121" s="280">
        <v>2545.15</v>
      </c>
      <c r="I121" s="280">
        <v>2589.5500000000006</v>
      </c>
      <c r="J121" s="280">
        <v>2631.55</v>
      </c>
      <c r="K121" s="278">
        <v>2547.5500000000002</v>
      </c>
      <c r="L121" s="278">
        <v>2461.15</v>
      </c>
      <c r="M121" s="278">
        <v>2.8062299999999998</v>
      </c>
    </row>
    <row r="122" spans="1:13">
      <c r="A122" s="302">
        <v>113</v>
      </c>
      <c r="B122" s="278" t="s">
        <v>127</v>
      </c>
      <c r="C122" s="278">
        <v>673.7</v>
      </c>
      <c r="D122" s="280">
        <v>681.75</v>
      </c>
      <c r="E122" s="280">
        <v>662.3</v>
      </c>
      <c r="F122" s="280">
        <v>650.9</v>
      </c>
      <c r="G122" s="280">
        <v>631.44999999999993</v>
      </c>
      <c r="H122" s="280">
        <v>693.15</v>
      </c>
      <c r="I122" s="280">
        <v>712.6</v>
      </c>
      <c r="J122" s="280">
        <v>724</v>
      </c>
      <c r="K122" s="278">
        <v>701.2</v>
      </c>
      <c r="L122" s="278">
        <v>670.35</v>
      </c>
      <c r="M122" s="278">
        <v>91.228030000000004</v>
      </c>
    </row>
    <row r="123" spans="1:13">
      <c r="A123" s="302">
        <v>114</v>
      </c>
      <c r="B123" s="278" t="s">
        <v>124</v>
      </c>
      <c r="C123" s="278">
        <v>928</v>
      </c>
      <c r="D123" s="280">
        <v>932.58333333333337</v>
      </c>
      <c r="E123" s="280">
        <v>910.41666666666674</v>
      </c>
      <c r="F123" s="280">
        <v>892.83333333333337</v>
      </c>
      <c r="G123" s="280">
        <v>870.66666666666674</v>
      </c>
      <c r="H123" s="280">
        <v>950.16666666666674</v>
      </c>
      <c r="I123" s="280">
        <v>972.33333333333348</v>
      </c>
      <c r="J123" s="280">
        <v>989.91666666666674</v>
      </c>
      <c r="K123" s="278">
        <v>954.75</v>
      </c>
      <c r="L123" s="278">
        <v>915</v>
      </c>
      <c r="M123" s="278">
        <v>18.785209999999999</v>
      </c>
    </row>
    <row r="124" spans="1:13">
      <c r="A124" s="302">
        <v>115</v>
      </c>
      <c r="B124" s="278" t="s">
        <v>263</v>
      </c>
      <c r="C124" s="278">
        <v>1614.55</v>
      </c>
      <c r="D124" s="280">
        <v>1606.2833333333331</v>
      </c>
      <c r="E124" s="280">
        <v>1572.7166666666662</v>
      </c>
      <c r="F124" s="280">
        <v>1530.8833333333332</v>
      </c>
      <c r="G124" s="280">
        <v>1497.3166666666664</v>
      </c>
      <c r="H124" s="280">
        <v>1648.1166666666661</v>
      </c>
      <c r="I124" s="280">
        <v>1681.6833333333332</v>
      </c>
      <c r="J124" s="280">
        <v>1723.516666666666</v>
      </c>
      <c r="K124" s="278">
        <v>1639.85</v>
      </c>
      <c r="L124" s="278">
        <v>1564.45</v>
      </c>
      <c r="M124" s="278">
        <v>6.8228999999999997</v>
      </c>
    </row>
    <row r="125" spans="1:13">
      <c r="A125" s="302">
        <v>116</v>
      </c>
      <c r="B125" s="278" t="s">
        <v>264</v>
      </c>
      <c r="C125" s="278">
        <v>41.4</v>
      </c>
      <c r="D125" s="280">
        <v>41.800000000000004</v>
      </c>
      <c r="E125" s="280">
        <v>40.70000000000001</v>
      </c>
      <c r="F125" s="280">
        <v>40.000000000000007</v>
      </c>
      <c r="G125" s="280">
        <v>38.900000000000013</v>
      </c>
      <c r="H125" s="280">
        <v>42.500000000000007</v>
      </c>
      <c r="I125" s="280">
        <v>43.6</v>
      </c>
      <c r="J125" s="280">
        <v>44.300000000000004</v>
      </c>
      <c r="K125" s="278">
        <v>42.9</v>
      </c>
      <c r="L125" s="278">
        <v>41.1</v>
      </c>
      <c r="M125" s="278">
        <v>10.78974</v>
      </c>
    </row>
    <row r="126" spans="1:13">
      <c r="A126" s="302">
        <v>117</v>
      </c>
      <c r="B126" s="278" t="s">
        <v>131</v>
      </c>
      <c r="C126" s="278">
        <v>163.55000000000001</v>
      </c>
      <c r="D126" s="280">
        <v>165.61666666666667</v>
      </c>
      <c r="E126" s="280">
        <v>160.28333333333336</v>
      </c>
      <c r="F126" s="280">
        <v>157.01666666666668</v>
      </c>
      <c r="G126" s="280">
        <v>151.68333333333337</v>
      </c>
      <c r="H126" s="280">
        <v>168.88333333333335</v>
      </c>
      <c r="I126" s="280">
        <v>174.21666666666667</v>
      </c>
      <c r="J126" s="280">
        <v>177.48333333333335</v>
      </c>
      <c r="K126" s="278">
        <v>170.95</v>
      </c>
      <c r="L126" s="278">
        <v>162.35</v>
      </c>
      <c r="M126" s="278">
        <v>106.46028</v>
      </c>
    </row>
    <row r="127" spans="1:13">
      <c r="A127" s="302">
        <v>118</v>
      </c>
      <c r="B127" s="278" t="s">
        <v>130</v>
      </c>
      <c r="C127" s="278">
        <v>85.4</v>
      </c>
      <c r="D127" s="280">
        <v>85.883333333333326</v>
      </c>
      <c r="E127" s="280">
        <v>82.866666666666646</v>
      </c>
      <c r="F127" s="280">
        <v>80.333333333333314</v>
      </c>
      <c r="G127" s="280">
        <v>77.316666666666634</v>
      </c>
      <c r="H127" s="280">
        <v>88.416666666666657</v>
      </c>
      <c r="I127" s="280">
        <v>91.433333333333337</v>
      </c>
      <c r="J127" s="280">
        <v>93.966666666666669</v>
      </c>
      <c r="K127" s="278">
        <v>88.9</v>
      </c>
      <c r="L127" s="278">
        <v>83.35</v>
      </c>
      <c r="M127" s="278">
        <v>201.69754</v>
      </c>
    </row>
    <row r="128" spans="1:13">
      <c r="A128" s="302">
        <v>119</v>
      </c>
      <c r="B128" s="278" t="s">
        <v>132</v>
      </c>
      <c r="C128" s="278">
        <v>1547.9</v>
      </c>
      <c r="D128" s="280">
        <v>1547.75</v>
      </c>
      <c r="E128" s="280">
        <v>1520.25</v>
      </c>
      <c r="F128" s="280">
        <v>1492.6</v>
      </c>
      <c r="G128" s="280">
        <v>1465.1</v>
      </c>
      <c r="H128" s="280">
        <v>1575.4</v>
      </c>
      <c r="I128" s="280">
        <v>1602.9</v>
      </c>
      <c r="J128" s="280">
        <v>1630.5500000000002</v>
      </c>
      <c r="K128" s="278">
        <v>1575.25</v>
      </c>
      <c r="L128" s="278">
        <v>1520.1</v>
      </c>
      <c r="M128" s="278">
        <v>7.9715800000000003</v>
      </c>
    </row>
    <row r="129" spans="1:13">
      <c r="A129" s="302">
        <v>120</v>
      </c>
      <c r="B129" s="278" t="s">
        <v>265</v>
      </c>
      <c r="C129" s="278">
        <v>380.25</v>
      </c>
      <c r="D129" s="280">
        <v>384.16666666666669</v>
      </c>
      <c r="E129" s="280">
        <v>376.33333333333337</v>
      </c>
      <c r="F129" s="280">
        <v>372.41666666666669</v>
      </c>
      <c r="G129" s="280">
        <v>364.58333333333337</v>
      </c>
      <c r="H129" s="280">
        <v>388.08333333333337</v>
      </c>
      <c r="I129" s="280">
        <v>395.91666666666674</v>
      </c>
      <c r="J129" s="280">
        <v>399.83333333333337</v>
      </c>
      <c r="K129" s="278">
        <v>392</v>
      </c>
      <c r="L129" s="278">
        <v>380.25</v>
      </c>
      <c r="M129" s="278">
        <v>2.5201500000000001</v>
      </c>
    </row>
    <row r="130" spans="1:13">
      <c r="A130" s="302">
        <v>121</v>
      </c>
      <c r="B130" s="278" t="s">
        <v>134</v>
      </c>
      <c r="C130" s="278">
        <v>1277.8</v>
      </c>
      <c r="D130" s="280">
        <v>1282.4666666666665</v>
      </c>
      <c r="E130" s="280">
        <v>1259.0333333333328</v>
      </c>
      <c r="F130" s="280">
        <v>1240.2666666666664</v>
      </c>
      <c r="G130" s="280">
        <v>1216.8333333333328</v>
      </c>
      <c r="H130" s="280">
        <v>1301.2333333333329</v>
      </c>
      <c r="I130" s="280">
        <v>1324.6666666666667</v>
      </c>
      <c r="J130" s="280">
        <v>1343.4333333333329</v>
      </c>
      <c r="K130" s="278">
        <v>1305.9000000000001</v>
      </c>
      <c r="L130" s="278">
        <v>1263.7</v>
      </c>
      <c r="M130" s="278">
        <v>50.964599999999997</v>
      </c>
    </row>
    <row r="131" spans="1:13">
      <c r="A131" s="302">
        <v>122</v>
      </c>
      <c r="B131" s="278" t="s">
        <v>135</v>
      </c>
      <c r="C131" s="278">
        <v>58</v>
      </c>
      <c r="D131" s="280">
        <v>58.766666666666673</v>
      </c>
      <c r="E131" s="280">
        <v>55.033333333333346</v>
      </c>
      <c r="F131" s="280">
        <v>52.06666666666667</v>
      </c>
      <c r="G131" s="280">
        <v>48.333333333333343</v>
      </c>
      <c r="H131" s="280">
        <v>61.733333333333348</v>
      </c>
      <c r="I131" s="280">
        <v>65.466666666666683</v>
      </c>
      <c r="J131" s="280">
        <v>68.433333333333351</v>
      </c>
      <c r="K131" s="278">
        <v>62.5</v>
      </c>
      <c r="L131" s="278">
        <v>55.8</v>
      </c>
      <c r="M131" s="278">
        <v>191.85642000000001</v>
      </c>
    </row>
    <row r="132" spans="1:13">
      <c r="A132" s="302">
        <v>123</v>
      </c>
      <c r="B132" s="278" t="s">
        <v>266</v>
      </c>
      <c r="C132" s="278">
        <v>1185.75</v>
      </c>
      <c r="D132" s="280">
        <v>1187.9333333333334</v>
      </c>
      <c r="E132" s="280">
        <v>1165.8666666666668</v>
      </c>
      <c r="F132" s="280">
        <v>1145.9833333333333</v>
      </c>
      <c r="G132" s="280">
        <v>1123.9166666666667</v>
      </c>
      <c r="H132" s="280">
        <v>1207.8166666666668</v>
      </c>
      <c r="I132" s="280">
        <v>1229.8833333333334</v>
      </c>
      <c r="J132" s="280">
        <v>1249.7666666666669</v>
      </c>
      <c r="K132" s="278">
        <v>1210</v>
      </c>
      <c r="L132" s="278">
        <v>1168.05</v>
      </c>
      <c r="M132" s="278">
        <v>0.67528999999999995</v>
      </c>
    </row>
    <row r="133" spans="1:13">
      <c r="A133" s="302">
        <v>124</v>
      </c>
      <c r="B133" s="278" t="s">
        <v>136</v>
      </c>
      <c r="C133" s="278">
        <v>259</v>
      </c>
      <c r="D133" s="280">
        <v>261.90000000000003</v>
      </c>
      <c r="E133" s="280">
        <v>252.10000000000008</v>
      </c>
      <c r="F133" s="280">
        <v>245.20000000000005</v>
      </c>
      <c r="G133" s="280">
        <v>235.40000000000009</v>
      </c>
      <c r="H133" s="280">
        <v>268.80000000000007</v>
      </c>
      <c r="I133" s="280">
        <v>278.60000000000002</v>
      </c>
      <c r="J133" s="280">
        <v>285.50000000000006</v>
      </c>
      <c r="K133" s="278">
        <v>271.7</v>
      </c>
      <c r="L133" s="278">
        <v>255</v>
      </c>
      <c r="M133" s="278">
        <v>65.987669999999994</v>
      </c>
    </row>
    <row r="134" spans="1:13">
      <c r="A134" s="302">
        <v>125</v>
      </c>
      <c r="B134" s="278" t="s">
        <v>267</v>
      </c>
      <c r="C134" s="278">
        <v>1545.35</v>
      </c>
      <c r="D134" s="280">
        <v>1539.5333333333335</v>
      </c>
      <c r="E134" s="280">
        <v>1509.0666666666671</v>
      </c>
      <c r="F134" s="280">
        <v>1472.7833333333335</v>
      </c>
      <c r="G134" s="280">
        <v>1442.3166666666671</v>
      </c>
      <c r="H134" s="280">
        <v>1575.8166666666671</v>
      </c>
      <c r="I134" s="280">
        <v>1606.2833333333338</v>
      </c>
      <c r="J134" s="280">
        <v>1642.5666666666671</v>
      </c>
      <c r="K134" s="278">
        <v>1570</v>
      </c>
      <c r="L134" s="278">
        <v>1503.25</v>
      </c>
      <c r="M134" s="278">
        <v>0.78505999999999998</v>
      </c>
    </row>
    <row r="135" spans="1:13">
      <c r="A135" s="302">
        <v>126</v>
      </c>
      <c r="B135" s="278" t="s">
        <v>137</v>
      </c>
      <c r="C135" s="278">
        <v>850.65</v>
      </c>
      <c r="D135" s="280">
        <v>858.55000000000007</v>
      </c>
      <c r="E135" s="280">
        <v>837.10000000000014</v>
      </c>
      <c r="F135" s="280">
        <v>823.55000000000007</v>
      </c>
      <c r="G135" s="280">
        <v>802.10000000000014</v>
      </c>
      <c r="H135" s="280">
        <v>872.10000000000014</v>
      </c>
      <c r="I135" s="280">
        <v>893.55000000000018</v>
      </c>
      <c r="J135" s="280">
        <v>907.10000000000014</v>
      </c>
      <c r="K135" s="278">
        <v>880</v>
      </c>
      <c r="L135" s="278">
        <v>845</v>
      </c>
      <c r="M135" s="278">
        <v>46.786790000000003</v>
      </c>
    </row>
    <row r="136" spans="1:13">
      <c r="A136" s="302">
        <v>127</v>
      </c>
      <c r="B136" s="278" t="s">
        <v>138</v>
      </c>
      <c r="C136" s="278">
        <v>841.65</v>
      </c>
      <c r="D136" s="280">
        <v>840.81666666666661</v>
      </c>
      <c r="E136" s="280">
        <v>815.83333333333326</v>
      </c>
      <c r="F136" s="280">
        <v>790.01666666666665</v>
      </c>
      <c r="G136" s="280">
        <v>765.0333333333333</v>
      </c>
      <c r="H136" s="280">
        <v>866.63333333333321</v>
      </c>
      <c r="I136" s="280">
        <v>891.61666666666656</v>
      </c>
      <c r="J136" s="280">
        <v>917.43333333333317</v>
      </c>
      <c r="K136" s="278">
        <v>865.8</v>
      </c>
      <c r="L136" s="278">
        <v>815</v>
      </c>
      <c r="M136" s="278">
        <v>54.82347</v>
      </c>
    </row>
    <row r="137" spans="1:13">
      <c r="A137" s="302">
        <v>128</v>
      </c>
      <c r="B137" s="278" t="s">
        <v>149</v>
      </c>
      <c r="C137" s="278">
        <v>57987.3</v>
      </c>
      <c r="D137" s="280">
        <v>58395.75</v>
      </c>
      <c r="E137" s="280">
        <v>57291.55</v>
      </c>
      <c r="F137" s="280">
        <v>56595.8</v>
      </c>
      <c r="G137" s="280">
        <v>55491.600000000006</v>
      </c>
      <c r="H137" s="280">
        <v>59091.5</v>
      </c>
      <c r="I137" s="280">
        <v>60195.7</v>
      </c>
      <c r="J137" s="280">
        <v>60891.45</v>
      </c>
      <c r="K137" s="278">
        <v>59499.95</v>
      </c>
      <c r="L137" s="278">
        <v>57700</v>
      </c>
      <c r="M137" s="278">
        <v>9.6769999999999995E-2</v>
      </c>
    </row>
    <row r="138" spans="1:13">
      <c r="A138" s="302">
        <v>129</v>
      </c>
      <c r="B138" s="278" t="s">
        <v>146</v>
      </c>
      <c r="C138" s="278">
        <v>941.65</v>
      </c>
      <c r="D138" s="280">
        <v>949.83333333333337</v>
      </c>
      <c r="E138" s="280">
        <v>923.91666666666674</v>
      </c>
      <c r="F138" s="280">
        <v>906.18333333333339</v>
      </c>
      <c r="G138" s="280">
        <v>880.26666666666677</v>
      </c>
      <c r="H138" s="280">
        <v>967.56666666666672</v>
      </c>
      <c r="I138" s="280">
        <v>993.48333333333346</v>
      </c>
      <c r="J138" s="280">
        <v>1011.2166666666667</v>
      </c>
      <c r="K138" s="278">
        <v>975.75</v>
      </c>
      <c r="L138" s="278">
        <v>932.1</v>
      </c>
      <c r="M138" s="278">
        <v>6.0729300000000004</v>
      </c>
    </row>
    <row r="139" spans="1:13">
      <c r="A139" s="302">
        <v>130</v>
      </c>
      <c r="B139" s="278" t="s">
        <v>140</v>
      </c>
      <c r="C139" s="278">
        <v>160.25</v>
      </c>
      <c r="D139" s="280">
        <v>158.41666666666666</v>
      </c>
      <c r="E139" s="280">
        <v>152.0333333333333</v>
      </c>
      <c r="F139" s="280">
        <v>143.81666666666663</v>
      </c>
      <c r="G139" s="280">
        <v>137.43333333333328</v>
      </c>
      <c r="H139" s="280">
        <v>166.63333333333333</v>
      </c>
      <c r="I139" s="280">
        <v>173.01666666666671</v>
      </c>
      <c r="J139" s="280">
        <v>181.23333333333335</v>
      </c>
      <c r="K139" s="278">
        <v>164.8</v>
      </c>
      <c r="L139" s="278">
        <v>150.19999999999999</v>
      </c>
      <c r="M139" s="278">
        <v>128.30579</v>
      </c>
    </row>
    <row r="140" spans="1:13">
      <c r="A140" s="302">
        <v>131</v>
      </c>
      <c r="B140" s="278" t="s">
        <v>139</v>
      </c>
      <c r="C140" s="278">
        <v>357.05</v>
      </c>
      <c r="D140" s="280">
        <v>353.51666666666671</v>
      </c>
      <c r="E140" s="280">
        <v>344.63333333333344</v>
      </c>
      <c r="F140" s="280">
        <v>332.21666666666675</v>
      </c>
      <c r="G140" s="280">
        <v>323.33333333333348</v>
      </c>
      <c r="H140" s="280">
        <v>365.93333333333339</v>
      </c>
      <c r="I140" s="280">
        <v>374.81666666666672</v>
      </c>
      <c r="J140" s="280">
        <v>387.23333333333335</v>
      </c>
      <c r="K140" s="278">
        <v>362.4</v>
      </c>
      <c r="L140" s="278">
        <v>341.1</v>
      </c>
      <c r="M140" s="278">
        <v>71.250339999999994</v>
      </c>
    </row>
    <row r="141" spans="1:13">
      <c r="A141" s="302">
        <v>132</v>
      </c>
      <c r="B141" s="278" t="s">
        <v>141</v>
      </c>
      <c r="C141" s="278">
        <v>120.8</v>
      </c>
      <c r="D141" s="280">
        <v>122.7</v>
      </c>
      <c r="E141" s="280">
        <v>116.20000000000002</v>
      </c>
      <c r="F141" s="280">
        <v>111.60000000000001</v>
      </c>
      <c r="G141" s="280">
        <v>105.10000000000002</v>
      </c>
      <c r="H141" s="280">
        <v>127.30000000000001</v>
      </c>
      <c r="I141" s="280">
        <v>133.79999999999998</v>
      </c>
      <c r="J141" s="280">
        <v>138.4</v>
      </c>
      <c r="K141" s="278">
        <v>129.19999999999999</v>
      </c>
      <c r="L141" s="278">
        <v>118.1</v>
      </c>
      <c r="M141" s="278">
        <v>104.90009000000001</v>
      </c>
    </row>
    <row r="142" spans="1:13">
      <c r="A142" s="302">
        <v>133</v>
      </c>
      <c r="B142" s="278" t="s">
        <v>268</v>
      </c>
      <c r="C142" s="278">
        <v>31.25</v>
      </c>
      <c r="D142" s="280">
        <v>31.8</v>
      </c>
      <c r="E142" s="280">
        <v>30.450000000000003</v>
      </c>
      <c r="F142" s="280">
        <v>29.650000000000002</v>
      </c>
      <c r="G142" s="280">
        <v>28.300000000000004</v>
      </c>
      <c r="H142" s="280">
        <v>32.6</v>
      </c>
      <c r="I142" s="280">
        <v>33.950000000000003</v>
      </c>
      <c r="J142" s="280">
        <v>34.75</v>
      </c>
      <c r="K142" s="278">
        <v>33.15</v>
      </c>
      <c r="L142" s="278">
        <v>31</v>
      </c>
      <c r="M142" s="278">
        <v>2.7235299999999998</v>
      </c>
    </row>
    <row r="143" spans="1:13">
      <c r="A143" s="302">
        <v>134</v>
      </c>
      <c r="B143" s="278" t="s">
        <v>142</v>
      </c>
      <c r="C143" s="278">
        <v>284.35000000000002</v>
      </c>
      <c r="D143" s="280">
        <v>285.33333333333337</v>
      </c>
      <c r="E143" s="280">
        <v>276.11666666666673</v>
      </c>
      <c r="F143" s="280">
        <v>267.88333333333338</v>
      </c>
      <c r="G143" s="280">
        <v>258.66666666666674</v>
      </c>
      <c r="H143" s="280">
        <v>293.56666666666672</v>
      </c>
      <c r="I143" s="280">
        <v>302.78333333333342</v>
      </c>
      <c r="J143" s="280">
        <v>311.01666666666671</v>
      </c>
      <c r="K143" s="278">
        <v>294.55</v>
      </c>
      <c r="L143" s="278">
        <v>277.10000000000002</v>
      </c>
      <c r="M143" s="278">
        <v>71.716759999999994</v>
      </c>
    </row>
    <row r="144" spans="1:13">
      <c r="A144" s="302">
        <v>135</v>
      </c>
      <c r="B144" s="278" t="s">
        <v>143</v>
      </c>
      <c r="C144" s="278">
        <v>4886.3</v>
      </c>
      <c r="D144" s="280">
        <v>4952.1833333333334</v>
      </c>
      <c r="E144" s="280">
        <v>4774.1166666666668</v>
      </c>
      <c r="F144" s="280">
        <v>4661.9333333333334</v>
      </c>
      <c r="G144" s="280">
        <v>4483.8666666666668</v>
      </c>
      <c r="H144" s="280">
        <v>5064.3666666666668</v>
      </c>
      <c r="I144" s="280">
        <v>5242.4333333333343</v>
      </c>
      <c r="J144" s="280">
        <v>5354.6166666666668</v>
      </c>
      <c r="K144" s="278">
        <v>5130.25</v>
      </c>
      <c r="L144" s="278">
        <v>4840</v>
      </c>
      <c r="M144" s="278">
        <v>17.428709999999999</v>
      </c>
    </row>
    <row r="145" spans="1:13">
      <c r="A145" s="302">
        <v>136</v>
      </c>
      <c r="B145" s="278" t="s">
        <v>145</v>
      </c>
      <c r="C145" s="278">
        <v>462.7</v>
      </c>
      <c r="D145" s="280">
        <v>457.68333333333334</v>
      </c>
      <c r="E145" s="280">
        <v>449.01666666666665</v>
      </c>
      <c r="F145" s="280">
        <v>435.33333333333331</v>
      </c>
      <c r="G145" s="280">
        <v>426.66666666666663</v>
      </c>
      <c r="H145" s="280">
        <v>471.36666666666667</v>
      </c>
      <c r="I145" s="280">
        <v>480.0333333333333</v>
      </c>
      <c r="J145" s="280">
        <v>493.7166666666667</v>
      </c>
      <c r="K145" s="278">
        <v>466.35</v>
      </c>
      <c r="L145" s="278">
        <v>444</v>
      </c>
      <c r="M145" s="278">
        <v>20.917020000000001</v>
      </c>
    </row>
    <row r="146" spans="1:13">
      <c r="A146" s="302">
        <v>137</v>
      </c>
      <c r="B146" s="278" t="s">
        <v>147</v>
      </c>
      <c r="C146" s="278">
        <v>903.4</v>
      </c>
      <c r="D146" s="280">
        <v>896.31666666666661</v>
      </c>
      <c r="E146" s="280">
        <v>882.98333333333323</v>
      </c>
      <c r="F146" s="280">
        <v>862.56666666666661</v>
      </c>
      <c r="G146" s="280">
        <v>849.23333333333323</v>
      </c>
      <c r="H146" s="280">
        <v>916.73333333333323</v>
      </c>
      <c r="I146" s="280">
        <v>930.06666666666672</v>
      </c>
      <c r="J146" s="280">
        <v>950.48333333333323</v>
      </c>
      <c r="K146" s="278">
        <v>909.65</v>
      </c>
      <c r="L146" s="278">
        <v>875.9</v>
      </c>
      <c r="M146" s="278">
        <v>7.41561</v>
      </c>
    </row>
    <row r="147" spans="1:13">
      <c r="A147" s="302">
        <v>138</v>
      </c>
      <c r="B147" s="278" t="s">
        <v>148</v>
      </c>
      <c r="C147" s="278">
        <v>76.599999999999994</v>
      </c>
      <c r="D147" s="280">
        <v>78.600000000000009</v>
      </c>
      <c r="E147" s="280">
        <v>74.300000000000011</v>
      </c>
      <c r="F147" s="280">
        <v>72</v>
      </c>
      <c r="G147" s="280">
        <v>67.7</v>
      </c>
      <c r="H147" s="280">
        <v>80.90000000000002</v>
      </c>
      <c r="I147" s="280">
        <v>85.2</v>
      </c>
      <c r="J147" s="280">
        <v>87.500000000000028</v>
      </c>
      <c r="K147" s="278">
        <v>82.9</v>
      </c>
      <c r="L147" s="278">
        <v>76.3</v>
      </c>
      <c r="M147" s="278">
        <v>265.07173999999998</v>
      </c>
    </row>
    <row r="148" spans="1:13">
      <c r="A148" s="302">
        <v>139</v>
      </c>
      <c r="B148" s="278" t="s">
        <v>269</v>
      </c>
      <c r="C148" s="278">
        <v>700.8</v>
      </c>
      <c r="D148" s="280">
        <v>705.61666666666667</v>
      </c>
      <c r="E148" s="280">
        <v>687.73333333333335</v>
      </c>
      <c r="F148" s="280">
        <v>674.66666666666663</v>
      </c>
      <c r="G148" s="280">
        <v>656.7833333333333</v>
      </c>
      <c r="H148" s="280">
        <v>718.68333333333339</v>
      </c>
      <c r="I148" s="280">
        <v>736.56666666666683</v>
      </c>
      <c r="J148" s="280">
        <v>749.63333333333344</v>
      </c>
      <c r="K148" s="278">
        <v>723.5</v>
      </c>
      <c r="L148" s="278">
        <v>692.55</v>
      </c>
      <c r="M148" s="278">
        <v>7.4349600000000002</v>
      </c>
    </row>
    <row r="149" spans="1:13">
      <c r="A149" s="302">
        <v>140</v>
      </c>
      <c r="B149" s="278" t="s">
        <v>150</v>
      </c>
      <c r="C149" s="278">
        <v>783.8</v>
      </c>
      <c r="D149" s="280">
        <v>798.6</v>
      </c>
      <c r="E149" s="280">
        <v>757.2</v>
      </c>
      <c r="F149" s="280">
        <v>730.6</v>
      </c>
      <c r="G149" s="280">
        <v>689.2</v>
      </c>
      <c r="H149" s="280">
        <v>825.2</v>
      </c>
      <c r="I149" s="280">
        <v>866.59999999999991</v>
      </c>
      <c r="J149" s="280">
        <v>893.2</v>
      </c>
      <c r="K149" s="278">
        <v>840</v>
      </c>
      <c r="L149" s="278">
        <v>772</v>
      </c>
      <c r="M149" s="278">
        <v>23.622969999999999</v>
      </c>
    </row>
    <row r="150" spans="1:13">
      <c r="A150" s="302">
        <v>141</v>
      </c>
      <c r="B150" s="278" t="s">
        <v>270</v>
      </c>
      <c r="C150" s="278">
        <v>612.29999999999995</v>
      </c>
      <c r="D150" s="280">
        <v>615.04999999999995</v>
      </c>
      <c r="E150" s="280">
        <v>600.29999999999995</v>
      </c>
      <c r="F150" s="280">
        <v>588.29999999999995</v>
      </c>
      <c r="G150" s="280">
        <v>573.54999999999995</v>
      </c>
      <c r="H150" s="280">
        <v>627.04999999999995</v>
      </c>
      <c r="I150" s="280">
        <v>641.79999999999995</v>
      </c>
      <c r="J150" s="280">
        <v>653.79999999999995</v>
      </c>
      <c r="K150" s="278">
        <v>629.79999999999995</v>
      </c>
      <c r="L150" s="278">
        <v>603.04999999999995</v>
      </c>
      <c r="M150" s="278">
        <v>3.3100700000000001</v>
      </c>
    </row>
    <row r="151" spans="1:13">
      <c r="A151" s="302">
        <v>142</v>
      </c>
      <c r="B151" s="278" t="s">
        <v>152</v>
      </c>
      <c r="C151" s="278">
        <v>19.2</v>
      </c>
      <c r="D151" s="280">
        <v>19.25</v>
      </c>
      <c r="E151" s="280">
        <v>18.8</v>
      </c>
      <c r="F151" s="280">
        <v>18.400000000000002</v>
      </c>
      <c r="G151" s="280">
        <v>17.950000000000003</v>
      </c>
      <c r="H151" s="280">
        <v>19.649999999999999</v>
      </c>
      <c r="I151" s="280">
        <v>20.100000000000001</v>
      </c>
      <c r="J151" s="280">
        <v>20.499999999999996</v>
      </c>
      <c r="K151" s="278">
        <v>19.7</v>
      </c>
      <c r="L151" s="278">
        <v>18.850000000000001</v>
      </c>
      <c r="M151" s="278">
        <v>42.880589999999998</v>
      </c>
    </row>
    <row r="152" spans="1:13">
      <c r="A152" s="302">
        <v>143</v>
      </c>
      <c r="B152" s="278" t="s">
        <v>271</v>
      </c>
      <c r="C152" s="278">
        <v>20.25</v>
      </c>
      <c r="D152" s="280">
        <v>20.366666666666667</v>
      </c>
      <c r="E152" s="280">
        <v>20.033333333333335</v>
      </c>
      <c r="F152" s="280">
        <v>19.816666666666666</v>
      </c>
      <c r="G152" s="280">
        <v>19.483333333333334</v>
      </c>
      <c r="H152" s="280">
        <v>20.583333333333336</v>
      </c>
      <c r="I152" s="280">
        <v>20.916666666666664</v>
      </c>
      <c r="J152" s="280">
        <v>21.133333333333336</v>
      </c>
      <c r="K152" s="278">
        <v>20.7</v>
      </c>
      <c r="L152" s="278">
        <v>20.149999999999999</v>
      </c>
      <c r="M152" s="278">
        <v>37.830359999999999</v>
      </c>
    </row>
    <row r="153" spans="1:13">
      <c r="A153" s="302">
        <v>144</v>
      </c>
      <c r="B153" s="278" t="s">
        <v>156</v>
      </c>
      <c r="C153" s="278">
        <v>74.7</v>
      </c>
      <c r="D153" s="280">
        <v>75.45</v>
      </c>
      <c r="E153" s="280">
        <v>73.050000000000011</v>
      </c>
      <c r="F153" s="280">
        <v>71.400000000000006</v>
      </c>
      <c r="G153" s="280">
        <v>69.000000000000014</v>
      </c>
      <c r="H153" s="280">
        <v>77.100000000000009</v>
      </c>
      <c r="I153" s="280">
        <v>79.500000000000014</v>
      </c>
      <c r="J153" s="280">
        <v>81.150000000000006</v>
      </c>
      <c r="K153" s="278">
        <v>77.849999999999994</v>
      </c>
      <c r="L153" s="278">
        <v>73.8</v>
      </c>
      <c r="M153" s="278">
        <v>64.07414</v>
      </c>
    </row>
    <row r="154" spans="1:13">
      <c r="A154" s="302">
        <v>145</v>
      </c>
      <c r="B154" s="278" t="s">
        <v>157</v>
      </c>
      <c r="C154" s="278">
        <v>91.45</v>
      </c>
      <c r="D154" s="280">
        <v>91.866666666666674</v>
      </c>
      <c r="E154" s="280">
        <v>90.083333333333343</v>
      </c>
      <c r="F154" s="280">
        <v>88.716666666666669</v>
      </c>
      <c r="G154" s="280">
        <v>86.933333333333337</v>
      </c>
      <c r="H154" s="280">
        <v>93.233333333333348</v>
      </c>
      <c r="I154" s="280">
        <v>95.01666666666668</v>
      </c>
      <c r="J154" s="280">
        <v>96.383333333333354</v>
      </c>
      <c r="K154" s="278">
        <v>93.65</v>
      </c>
      <c r="L154" s="278">
        <v>90.5</v>
      </c>
      <c r="M154" s="278">
        <v>103.05674999999999</v>
      </c>
    </row>
    <row r="155" spans="1:13">
      <c r="A155" s="302">
        <v>146</v>
      </c>
      <c r="B155" s="278" t="s">
        <v>151</v>
      </c>
      <c r="C155" s="278">
        <v>30.2</v>
      </c>
      <c r="D155" s="280">
        <v>30.3</v>
      </c>
      <c r="E155" s="280">
        <v>29.8</v>
      </c>
      <c r="F155" s="280">
        <v>29.4</v>
      </c>
      <c r="G155" s="280">
        <v>28.9</v>
      </c>
      <c r="H155" s="280">
        <v>30.700000000000003</v>
      </c>
      <c r="I155" s="280">
        <v>31.200000000000003</v>
      </c>
      <c r="J155" s="280">
        <v>31.600000000000005</v>
      </c>
      <c r="K155" s="278">
        <v>30.8</v>
      </c>
      <c r="L155" s="278">
        <v>29.9</v>
      </c>
      <c r="M155" s="278">
        <v>86.4345</v>
      </c>
    </row>
    <row r="156" spans="1:13">
      <c r="A156" s="302">
        <v>147</v>
      </c>
      <c r="B156" s="278" t="s">
        <v>154</v>
      </c>
      <c r="C156" s="278">
        <v>17456.45</v>
      </c>
      <c r="D156" s="280">
        <v>17514.883333333335</v>
      </c>
      <c r="E156" s="280">
        <v>17301.616666666669</v>
      </c>
      <c r="F156" s="280">
        <v>17146.783333333333</v>
      </c>
      <c r="G156" s="280">
        <v>16933.516666666666</v>
      </c>
      <c r="H156" s="280">
        <v>17669.716666666671</v>
      </c>
      <c r="I156" s="280">
        <v>17882.983333333341</v>
      </c>
      <c r="J156" s="280">
        <v>18037.816666666673</v>
      </c>
      <c r="K156" s="278">
        <v>17728.150000000001</v>
      </c>
      <c r="L156" s="278">
        <v>17360.05</v>
      </c>
      <c r="M156" s="278">
        <v>1.1897500000000001</v>
      </c>
    </row>
    <row r="157" spans="1:13">
      <c r="A157" s="302">
        <v>148</v>
      </c>
      <c r="B157" s="278" t="s">
        <v>3163</v>
      </c>
      <c r="C157" s="278">
        <v>236.1</v>
      </c>
      <c r="D157" s="280">
        <v>236.35</v>
      </c>
      <c r="E157" s="280">
        <v>230.75</v>
      </c>
      <c r="F157" s="280">
        <v>225.4</v>
      </c>
      <c r="G157" s="280">
        <v>219.8</v>
      </c>
      <c r="H157" s="280">
        <v>241.7</v>
      </c>
      <c r="I157" s="280">
        <v>247.29999999999995</v>
      </c>
      <c r="J157" s="280">
        <v>252.64999999999998</v>
      </c>
      <c r="K157" s="278">
        <v>241.95</v>
      </c>
      <c r="L157" s="278">
        <v>231</v>
      </c>
      <c r="M157" s="278">
        <v>15.043749999999999</v>
      </c>
    </row>
    <row r="158" spans="1:13">
      <c r="A158" s="302">
        <v>149</v>
      </c>
      <c r="B158" s="278" t="s">
        <v>272</v>
      </c>
      <c r="C158" s="278">
        <v>318.10000000000002</v>
      </c>
      <c r="D158" s="280">
        <v>322.48333333333335</v>
      </c>
      <c r="E158" s="280">
        <v>311.06666666666672</v>
      </c>
      <c r="F158" s="280">
        <v>304.03333333333336</v>
      </c>
      <c r="G158" s="280">
        <v>292.61666666666673</v>
      </c>
      <c r="H158" s="280">
        <v>329.51666666666671</v>
      </c>
      <c r="I158" s="280">
        <v>340.93333333333334</v>
      </c>
      <c r="J158" s="280">
        <v>347.9666666666667</v>
      </c>
      <c r="K158" s="278">
        <v>333.9</v>
      </c>
      <c r="L158" s="278">
        <v>315.45</v>
      </c>
      <c r="M158" s="278">
        <v>3.2141799999999998</v>
      </c>
    </row>
    <row r="159" spans="1:13">
      <c r="A159" s="302">
        <v>150</v>
      </c>
      <c r="B159" s="278" t="s">
        <v>159</v>
      </c>
      <c r="C159" s="278">
        <v>76.55</v>
      </c>
      <c r="D159" s="280">
        <v>76.149999999999991</v>
      </c>
      <c r="E159" s="280">
        <v>74.449999999999989</v>
      </c>
      <c r="F159" s="280">
        <v>72.349999999999994</v>
      </c>
      <c r="G159" s="280">
        <v>70.649999999999991</v>
      </c>
      <c r="H159" s="280">
        <v>78.249999999999986</v>
      </c>
      <c r="I159" s="280">
        <v>79.95</v>
      </c>
      <c r="J159" s="280">
        <v>82.049999999999983</v>
      </c>
      <c r="K159" s="278">
        <v>77.849999999999994</v>
      </c>
      <c r="L159" s="278">
        <v>74.05</v>
      </c>
      <c r="M159" s="278">
        <v>286.42245000000003</v>
      </c>
    </row>
    <row r="160" spans="1:13">
      <c r="A160" s="302">
        <v>151</v>
      </c>
      <c r="B160" s="278" t="s">
        <v>158</v>
      </c>
      <c r="C160" s="278">
        <v>94</v>
      </c>
      <c r="D160" s="280">
        <v>94.100000000000009</v>
      </c>
      <c r="E160" s="280">
        <v>92.200000000000017</v>
      </c>
      <c r="F160" s="280">
        <v>90.4</v>
      </c>
      <c r="G160" s="280">
        <v>88.500000000000014</v>
      </c>
      <c r="H160" s="280">
        <v>95.90000000000002</v>
      </c>
      <c r="I160" s="280">
        <v>97.800000000000026</v>
      </c>
      <c r="J160" s="280">
        <v>99.600000000000023</v>
      </c>
      <c r="K160" s="278">
        <v>96</v>
      </c>
      <c r="L160" s="278">
        <v>92.3</v>
      </c>
      <c r="M160" s="278">
        <v>9.8184900000000006</v>
      </c>
    </row>
    <row r="161" spans="1:13">
      <c r="A161" s="302">
        <v>152</v>
      </c>
      <c r="B161" s="278" t="s">
        <v>273</v>
      </c>
      <c r="C161" s="278">
        <v>2311.1</v>
      </c>
      <c r="D161" s="280">
        <v>2303.5666666666671</v>
      </c>
      <c r="E161" s="280">
        <v>2222.1333333333341</v>
      </c>
      <c r="F161" s="280">
        <v>2133.166666666667</v>
      </c>
      <c r="G161" s="280">
        <v>2051.733333333334</v>
      </c>
      <c r="H161" s="280">
        <v>2392.5333333333342</v>
      </c>
      <c r="I161" s="280">
        <v>2473.9666666666676</v>
      </c>
      <c r="J161" s="280">
        <v>2562.9333333333343</v>
      </c>
      <c r="K161" s="278">
        <v>2385</v>
      </c>
      <c r="L161" s="278">
        <v>2214.6</v>
      </c>
      <c r="M161" s="278">
        <v>0.30123</v>
      </c>
    </row>
    <row r="162" spans="1:13">
      <c r="A162" s="302">
        <v>153</v>
      </c>
      <c r="B162" s="278" t="s">
        <v>274</v>
      </c>
      <c r="C162" s="278">
        <v>1514.6</v>
      </c>
      <c r="D162" s="280">
        <v>1524.0833333333333</v>
      </c>
      <c r="E162" s="280">
        <v>1481.7166666666665</v>
      </c>
      <c r="F162" s="280">
        <v>1448.8333333333333</v>
      </c>
      <c r="G162" s="280">
        <v>1406.4666666666665</v>
      </c>
      <c r="H162" s="280">
        <v>1556.9666666666665</v>
      </c>
      <c r="I162" s="280">
        <v>1599.3333333333333</v>
      </c>
      <c r="J162" s="280">
        <v>1632.2166666666665</v>
      </c>
      <c r="K162" s="278">
        <v>1566.45</v>
      </c>
      <c r="L162" s="278">
        <v>1491.2</v>
      </c>
      <c r="M162" s="278">
        <v>1.3666400000000001</v>
      </c>
    </row>
    <row r="163" spans="1:13">
      <c r="A163" s="302">
        <v>154</v>
      </c>
      <c r="B163" s="278" t="s">
        <v>275</v>
      </c>
      <c r="C163" s="278">
        <v>188</v>
      </c>
      <c r="D163" s="280">
        <v>188.71666666666667</v>
      </c>
      <c r="E163" s="280">
        <v>187.28333333333333</v>
      </c>
      <c r="F163" s="280">
        <v>186.56666666666666</v>
      </c>
      <c r="G163" s="280">
        <v>185.13333333333333</v>
      </c>
      <c r="H163" s="280">
        <v>189.43333333333334</v>
      </c>
      <c r="I163" s="280">
        <v>190.86666666666667</v>
      </c>
      <c r="J163" s="280">
        <v>191.58333333333334</v>
      </c>
      <c r="K163" s="278">
        <v>190.15</v>
      </c>
      <c r="L163" s="278">
        <v>188</v>
      </c>
      <c r="M163" s="278">
        <v>9.5581399999999999</v>
      </c>
    </row>
    <row r="164" spans="1:13">
      <c r="A164" s="302">
        <v>155</v>
      </c>
      <c r="B164" s="278" t="s">
        <v>160</v>
      </c>
      <c r="C164" s="278">
        <v>17359.5</v>
      </c>
      <c r="D164" s="280">
        <v>17541.399999999998</v>
      </c>
      <c r="E164" s="280">
        <v>17082.799999999996</v>
      </c>
      <c r="F164" s="280">
        <v>16806.099999999999</v>
      </c>
      <c r="G164" s="280">
        <v>16347.499999999996</v>
      </c>
      <c r="H164" s="280">
        <v>17818.099999999995</v>
      </c>
      <c r="I164" s="280">
        <v>18276.699999999993</v>
      </c>
      <c r="J164" s="280">
        <v>18553.399999999994</v>
      </c>
      <c r="K164" s="278">
        <v>18000</v>
      </c>
      <c r="L164" s="278">
        <v>17264.7</v>
      </c>
      <c r="M164" s="278">
        <v>0.24748000000000001</v>
      </c>
    </row>
    <row r="165" spans="1:13">
      <c r="A165" s="302">
        <v>156</v>
      </c>
      <c r="B165" s="278" t="s">
        <v>162</v>
      </c>
      <c r="C165" s="278">
        <v>231.2</v>
      </c>
      <c r="D165" s="280">
        <v>231.6</v>
      </c>
      <c r="E165" s="280">
        <v>224.25</v>
      </c>
      <c r="F165" s="280">
        <v>217.3</v>
      </c>
      <c r="G165" s="280">
        <v>209.95000000000002</v>
      </c>
      <c r="H165" s="280">
        <v>238.54999999999998</v>
      </c>
      <c r="I165" s="280">
        <v>245.89999999999995</v>
      </c>
      <c r="J165" s="280">
        <v>252.84999999999997</v>
      </c>
      <c r="K165" s="278">
        <v>238.95</v>
      </c>
      <c r="L165" s="278">
        <v>224.65</v>
      </c>
      <c r="M165" s="278">
        <v>37.643590000000003</v>
      </c>
    </row>
    <row r="166" spans="1:13">
      <c r="A166" s="302">
        <v>157</v>
      </c>
      <c r="B166" s="278" t="s">
        <v>276</v>
      </c>
      <c r="C166" s="278">
        <v>5001.3</v>
      </c>
      <c r="D166" s="280">
        <v>4970.8</v>
      </c>
      <c r="E166" s="280">
        <v>4901.5</v>
      </c>
      <c r="F166" s="280">
        <v>4801.7</v>
      </c>
      <c r="G166" s="280">
        <v>4732.3999999999996</v>
      </c>
      <c r="H166" s="280">
        <v>5070.6000000000004</v>
      </c>
      <c r="I166" s="280">
        <v>5139.9000000000015</v>
      </c>
      <c r="J166" s="280">
        <v>5239.7000000000007</v>
      </c>
      <c r="K166" s="278">
        <v>5040.1000000000004</v>
      </c>
      <c r="L166" s="278">
        <v>4871</v>
      </c>
      <c r="M166" s="278">
        <v>1.34758</v>
      </c>
    </row>
    <row r="167" spans="1:13">
      <c r="A167" s="302">
        <v>158</v>
      </c>
      <c r="B167" s="278" t="s">
        <v>164</v>
      </c>
      <c r="C167" s="278">
        <v>1424.65</v>
      </c>
      <c r="D167" s="280">
        <v>1455.45</v>
      </c>
      <c r="E167" s="280">
        <v>1389.4</v>
      </c>
      <c r="F167" s="280">
        <v>1354.15</v>
      </c>
      <c r="G167" s="280">
        <v>1288.1000000000001</v>
      </c>
      <c r="H167" s="280">
        <v>1490.7</v>
      </c>
      <c r="I167" s="280">
        <v>1556.7499999999998</v>
      </c>
      <c r="J167" s="280">
        <v>1592</v>
      </c>
      <c r="K167" s="278">
        <v>1521.5</v>
      </c>
      <c r="L167" s="278">
        <v>1420.2</v>
      </c>
      <c r="M167" s="278">
        <v>8.1760999999999999</v>
      </c>
    </row>
    <row r="168" spans="1:13">
      <c r="A168" s="302">
        <v>159</v>
      </c>
      <c r="B168" s="278" t="s">
        <v>161</v>
      </c>
      <c r="C168" s="278">
        <v>904.65</v>
      </c>
      <c r="D168" s="280">
        <v>915.55000000000007</v>
      </c>
      <c r="E168" s="280">
        <v>886.10000000000014</v>
      </c>
      <c r="F168" s="280">
        <v>867.55000000000007</v>
      </c>
      <c r="G168" s="280">
        <v>838.10000000000014</v>
      </c>
      <c r="H168" s="280">
        <v>934.10000000000014</v>
      </c>
      <c r="I168" s="280">
        <v>963.55000000000018</v>
      </c>
      <c r="J168" s="280">
        <v>982.10000000000014</v>
      </c>
      <c r="K168" s="278">
        <v>945</v>
      </c>
      <c r="L168" s="278">
        <v>897</v>
      </c>
      <c r="M168" s="278">
        <v>18.265630000000002</v>
      </c>
    </row>
    <row r="169" spans="1:13">
      <c r="A169" s="302">
        <v>160</v>
      </c>
      <c r="B169" s="278" t="s">
        <v>163</v>
      </c>
      <c r="C169" s="278">
        <v>91.3</v>
      </c>
      <c r="D169" s="280">
        <v>91.533333333333346</v>
      </c>
      <c r="E169" s="280">
        <v>89.866666666666688</v>
      </c>
      <c r="F169" s="280">
        <v>88.433333333333337</v>
      </c>
      <c r="G169" s="280">
        <v>86.76666666666668</v>
      </c>
      <c r="H169" s="280">
        <v>92.966666666666697</v>
      </c>
      <c r="I169" s="280">
        <v>94.633333333333354</v>
      </c>
      <c r="J169" s="280">
        <v>96.066666666666706</v>
      </c>
      <c r="K169" s="278">
        <v>93.2</v>
      </c>
      <c r="L169" s="278">
        <v>90.1</v>
      </c>
      <c r="M169" s="278">
        <v>36.258879999999998</v>
      </c>
    </row>
    <row r="170" spans="1:13">
      <c r="A170" s="302">
        <v>161</v>
      </c>
      <c r="B170" s="278" t="s">
        <v>166</v>
      </c>
      <c r="C170" s="278">
        <v>159.05000000000001</v>
      </c>
      <c r="D170" s="280">
        <v>159.38333333333333</v>
      </c>
      <c r="E170" s="280">
        <v>157.26666666666665</v>
      </c>
      <c r="F170" s="280">
        <v>155.48333333333332</v>
      </c>
      <c r="G170" s="280">
        <v>153.36666666666665</v>
      </c>
      <c r="H170" s="280">
        <v>161.16666666666666</v>
      </c>
      <c r="I170" s="280">
        <v>163.28333333333333</v>
      </c>
      <c r="J170" s="280">
        <v>165.06666666666666</v>
      </c>
      <c r="K170" s="278">
        <v>161.5</v>
      </c>
      <c r="L170" s="278">
        <v>157.6</v>
      </c>
      <c r="M170" s="278">
        <v>70.865939999999995</v>
      </c>
    </row>
    <row r="171" spans="1:13">
      <c r="A171" s="302">
        <v>162</v>
      </c>
      <c r="B171" s="278" t="s">
        <v>277</v>
      </c>
      <c r="C171" s="278">
        <v>163.55000000000001</v>
      </c>
      <c r="D171" s="280">
        <v>164.9</v>
      </c>
      <c r="E171" s="280">
        <v>160.75</v>
      </c>
      <c r="F171" s="280">
        <v>157.94999999999999</v>
      </c>
      <c r="G171" s="280">
        <v>153.79999999999998</v>
      </c>
      <c r="H171" s="280">
        <v>167.70000000000002</v>
      </c>
      <c r="I171" s="280">
        <v>171.85000000000005</v>
      </c>
      <c r="J171" s="280">
        <v>174.65000000000003</v>
      </c>
      <c r="K171" s="278">
        <v>169.05</v>
      </c>
      <c r="L171" s="278">
        <v>162.1</v>
      </c>
      <c r="M171" s="278">
        <v>2.9569200000000002</v>
      </c>
    </row>
    <row r="172" spans="1:13">
      <c r="A172" s="302">
        <v>163</v>
      </c>
      <c r="B172" s="278" t="s">
        <v>278</v>
      </c>
      <c r="C172" s="278">
        <v>10321.049999999999</v>
      </c>
      <c r="D172" s="280">
        <v>10384.816666666666</v>
      </c>
      <c r="E172" s="280">
        <v>10119.633333333331</v>
      </c>
      <c r="F172" s="280">
        <v>9918.2166666666653</v>
      </c>
      <c r="G172" s="280">
        <v>9653.033333333331</v>
      </c>
      <c r="H172" s="280">
        <v>10586.233333333332</v>
      </c>
      <c r="I172" s="280">
        <v>10851.416666666666</v>
      </c>
      <c r="J172" s="280">
        <v>11052.833333333332</v>
      </c>
      <c r="K172" s="278">
        <v>10650</v>
      </c>
      <c r="L172" s="278">
        <v>10183.4</v>
      </c>
      <c r="M172" s="278">
        <v>4.99E-2</v>
      </c>
    </row>
    <row r="173" spans="1:13">
      <c r="A173" s="302">
        <v>164</v>
      </c>
      <c r="B173" s="278" t="s">
        <v>165</v>
      </c>
      <c r="C173" s="278">
        <v>30.15</v>
      </c>
      <c r="D173" s="280">
        <v>30.383333333333336</v>
      </c>
      <c r="E173" s="280">
        <v>29.666666666666671</v>
      </c>
      <c r="F173" s="280">
        <v>29.183333333333334</v>
      </c>
      <c r="G173" s="280">
        <v>28.466666666666669</v>
      </c>
      <c r="H173" s="280">
        <v>30.866666666666674</v>
      </c>
      <c r="I173" s="280">
        <v>31.583333333333336</v>
      </c>
      <c r="J173" s="280">
        <v>32.066666666666677</v>
      </c>
      <c r="K173" s="278">
        <v>31.1</v>
      </c>
      <c r="L173" s="278">
        <v>29.9</v>
      </c>
      <c r="M173" s="278">
        <v>218.41847999999999</v>
      </c>
    </row>
    <row r="174" spans="1:13">
      <c r="A174" s="302">
        <v>165</v>
      </c>
      <c r="B174" s="278" t="s">
        <v>279</v>
      </c>
      <c r="C174" s="278">
        <v>203.7</v>
      </c>
      <c r="D174" s="280">
        <v>206.13333333333333</v>
      </c>
      <c r="E174" s="280">
        <v>200.56666666666666</v>
      </c>
      <c r="F174" s="280">
        <v>197.43333333333334</v>
      </c>
      <c r="G174" s="280">
        <v>191.86666666666667</v>
      </c>
      <c r="H174" s="280">
        <v>209.26666666666665</v>
      </c>
      <c r="I174" s="280">
        <v>214.83333333333331</v>
      </c>
      <c r="J174" s="280">
        <v>217.96666666666664</v>
      </c>
      <c r="K174" s="278">
        <v>211.7</v>
      </c>
      <c r="L174" s="278">
        <v>203</v>
      </c>
      <c r="M174" s="278">
        <v>4.4477500000000001</v>
      </c>
    </row>
    <row r="175" spans="1:13">
      <c r="A175" s="302">
        <v>166</v>
      </c>
      <c r="B175" s="278" t="s">
        <v>169</v>
      </c>
      <c r="C175" s="278">
        <v>121.05</v>
      </c>
      <c r="D175" s="280">
        <v>121.5</v>
      </c>
      <c r="E175" s="280">
        <v>116.7</v>
      </c>
      <c r="F175" s="280">
        <v>112.35000000000001</v>
      </c>
      <c r="G175" s="280">
        <v>107.55000000000001</v>
      </c>
      <c r="H175" s="280">
        <v>125.85</v>
      </c>
      <c r="I175" s="280">
        <v>130.65</v>
      </c>
      <c r="J175" s="280">
        <v>135</v>
      </c>
      <c r="K175" s="278">
        <v>126.3</v>
      </c>
      <c r="L175" s="278">
        <v>117.15</v>
      </c>
      <c r="M175" s="278">
        <v>245.98203000000001</v>
      </c>
    </row>
    <row r="176" spans="1:13">
      <c r="A176" s="302">
        <v>167</v>
      </c>
      <c r="B176" s="278" t="s">
        <v>170</v>
      </c>
      <c r="C176" s="278">
        <v>90.05</v>
      </c>
      <c r="D176" s="280">
        <v>90.666666666666671</v>
      </c>
      <c r="E176" s="280">
        <v>88.38333333333334</v>
      </c>
      <c r="F176" s="280">
        <v>86.716666666666669</v>
      </c>
      <c r="G176" s="280">
        <v>84.433333333333337</v>
      </c>
      <c r="H176" s="280">
        <v>92.333333333333343</v>
      </c>
      <c r="I176" s="280">
        <v>94.616666666666674</v>
      </c>
      <c r="J176" s="280">
        <v>96.283333333333346</v>
      </c>
      <c r="K176" s="278">
        <v>92.95</v>
      </c>
      <c r="L176" s="278">
        <v>89</v>
      </c>
      <c r="M176" s="278">
        <v>125.01967</v>
      </c>
    </row>
    <row r="177" spans="1:13">
      <c r="A177" s="302">
        <v>168</v>
      </c>
      <c r="B177" s="278" t="s">
        <v>280</v>
      </c>
      <c r="C177" s="278">
        <v>552.85</v>
      </c>
      <c r="D177" s="280">
        <v>569.53333333333342</v>
      </c>
      <c r="E177" s="280">
        <v>526.11666666666679</v>
      </c>
      <c r="F177" s="280">
        <v>499.38333333333333</v>
      </c>
      <c r="G177" s="280">
        <v>455.9666666666667</v>
      </c>
      <c r="H177" s="280">
        <v>596.26666666666688</v>
      </c>
      <c r="I177" s="280">
        <v>639.68333333333362</v>
      </c>
      <c r="J177" s="280">
        <v>666.41666666666697</v>
      </c>
      <c r="K177" s="278">
        <v>612.95000000000005</v>
      </c>
      <c r="L177" s="278">
        <v>542.79999999999995</v>
      </c>
      <c r="M177" s="278">
        <v>1.7418199999999999</v>
      </c>
    </row>
    <row r="178" spans="1:13">
      <c r="A178" s="302">
        <v>169</v>
      </c>
      <c r="B178" s="278" t="s">
        <v>171</v>
      </c>
      <c r="C178" s="278">
        <v>1435.2</v>
      </c>
      <c r="D178" s="280">
        <v>1439.2166666666665</v>
      </c>
      <c r="E178" s="280">
        <v>1413.4333333333329</v>
      </c>
      <c r="F178" s="280">
        <v>1391.6666666666665</v>
      </c>
      <c r="G178" s="280">
        <v>1365.883333333333</v>
      </c>
      <c r="H178" s="280">
        <v>1460.9833333333329</v>
      </c>
      <c r="I178" s="280">
        <v>1486.7666666666662</v>
      </c>
      <c r="J178" s="280">
        <v>1508.5333333333328</v>
      </c>
      <c r="K178" s="278">
        <v>1465</v>
      </c>
      <c r="L178" s="278">
        <v>1417.45</v>
      </c>
      <c r="M178" s="278">
        <v>244.39240000000001</v>
      </c>
    </row>
    <row r="179" spans="1:13">
      <c r="A179" s="302">
        <v>170</v>
      </c>
      <c r="B179" s="278" t="s">
        <v>281</v>
      </c>
      <c r="C179" s="278">
        <v>687.65</v>
      </c>
      <c r="D179" s="280">
        <v>696.38333333333333</v>
      </c>
      <c r="E179" s="280">
        <v>666.76666666666665</v>
      </c>
      <c r="F179" s="280">
        <v>645.88333333333333</v>
      </c>
      <c r="G179" s="280">
        <v>616.26666666666665</v>
      </c>
      <c r="H179" s="280">
        <v>717.26666666666665</v>
      </c>
      <c r="I179" s="280">
        <v>746.88333333333321</v>
      </c>
      <c r="J179" s="280">
        <v>767.76666666666665</v>
      </c>
      <c r="K179" s="278">
        <v>726</v>
      </c>
      <c r="L179" s="278">
        <v>675.5</v>
      </c>
      <c r="M179" s="278">
        <v>14.18027</v>
      </c>
    </row>
    <row r="180" spans="1:13">
      <c r="A180" s="302">
        <v>171</v>
      </c>
      <c r="B180" s="278" t="s">
        <v>176</v>
      </c>
      <c r="C180" s="278">
        <v>3640.55</v>
      </c>
      <c r="D180" s="280">
        <v>3637.6833333333329</v>
      </c>
      <c r="E180" s="280">
        <v>3583.6666666666661</v>
      </c>
      <c r="F180" s="280">
        <v>3526.7833333333333</v>
      </c>
      <c r="G180" s="280">
        <v>3472.7666666666664</v>
      </c>
      <c r="H180" s="280">
        <v>3694.5666666666657</v>
      </c>
      <c r="I180" s="280">
        <v>3748.583333333333</v>
      </c>
      <c r="J180" s="280">
        <v>3805.4666666666653</v>
      </c>
      <c r="K180" s="278">
        <v>3691.7</v>
      </c>
      <c r="L180" s="278">
        <v>3580.8</v>
      </c>
      <c r="M180" s="278">
        <v>2.29759</v>
      </c>
    </row>
    <row r="181" spans="1:13">
      <c r="A181" s="302">
        <v>172</v>
      </c>
      <c r="B181" s="278" t="s">
        <v>174</v>
      </c>
      <c r="C181" s="278">
        <v>18625</v>
      </c>
      <c r="D181" s="280">
        <v>18823.216666666667</v>
      </c>
      <c r="E181" s="280">
        <v>18341.783333333333</v>
      </c>
      <c r="F181" s="280">
        <v>18058.566666666666</v>
      </c>
      <c r="G181" s="280">
        <v>17577.133333333331</v>
      </c>
      <c r="H181" s="280">
        <v>19106.433333333334</v>
      </c>
      <c r="I181" s="280">
        <v>19587.866666666669</v>
      </c>
      <c r="J181" s="280">
        <v>19871.083333333336</v>
      </c>
      <c r="K181" s="278">
        <v>19304.650000000001</v>
      </c>
      <c r="L181" s="278">
        <v>18540</v>
      </c>
      <c r="M181" s="278">
        <v>0.35571999999999998</v>
      </c>
    </row>
    <row r="182" spans="1:13">
      <c r="A182" s="302">
        <v>173</v>
      </c>
      <c r="B182" s="278" t="s">
        <v>177</v>
      </c>
      <c r="C182" s="278">
        <v>747.4</v>
      </c>
      <c r="D182" s="280">
        <v>733.83333333333337</v>
      </c>
      <c r="E182" s="280">
        <v>703.76666666666677</v>
      </c>
      <c r="F182" s="280">
        <v>660.13333333333344</v>
      </c>
      <c r="G182" s="280">
        <v>630.06666666666683</v>
      </c>
      <c r="H182" s="280">
        <v>777.4666666666667</v>
      </c>
      <c r="I182" s="280">
        <v>807.5333333333333</v>
      </c>
      <c r="J182" s="280">
        <v>851.16666666666663</v>
      </c>
      <c r="K182" s="278">
        <v>763.9</v>
      </c>
      <c r="L182" s="278">
        <v>690.2</v>
      </c>
      <c r="M182" s="278">
        <v>58.378279999999997</v>
      </c>
    </row>
    <row r="183" spans="1:13">
      <c r="A183" s="302">
        <v>174</v>
      </c>
      <c r="B183" s="278" t="s">
        <v>175</v>
      </c>
      <c r="C183" s="278">
        <v>1095.45</v>
      </c>
      <c r="D183" s="280">
        <v>1091.1499999999999</v>
      </c>
      <c r="E183" s="280">
        <v>1072.2999999999997</v>
      </c>
      <c r="F183" s="280">
        <v>1049.1499999999999</v>
      </c>
      <c r="G183" s="280">
        <v>1030.2999999999997</v>
      </c>
      <c r="H183" s="280">
        <v>1114.2999999999997</v>
      </c>
      <c r="I183" s="280">
        <v>1133.1499999999996</v>
      </c>
      <c r="J183" s="280">
        <v>1156.2999999999997</v>
      </c>
      <c r="K183" s="278">
        <v>1110</v>
      </c>
      <c r="L183" s="278">
        <v>1068</v>
      </c>
      <c r="M183" s="278">
        <v>5.8536599999999996</v>
      </c>
    </row>
    <row r="184" spans="1:13">
      <c r="A184" s="302">
        <v>175</v>
      </c>
      <c r="B184" s="278" t="s">
        <v>173</v>
      </c>
      <c r="C184" s="278">
        <v>178.85</v>
      </c>
      <c r="D184" s="280">
        <v>180.11666666666667</v>
      </c>
      <c r="E184" s="280">
        <v>176.73333333333335</v>
      </c>
      <c r="F184" s="280">
        <v>174.61666666666667</v>
      </c>
      <c r="G184" s="280">
        <v>171.23333333333335</v>
      </c>
      <c r="H184" s="280">
        <v>182.23333333333335</v>
      </c>
      <c r="I184" s="280">
        <v>185.61666666666667</v>
      </c>
      <c r="J184" s="280">
        <v>187.73333333333335</v>
      </c>
      <c r="K184" s="278">
        <v>183.5</v>
      </c>
      <c r="L184" s="278">
        <v>178</v>
      </c>
      <c r="M184" s="278">
        <v>581.22608000000002</v>
      </c>
    </row>
    <row r="185" spans="1:13">
      <c r="A185" s="302">
        <v>176</v>
      </c>
      <c r="B185" s="278" t="s">
        <v>172</v>
      </c>
      <c r="C185" s="278">
        <v>28.85</v>
      </c>
      <c r="D185" s="280">
        <v>28.983333333333331</v>
      </c>
      <c r="E185" s="280">
        <v>28.266666666666662</v>
      </c>
      <c r="F185" s="280">
        <v>27.68333333333333</v>
      </c>
      <c r="G185" s="280">
        <v>26.966666666666661</v>
      </c>
      <c r="H185" s="280">
        <v>29.566666666666663</v>
      </c>
      <c r="I185" s="280">
        <v>30.283333333333331</v>
      </c>
      <c r="J185" s="280">
        <v>30.866666666666664</v>
      </c>
      <c r="K185" s="278">
        <v>29.7</v>
      </c>
      <c r="L185" s="278">
        <v>28.4</v>
      </c>
      <c r="M185" s="278">
        <v>194.96307999999999</v>
      </c>
    </row>
    <row r="186" spans="1:13">
      <c r="A186" s="302">
        <v>177</v>
      </c>
      <c r="B186" s="278" t="s">
        <v>282</v>
      </c>
      <c r="C186" s="278">
        <v>87.45</v>
      </c>
      <c r="D186" s="280">
        <v>87.866666666666674</v>
      </c>
      <c r="E186" s="280">
        <v>86.433333333333351</v>
      </c>
      <c r="F186" s="280">
        <v>85.416666666666671</v>
      </c>
      <c r="G186" s="280">
        <v>83.983333333333348</v>
      </c>
      <c r="H186" s="280">
        <v>88.883333333333354</v>
      </c>
      <c r="I186" s="280">
        <v>90.316666666666691</v>
      </c>
      <c r="J186" s="280">
        <v>91.333333333333357</v>
      </c>
      <c r="K186" s="278">
        <v>89.3</v>
      </c>
      <c r="L186" s="278">
        <v>86.85</v>
      </c>
      <c r="M186" s="278">
        <v>12.45922</v>
      </c>
    </row>
    <row r="187" spans="1:13">
      <c r="A187" s="302">
        <v>178</v>
      </c>
      <c r="B187" s="278" t="s">
        <v>179</v>
      </c>
      <c r="C187" s="278">
        <v>465.45</v>
      </c>
      <c r="D187" s="280">
        <v>465.98333333333335</v>
      </c>
      <c r="E187" s="280">
        <v>457.4666666666667</v>
      </c>
      <c r="F187" s="280">
        <v>449.48333333333335</v>
      </c>
      <c r="G187" s="280">
        <v>440.9666666666667</v>
      </c>
      <c r="H187" s="280">
        <v>473.9666666666667</v>
      </c>
      <c r="I187" s="280">
        <v>482.48333333333335</v>
      </c>
      <c r="J187" s="280">
        <v>490.4666666666667</v>
      </c>
      <c r="K187" s="278">
        <v>474.5</v>
      </c>
      <c r="L187" s="278">
        <v>458</v>
      </c>
      <c r="M187" s="278">
        <v>160.97081</v>
      </c>
    </row>
    <row r="188" spans="1:13">
      <c r="A188" s="302">
        <v>179</v>
      </c>
      <c r="B188" s="278" t="s">
        <v>180</v>
      </c>
      <c r="C188" s="278">
        <v>381.25</v>
      </c>
      <c r="D188" s="280">
        <v>380.61666666666662</v>
      </c>
      <c r="E188" s="280">
        <v>373.23333333333323</v>
      </c>
      <c r="F188" s="280">
        <v>365.21666666666664</v>
      </c>
      <c r="G188" s="280">
        <v>357.83333333333326</v>
      </c>
      <c r="H188" s="280">
        <v>388.63333333333321</v>
      </c>
      <c r="I188" s="280">
        <v>396.01666666666654</v>
      </c>
      <c r="J188" s="280">
        <v>404.03333333333319</v>
      </c>
      <c r="K188" s="278">
        <v>388</v>
      </c>
      <c r="L188" s="278">
        <v>372.6</v>
      </c>
      <c r="M188" s="278">
        <v>22.95036</v>
      </c>
    </row>
    <row r="189" spans="1:13">
      <c r="A189" s="302">
        <v>180</v>
      </c>
      <c r="B189" s="278" t="s">
        <v>283</v>
      </c>
      <c r="C189" s="278">
        <v>319.85000000000002</v>
      </c>
      <c r="D189" s="280">
        <v>319.59999999999997</v>
      </c>
      <c r="E189" s="280">
        <v>309.19999999999993</v>
      </c>
      <c r="F189" s="280">
        <v>298.54999999999995</v>
      </c>
      <c r="G189" s="280">
        <v>288.14999999999992</v>
      </c>
      <c r="H189" s="280">
        <v>330.24999999999994</v>
      </c>
      <c r="I189" s="280">
        <v>340.64999999999992</v>
      </c>
      <c r="J189" s="280">
        <v>351.29999999999995</v>
      </c>
      <c r="K189" s="278">
        <v>330</v>
      </c>
      <c r="L189" s="278">
        <v>308.95</v>
      </c>
      <c r="M189" s="278">
        <v>5.68621</v>
      </c>
    </row>
    <row r="190" spans="1:13">
      <c r="A190" s="302">
        <v>181</v>
      </c>
      <c r="B190" s="278" t="s">
        <v>193</v>
      </c>
      <c r="C190" s="278">
        <v>310.45</v>
      </c>
      <c r="D190" s="280">
        <v>309.11666666666667</v>
      </c>
      <c r="E190" s="280">
        <v>305.43333333333334</v>
      </c>
      <c r="F190" s="280">
        <v>300.41666666666669</v>
      </c>
      <c r="G190" s="280">
        <v>296.73333333333335</v>
      </c>
      <c r="H190" s="280">
        <v>314.13333333333333</v>
      </c>
      <c r="I190" s="280">
        <v>317.81666666666672</v>
      </c>
      <c r="J190" s="280">
        <v>322.83333333333331</v>
      </c>
      <c r="K190" s="278">
        <v>312.8</v>
      </c>
      <c r="L190" s="278">
        <v>304.10000000000002</v>
      </c>
      <c r="M190" s="278">
        <v>26.086300000000001</v>
      </c>
    </row>
    <row r="191" spans="1:13">
      <c r="A191" s="302">
        <v>182</v>
      </c>
      <c r="B191" s="278" t="s">
        <v>188</v>
      </c>
      <c r="C191" s="278">
        <v>1930.45</v>
      </c>
      <c r="D191" s="280">
        <v>1936.7</v>
      </c>
      <c r="E191" s="280">
        <v>1907.4</v>
      </c>
      <c r="F191" s="280">
        <v>1884.3500000000001</v>
      </c>
      <c r="G191" s="280">
        <v>1855.0500000000002</v>
      </c>
      <c r="H191" s="280">
        <v>1959.75</v>
      </c>
      <c r="I191" s="280">
        <v>1989.0499999999997</v>
      </c>
      <c r="J191" s="280">
        <v>2012.1</v>
      </c>
      <c r="K191" s="278">
        <v>1966</v>
      </c>
      <c r="L191" s="278">
        <v>1913.65</v>
      </c>
      <c r="M191" s="278">
        <v>37.294089999999997</v>
      </c>
    </row>
    <row r="192" spans="1:13">
      <c r="A192" s="302">
        <v>183</v>
      </c>
      <c r="B192" s="278" t="s">
        <v>3466</v>
      </c>
      <c r="C192" s="278">
        <v>334.95</v>
      </c>
      <c r="D192" s="280">
        <v>338.38333333333333</v>
      </c>
      <c r="E192" s="280">
        <v>329.56666666666666</v>
      </c>
      <c r="F192" s="280">
        <v>324.18333333333334</v>
      </c>
      <c r="G192" s="280">
        <v>315.36666666666667</v>
      </c>
      <c r="H192" s="280">
        <v>343.76666666666665</v>
      </c>
      <c r="I192" s="280">
        <v>352.58333333333326</v>
      </c>
      <c r="J192" s="280">
        <v>357.96666666666664</v>
      </c>
      <c r="K192" s="278">
        <v>347.2</v>
      </c>
      <c r="L192" s="278">
        <v>333</v>
      </c>
      <c r="M192" s="278">
        <v>33.855020000000003</v>
      </c>
    </row>
    <row r="193" spans="1:13">
      <c r="A193" s="302">
        <v>184</v>
      </c>
      <c r="B193" s="278" t="s">
        <v>185</v>
      </c>
      <c r="C193" s="278">
        <v>36</v>
      </c>
      <c r="D193" s="280">
        <v>36.35</v>
      </c>
      <c r="E193" s="280">
        <v>35.200000000000003</v>
      </c>
      <c r="F193" s="280">
        <v>34.4</v>
      </c>
      <c r="G193" s="280">
        <v>33.25</v>
      </c>
      <c r="H193" s="280">
        <v>37.150000000000006</v>
      </c>
      <c r="I193" s="280">
        <v>38.299999999999997</v>
      </c>
      <c r="J193" s="280">
        <v>39.100000000000009</v>
      </c>
      <c r="K193" s="278">
        <v>37.5</v>
      </c>
      <c r="L193" s="278">
        <v>35.549999999999997</v>
      </c>
      <c r="M193" s="278">
        <v>39.596910000000001</v>
      </c>
    </row>
    <row r="194" spans="1:13">
      <c r="A194" s="302">
        <v>185</v>
      </c>
      <c r="B194" s="278" t="s">
        <v>184</v>
      </c>
      <c r="C194" s="278">
        <v>83.9</v>
      </c>
      <c r="D194" s="280">
        <v>84.2</v>
      </c>
      <c r="E194" s="280">
        <v>81.2</v>
      </c>
      <c r="F194" s="280">
        <v>78.5</v>
      </c>
      <c r="G194" s="280">
        <v>75.5</v>
      </c>
      <c r="H194" s="280">
        <v>86.9</v>
      </c>
      <c r="I194" s="280">
        <v>89.9</v>
      </c>
      <c r="J194" s="280">
        <v>92.600000000000009</v>
      </c>
      <c r="K194" s="278">
        <v>87.2</v>
      </c>
      <c r="L194" s="278">
        <v>81.5</v>
      </c>
      <c r="M194" s="278">
        <v>911.67307000000005</v>
      </c>
    </row>
    <row r="195" spans="1:13">
      <c r="A195" s="302">
        <v>186</v>
      </c>
      <c r="B195" s="278" t="s">
        <v>186</v>
      </c>
      <c r="C195" s="278">
        <v>30.1</v>
      </c>
      <c r="D195" s="280">
        <v>30.533333333333331</v>
      </c>
      <c r="E195" s="280">
        <v>29.566666666666663</v>
      </c>
      <c r="F195" s="280">
        <v>29.033333333333331</v>
      </c>
      <c r="G195" s="280">
        <v>28.066666666666663</v>
      </c>
      <c r="H195" s="280">
        <v>31.066666666666663</v>
      </c>
      <c r="I195" s="280">
        <v>32.033333333333331</v>
      </c>
      <c r="J195" s="280">
        <v>32.566666666666663</v>
      </c>
      <c r="K195" s="278">
        <v>31.5</v>
      </c>
      <c r="L195" s="278">
        <v>30</v>
      </c>
      <c r="M195" s="278">
        <v>158.45975000000001</v>
      </c>
    </row>
    <row r="196" spans="1:13">
      <c r="A196" s="302">
        <v>187</v>
      </c>
      <c r="B196" s="278" t="s">
        <v>187</v>
      </c>
      <c r="C196" s="278">
        <v>273.60000000000002</v>
      </c>
      <c r="D196" s="280">
        <v>276.61666666666667</v>
      </c>
      <c r="E196" s="280">
        <v>267.08333333333337</v>
      </c>
      <c r="F196" s="280">
        <v>260.56666666666672</v>
      </c>
      <c r="G196" s="280">
        <v>251.03333333333342</v>
      </c>
      <c r="H196" s="280">
        <v>283.13333333333333</v>
      </c>
      <c r="I196" s="280">
        <v>292.66666666666663</v>
      </c>
      <c r="J196" s="280">
        <v>299.18333333333328</v>
      </c>
      <c r="K196" s="278">
        <v>286.14999999999998</v>
      </c>
      <c r="L196" s="278">
        <v>270.10000000000002</v>
      </c>
      <c r="M196" s="278">
        <v>128.92158000000001</v>
      </c>
    </row>
    <row r="197" spans="1:13">
      <c r="A197" s="302">
        <v>188</v>
      </c>
      <c r="B197" s="269" t="s">
        <v>189</v>
      </c>
      <c r="C197" s="269">
        <v>502.45</v>
      </c>
      <c r="D197" s="309">
        <v>506.73333333333335</v>
      </c>
      <c r="E197" s="309">
        <v>493.7166666666667</v>
      </c>
      <c r="F197" s="309">
        <v>484.98333333333335</v>
      </c>
      <c r="G197" s="309">
        <v>471.9666666666667</v>
      </c>
      <c r="H197" s="309">
        <v>515.4666666666667</v>
      </c>
      <c r="I197" s="309">
        <v>528.48333333333335</v>
      </c>
      <c r="J197" s="309">
        <v>537.2166666666667</v>
      </c>
      <c r="K197" s="269">
        <v>519.75</v>
      </c>
      <c r="L197" s="269">
        <v>498</v>
      </c>
      <c r="M197" s="269">
        <v>148.14582999999999</v>
      </c>
    </row>
    <row r="198" spans="1:13">
      <c r="A198" s="302">
        <v>189</v>
      </c>
      <c r="B198" s="269" t="s">
        <v>284</v>
      </c>
      <c r="C198" s="269">
        <v>113.65</v>
      </c>
      <c r="D198" s="309">
        <v>113.88333333333333</v>
      </c>
      <c r="E198" s="309">
        <v>111.76666666666665</v>
      </c>
      <c r="F198" s="309">
        <v>109.88333333333333</v>
      </c>
      <c r="G198" s="309">
        <v>107.76666666666665</v>
      </c>
      <c r="H198" s="309">
        <v>115.76666666666665</v>
      </c>
      <c r="I198" s="309">
        <v>117.88333333333333</v>
      </c>
      <c r="J198" s="309">
        <v>119.76666666666665</v>
      </c>
      <c r="K198" s="269">
        <v>116</v>
      </c>
      <c r="L198" s="269">
        <v>112</v>
      </c>
      <c r="M198" s="269">
        <v>1.8802300000000001</v>
      </c>
    </row>
    <row r="199" spans="1:13">
      <c r="A199" s="302">
        <v>190</v>
      </c>
      <c r="B199" s="269" t="s">
        <v>168</v>
      </c>
      <c r="C199" s="269">
        <v>514.04999999999995</v>
      </c>
      <c r="D199" s="309">
        <v>522.73333333333335</v>
      </c>
      <c r="E199" s="309">
        <v>495.76666666666665</v>
      </c>
      <c r="F199" s="309">
        <v>477.48333333333329</v>
      </c>
      <c r="G199" s="309">
        <v>450.51666666666659</v>
      </c>
      <c r="H199" s="309">
        <v>541.01666666666665</v>
      </c>
      <c r="I199" s="309">
        <v>567.98333333333335</v>
      </c>
      <c r="J199" s="309">
        <v>586.26666666666677</v>
      </c>
      <c r="K199" s="269">
        <v>549.70000000000005</v>
      </c>
      <c r="L199" s="269">
        <v>504.45</v>
      </c>
      <c r="M199" s="269">
        <v>10.13997</v>
      </c>
    </row>
    <row r="200" spans="1:13">
      <c r="A200" s="302">
        <v>191</v>
      </c>
      <c r="B200" s="269" t="s">
        <v>190</v>
      </c>
      <c r="C200" s="269">
        <v>891.85</v>
      </c>
      <c r="D200" s="309">
        <v>902.2833333333333</v>
      </c>
      <c r="E200" s="309">
        <v>875.56666666666661</v>
      </c>
      <c r="F200" s="309">
        <v>859.2833333333333</v>
      </c>
      <c r="G200" s="309">
        <v>832.56666666666661</v>
      </c>
      <c r="H200" s="309">
        <v>918.56666666666661</v>
      </c>
      <c r="I200" s="309">
        <v>945.2833333333333</v>
      </c>
      <c r="J200" s="309">
        <v>961.56666666666661</v>
      </c>
      <c r="K200" s="269">
        <v>929</v>
      </c>
      <c r="L200" s="269">
        <v>886</v>
      </c>
      <c r="M200" s="269">
        <v>42.011020000000002</v>
      </c>
    </row>
    <row r="201" spans="1:13">
      <c r="A201" s="302">
        <v>192</v>
      </c>
      <c r="B201" s="269" t="s">
        <v>191</v>
      </c>
      <c r="C201" s="269">
        <v>2375.85</v>
      </c>
      <c r="D201" s="309">
        <v>2374.2833333333333</v>
      </c>
      <c r="E201" s="309">
        <v>2323.5666666666666</v>
      </c>
      <c r="F201" s="309">
        <v>2271.2833333333333</v>
      </c>
      <c r="G201" s="309">
        <v>2220.5666666666666</v>
      </c>
      <c r="H201" s="309">
        <v>2426.5666666666666</v>
      </c>
      <c r="I201" s="309">
        <v>2477.2833333333328</v>
      </c>
      <c r="J201" s="309">
        <v>2529.5666666666666</v>
      </c>
      <c r="K201" s="269">
        <v>2425</v>
      </c>
      <c r="L201" s="269">
        <v>2322</v>
      </c>
      <c r="M201" s="269">
        <v>10.055949999999999</v>
      </c>
    </row>
    <row r="202" spans="1:13">
      <c r="A202" s="302">
        <v>193</v>
      </c>
      <c r="B202" s="269" t="s">
        <v>192</v>
      </c>
      <c r="C202" s="269">
        <v>330.75</v>
      </c>
      <c r="D202" s="309">
        <v>329.66666666666669</v>
      </c>
      <c r="E202" s="309">
        <v>321.43333333333339</v>
      </c>
      <c r="F202" s="309">
        <v>312.11666666666673</v>
      </c>
      <c r="G202" s="309">
        <v>303.88333333333344</v>
      </c>
      <c r="H202" s="309">
        <v>338.98333333333335</v>
      </c>
      <c r="I202" s="309">
        <v>347.21666666666658</v>
      </c>
      <c r="J202" s="309">
        <v>356.5333333333333</v>
      </c>
      <c r="K202" s="269">
        <v>337.9</v>
      </c>
      <c r="L202" s="269">
        <v>320.35000000000002</v>
      </c>
      <c r="M202" s="269">
        <v>15.2997</v>
      </c>
    </row>
    <row r="203" spans="1:13">
      <c r="A203" s="302">
        <v>194</v>
      </c>
      <c r="B203" s="269" t="s">
        <v>198</v>
      </c>
      <c r="C203" s="269">
        <v>385.4</v>
      </c>
      <c r="D203" s="309">
        <v>395.41666666666669</v>
      </c>
      <c r="E203" s="309">
        <v>371.33333333333337</v>
      </c>
      <c r="F203" s="309">
        <v>357.26666666666671</v>
      </c>
      <c r="G203" s="309">
        <v>333.18333333333339</v>
      </c>
      <c r="H203" s="309">
        <v>409.48333333333335</v>
      </c>
      <c r="I203" s="309">
        <v>433.56666666666672</v>
      </c>
      <c r="J203" s="309">
        <v>447.63333333333333</v>
      </c>
      <c r="K203" s="269">
        <v>419.5</v>
      </c>
      <c r="L203" s="269">
        <v>381.35</v>
      </c>
      <c r="M203" s="269">
        <v>103.95308</v>
      </c>
    </row>
    <row r="204" spans="1:13">
      <c r="A204" s="302">
        <v>195</v>
      </c>
      <c r="B204" s="269" t="s">
        <v>196</v>
      </c>
      <c r="C204" s="269">
        <v>3347.6</v>
      </c>
      <c r="D204" s="309">
        <v>3378.4499999999994</v>
      </c>
      <c r="E204" s="309">
        <v>3295.1999999999989</v>
      </c>
      <c r="F204" s="309">
        <v>3242.7999999999997</v>
      </c>
      <c r="G204" s="309">
        <v>3159.5499999999993</v>
      </c>
      <c r="H204" s="309">
        <v>3430.8499999999985</v>
      </c>
      <c r="I204" s="309">
        <v>3514.0999999999995</v>
      </c>
      <c r="J204" s="309">
        <v>3566.4999999999982</v>
      </c>
      <c r="K204" s="269">
        <v>3461.7</v>
      </c>
      <c r="L204" s="269">
        <v>3326.05</v>
      </c>
      <c r="M204" s="269">
        <v>5.1918600000000001</v>
      </c>
    </row>
    <row r="205" spans="1:13">
      <c r="A205" s="302">
        <v>196</v>
      </c>
      <c r="B205" s="269" t="s">
        <v>197</v>
      </c>
      <c r="C205" s="269">
        <v>26.1</v>
      </c>
      <c r="D205" s="309">
        <v>26.283333333333331</v>
      </c>
      <c r="E205" s="309">
        <v>25.816666666666663</v>
      </c>
      <c r="F205" s="309">
        <v>25.533333333333331</v>
      </c>
      <c r="G205" s="309">
        <v>25.066666666666663</v>
      </c>
      <c r="H205" s="309">
        <v>26.566666666666663</v>
      </c>
      <c r="I205" s="309">
        <v>27.033333333333331</v>
      </c>
      <c r="J205" s="309">
        <v>27.316666666666663</v>
      </c>
      <c r="K205" s="269">
        <v>26.75</v>
      </c>
      <c r="L205" s="269">
        <v>26</v>
      </c>
      <c r="M205" s="269">
        <v>33.347520000000003</v>
      </c>
    </row>
    <row r="206" spans="1:13">
      <c r="A206" s="302">
        <v>197</v>
      </c>
      <c r="B206" s="269" t="s">
        <v>194</v>
      </c>
      <c r="C206" s="269">
        <v>969.75</v>
      </c>
      <c r="D206" s="309">
        <v>976.25</v>
      </c>
      <c r="E206" s="309">
        <v>944.35</v>
      </c>
      <c r="F206" s="309">
        <v>918.95</v>
      </c>
      <c r="G206" s="309">
        <v>887.05000000000007</v>
      </c>
      <c r="H206" s="309">
        <v>1001.65</v>
      </c>
      <c r="I206" s="309">
        <v>1033.5500000000002</v>
      </c>
      <c r="J206" s="309">
        <v>1058.9499999999998</v>
      </c>
      <c r="K206" s="269">
        <v>1008.15</v>
      </c>
      <c r="L206" s="269">
        <v>950.85</v>
      </c>
      <c r="M206" s="269">
        <v>28.16883</v>
      </c>
    </row>
    <row r="207" spans="1:13">
      <c r="A207" s="302">
        <v>198</v>
      </c>
      <c r="B207" s="269" t="s">
        <v>144</v>
      </c>
      <c r="C207" s="269">
        <v>541.85</v>
      </c>
      <c r="D207" s="309">
        <v>542.56666666666661</v>
      </c>
      <c r="E207" s="309">
        <v>527.13333333333321</v>
      </c>
      <c r="F207" s="309">
        <v>512.41666666666663</v>
      </c>
      <c r="G207" s="309">
        <v>496.98333333333323</v>
      </c>
      <c r="H207" s="309">
        <v>557.28333333333319</v>
      </c>
      <c r="I207" s="309">
        <v>572.71666666666658</v>
      </c>
      <c r="J207" s="309">
        <v>587.43333333333317</v>
      </c>
      <c r="K207" s="269">
        <v>558</v>
      </c>
      <c r="L207" s="269">
        <v>527.85</v>
      </c>
      <c r="M207" s="269">
        <v>121.43401</v>
      </c>
    </row>
    <row r="208" spans="1:13">
      <c r="A208" s="302">
        <v>199</v>
      </c>
      <c r="B208" s="269" t="s">
        <v>285</v>
      </c>
      <c r="C208" s="269">
        <v>170.7</v>
      </c>
      <c r="D208" s="309">
        <v>171.98333333333335</v>
      </c>
      <c r="E208" s="309">
        <v>168.9666666666667</v>
      </c>
      <c r="F208" s="309">
        <v>167.23333333333335</v>
      </c>
      <c r="G208" s="309">
        <v>164.2166666666667</v>
      </c>
      <c r="H208" s="309">
        <v>173.7166666666667</v>
      </c>
      <c r="I208" s="309">
        <v>176.73333333333335</v>
      </c>
      <c r="J208" s="309">
        <v>178.4666666666667</v>
      </c>
      <c r="K208" s="269">
        <v>175</v>
      </c>
      <c r="L208" s="269">
        <v>170.25</v>
      </c>
      <c r="M208" s="269">
        <v>2.7581500000000001</v>
      </c>
    </row>
    <row r="209" spans="1:13">
      <c r="A209" s="302">
        <v>200</v>
      </c>
      <c r="B209" s="269" t="s">
        <v>286</v>
      </c>
      <c r="C209" s="269">
        <v>152.05000000000001</v>
      </c>
      <c r="D209" s="309">
        <v>154.36666666666667</v>
      </c>
      <c r="E209" s="309">
        <v>149.73333333333335</v>
      </c>
      <c r="F209" s="309">
        <v>147.41666666666669</v>
      </c>
      <c r="G209" s="309">
        <v>142.78333333333336</v>
      </c>
      <c r="H209" s="309">
        <v>156.68333333333334</v>
      </c>
      <c r="I209" s="309">
        <v>161.31666666666666</v>
      </c>
      <c r="J209" s="309">
        <v>163.63333333333333</v>
      </c>
      <c r="K209" s="269">
        <v>159</v>
      </c>
      <c r="L209" s="269">
        <v>152.05000000000001</v>
      </c>
      <c r="M209" s="269">
        <v>1.13805</v>
      </c>
    </row>
    <row r="210" spans="1:13">
      <c r="A210" s="302">
        <v>201</v>
      </c>
      <c r="B210" s="269" t="s">
        <v>564</v>
      </c>
      <c r="C210" s="269">
        <v>616.70000000000005</v>
      </c>
      <c r="D210" s="309">
        <v>640.55000000000007</v>
      </c>
      <c r="E210" s="309">
        <v>589.10000000000014</v>
      </c>
      <c r="F210" s="309">
        <v>561.50000000000011</v>
      </c>
      <c r="G210" s="309">
        <v>510.05000000000018</v>
      </c>
      <c r="H210" s="309">
        <v>668.15000000000009</v>
      </c>
      <c r="I210" s="309">
        <v>719.60000000000014</v>
      </c>
      <c r="J210" s="309">
        <v>747.2</v>
      </c>
      <c r="K210" s="269">
        <v>692</v>
      </c>
      <c r="L210" s="269">
        <v>612.95000000000005</v>
      </c>
      <c r="M210" s="269">
        <v>3.4010799999999999</v>
      </c>
    </row>
    <row r="211" spans="1:13">
      <c r="A211" s="302">
        <v>202</v>
      </c>
      <c r="B211" s="269" t="s">
        <v>199</v>
      </c>
      <c r="C211" s="269">
        <v>79.95</v>
      </c>
      <c r="D211" s="309">
        <v>80.350000000000009</v>
      </c>
      <c r="E211" s="309">
        <v>77.000000000000014</v>
      </c>
      <c r="F211" s="309">
        <v>74.050000000000011</v>
      </c>
      <c r="G211" s="309">
        <v>70.700000000000017</v>
      </c>
      <c r="H211" s="309">
        <v>83.300000000000011</v>
      </c>
      <c r="I211" s="309">
        <v>86.65</v>
      </c>
      <c r="J211" s="309">
        <v>89.600000000000009</v>
      </c>
      <c r="K211" s="269">
        <v>83.7</v>
      </c>
      <c r="L211" s="269">
        <v>77.400000000000006</v>
      </c>
      <c r="M211" s="269">
        <v>331.75416000000001</v>
      </c>
    </row>
    <row r="212" spans="1:13">
      <c r="A212" s="302">
        <v>203</v>
      </c>
      <c r="B212" s="269" t="s">
        <v>121</v>
      </c>
      <c r="C212" s="269">
        <v>4.1500000000000004</v>
      </c>
      <c r="D212" s="309">
        <v>4.1333333333333337</v>
      </c>
      <c r="E212" s="309">
        <v>3.9166666666666679</v>
      </c>
      <c r="F212" s="309">
        <v>3.683333333333334</v>
      </c>
      <c r="G212" s="309">
        <v>3.4666666666666681</v>
      </c>
      <c r="H212" s="309">
        <v>4.3666666666666671</v>
      </c>
      <c r="I212" s="309">
        <v>4.5833333333333339</v>
      </c>
      <c r="J212" s="309">
        <v>4.8166666666666673</v>
      </c>
      <c r="K212" s="269">
        <v>4.3499999999999996</v>
      </c>
      <c r="L212" s="269">
        <v>3.9</v>
      </c>
      <c r="M212" s="269">
        <v>4450.1939300000004</v>
      </c>
    </row>
    <row r="213" spans="1:13">
      <c r="A213" s="302">
        <v>204</v>
      </c>
      <c r="B213" s="269" t="s">
        <v>200</v>
      </c>
      <c r="C213" s="269">
        <v>465.95</v>
      </c>
      <c r="D213" s="309">
        <v>474.48333333333335</v>
      </c>
      <c r="E213" s="309">
        <v>452.4666666666667</v>
      </c>
      <c r="F213" s="309">
        <v>438.98333333333335</v>
      </c>
      <c r="G213" s="309">
        <v>416.9666666666667</v>
      </c>
      <c r="H213" s="309">
        <v>487.9666666666667</v>
      </c>
      <c r="I213" s="309">
        <v>509.98333333333335</v>
      </c>
      <c r="J213" s="309">
        <v>523.4666666666667</v>
      </c>
      <c r="K213" s="269">
        <v>496.5</v>
      </c>
      <c r="L213" s="269">
        <v>461</v>
      </c>
      <c r="M213" s="269">
        <v>23.619759999999999</v>
      </c>
    </row>
    <row r="214" spans="1:13">
      <c r="A214" s="302">
        <v>205</v>
      </c>
      <c r="B214" s="269" t="s">
        <v>570</v>
      </c>
      <c r="C214" s="269">
        <v>1964.75</v>
      </c>
      <c r="D214" s="309">
        <v>1971.5833333333333</v>
      </c>
      <c r="E214" s="309">
        <v>1925.2166666666665</v>
      </c>
      <c r="F214" s="309">
        <v>1885.6833333333332</v>
      </c>
      <c r="G214" s="309">
        <v>1839.3166666666664</v>
      </c>
      <c r="H214" s="309">
        <v>2011.1166666666666</v>
      </c>
      <c r="I214" s="309">
        <v>2057.4833333333336</v>
      </c>
      <c r="J214" s="309">
        <v>2097.0166666666664</v>
      </c>
      <c r="K214" s="269">
        <v>2017.95</v>
      </c>
      <c r="L214" s="269">
        <v>1932.05</v>
      </c>
      <c r="M214" s="269">
        <v>0.59658999999999995</v>
      </c>
    </row>
    <row r="215" spans="1:13">
      <c r="A215" s="302">
        <v>206</v>
      </c>
      <c r="B215" s="269" t="s">
        <v>201</v>
      </c>
      <c r="C215" s="309">
        <v>190.05</v>
      </c>
      <c r="D215" s="309">
        <v>188.13333333333335</v>
      </c>
      <c r="E215" s="309">
        <v>184.9666666666667</v>
      </c>
      <c r="F215" s="309">
        <v>179.88333333333335</v>
      </c>
      <c r="G215" s="309">
        <v>176.7166666666667</v>
      </c>
      <c r="H215" s="309">
        <v>193.2166666666667</v>
      </c>
      <c r="I215" s="309">
        <v>196.38333333333338</v>
      </c>
      <c r="J215" s="309">
        <v>201.4666666666667</v>
      </c>
      <c r="K215" s="309">
        <v>191.3</v>
      </c>
      <c r="L215" s="309">
        <v>183.05</v>
      </c>
      <c r="M215" s="309">
        <v>85.703749999999999</v>
      </c>
    </row>
    <row r="216" spans="1:13">
      <c r="A216" s="302">
        <v>207</v>
      </c>
      <c r="B216" s="269" t="s">
        <v>202</v>
      </c>
      <c r="C216" s="309">
        <v>27.05</v>
      </c>
      <c r="D216" s="309">
        <v>27.100000000000005</v>
      </c>
      <c r="E216" s="309">
        <v>26.550000000000011</v>
      </c>
      <c r="F216" s="309">
        <v>26.050000000000008</v>
      </c>
      <c r="G216" s="309">
        <v>25.500000000000014</v>
      </c>
      <c r="H216" s="309">
        <v>27.600000000000009</v>
      </c>
      <c r="I216" s="309">
        <v>28.15</v>
      </c>
      <c r="J216" s="309">
        <v>28.650000000000006</v>
      </c>
      <c r="K216" s="309">
        <v>27.65</v>
      </c>
      <c r="L216" s="309">
        <v>26.6</v>
      </c>
      <c r="M216" s="309">
        <v>227.43109999999999</v>
      </c>
    </row>
    <row r="217" spans="1:13">
      <c r="A217" s="302">
        <v>208</v>
      </c>
      <c r="B217" s="269" t="s">
        <v>203</v>
      </c>
      <c r="C217" s="309">
        <v>146.4</v>
      </c>
      <c r="D217" s="309">
        <v>147.28333333333333</v>
      </c>
      <c r="E217" s="309">
        <v>142.56666666666666</v>
      </c>
      <c r="F217" s="309">
        <v>138.73333333333332</v>
      </c>
      <c r="G217" s="309">
        <v>134.01666666666665</v>
      </c>
      <c r="H217" s="309">
        <v>151.11666666666667</v>
      </c>
      <c r="I217" s="309">
        <v>155.83333333333331</v>
      </c>
      <c r="J217" s="309">
        <v>159.66666666666669</v>
      </c>
      <c r="K217" s="309">
        <v>152</v>
      </c>
      <c r="L217" s="309">
        <v>143.44999999999999</v>
      </c>
      <c r="M217" s="309">
        <v>145.71211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483"/>
      <c r="B1" s="483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43956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480" t="s">
        <v>16</v>
      </c>
      <c r="B9" s="481" t="s">
        <v>18</v>
      </c>
      <c r="C9" s="479" t="s">
        <v>19</v>
      </c>
      <c r="D9" s="479" t="s">
        <v>20</v>
      </c>
      <c r="E9" s="479" t="s">
        <v>21</v>
      </c>
      <c r="F9" s="479"/>
      <c r="G9" s="479"/>
      <c r="H9" s="479" t="s">
        <v>22</v>
      </c>
      <c r="I9" s="479"/>
      <c r="J9" s="479"/>
      <c r="K9" s="275"/>
      <c r="L9" s="282"/>
      <c r="M9" s="283"/>
    </row>
    <row r="10" spans="1:15" ht="42.75" customHeight="1">
      <c r="A10" s="475"/>
      <c r="B10" s="477"/>
      <c r="C10" s="482" t="s">
        <v>23</v>
      </c>
      <c r="D10" s="482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18828.5</v>
      </c>
      <c r="D11" s="280">
        <v>18935.366666666665</v>
      </c>
      <c r="E11" s="280">
        <v>18630.73333333333</v>
      </c>
      <c r="F11" s="280">
        <v>18432.966666666664</v>
      </c>
      <c r="G11" s="280">
        <v>18128.333333333328</v>
      </c>
      <c r="H11" s="280">
        <v>19133.133333333331</v>
      </c>
      <c r="I11" s="280">
        <v>19437.76666666667</v>
      </c>
      <c r="J11" s="280">
        <v>19635.533333333333</v>
      </c>
      <c r="K11" s="278">
        <v>19240</v>
      </c>
      <c r="L11" s="278">
        <v>18737.599999999999</v>
      </c>
      <c r="M11" s="278">
        <v>2.5839999999999998E-2</v>
      </c>
    </row>
    <row r="12" spans="1:15" ht="12" customHeight="1">
      <c r="A12" s="269">
        <v>2</v>
      </c>
      <c r="B12" s="278" t="s">
        <v>804</v>
      </c>
      <c r="C12" s="279">
        <v>1095.3499999999999</v>
      </c>
      <c r="D12" s="280">
        <v>1088.5</v>
      </c>
      <c r="E12" s="280">
        <v>1052</v>
      </c>
      <c r="F12" s="280">
        <v>1008.6500000000001</v>
      </c>
      <c r="G12" s="280">
        <v>972.15000000000009</v>
      </c>
      <c r="H12" s="280">
        <v>1131.8499999999999</v>
      </c>
      <c r="I12" s="280">
        <v>1168.3499999999999</v>
      </c>
      <c r="J12" s="280">
        <v>1211.6999999999998</v>
      </c>
      <c r="K12" s="278">
        <v>1125</v>
      </c>
      <c r="L12" s="278">
        <v>1045.1500000000001</v>
      </c>
      <c r="M12" s="278">
        <v>4.6225699999999996</v>
      </c>
    </row>
    <row r="13" spans="1:15" ht="12" customHeight="1">
      <c r="A13" s="269">
        <v>3</v>
      </c>
      <c r="B13" s="278" t="s">
        <v>295</v>
      </c>
      <c r="C13" s="279">
        <v>1130.5999999999999</v>
      </c>
      <c r="D13" s="280">
        <v>1145.0999999999999</v>
      </c>
      <c r="E13" s="280">
        <v>1114.0999999999999</v>
      </c>
      <c r="F13" s="280">
        <v>1097.5999999999999</v>
      </c>
      <c r="G13" s="280">
        <v>1066.5999999999999</v>
      </c>
      <c r="H13" s="280">
        <v>1161.5999999999999</v>
      </c>
      <c r="I13" s="280">
        <v>1192.5999999999999</v>
      </c>
      <c r="J13" s="280">
        <v>1209.0999999999999</v>
      </c>
      <c r="K13" s="278">
        <v>1176.0999999999999</v>
      </c>
      <c r="L13" s="278">
        <v>1128.5999999999999</v>
      </c>
      <c r="M13" s="278">
        <v>0.21872</v>
      </c>
    </row>
    <row r="14" spans="1:15" ht="12" customHeight="1">
      <c r="A14" s="269">
        <v>4</v>
      </c>
      <c r="B14" s="278" t="s">
        <v>296</v>
      </c>
      <c r="C14" s="279">
        <v>18195.349999999999</v>
      </c>
      <c r="D14" s="280">
        <v>18002.566666666666</v>
      </c>
      <c r="E14" s="280">
        <v>17405.133333333331</v>
      </c>
      <c r="F14" s="280">
        <v>16614.916666666664</v>
      </c>
      <c r="G14" s="280">
        <v>16017.48333333333</v>
      </c>
      <c r="H14" s="280">
        <v>18792.783333333333</v>
      </c>
      <c r="I14" s="280">
        <v>19390.216666666667</v>
      </c>
      <c r="J14" s="280">
        <v>20180.433333333334</v>
      </c>
      <c r="K14" s="278">
        <v>18600</v>
      </c>
      <c r="L14" s="278">
        <v>17212.349999999999</v>
      </c>
      <c r="M14" s="278">
        <v>0.40294999999999997</v>
      </c>
    </row>
    <row r="15" spans="1:15" ht="12" customHeight="1">
      <c r="A15" s="269">
        <v>5</v>
      </c>
      <c r="B15" s="278" t="s">
        <v>228</v>
      </c>
      <c r="C15" s="279">
        <v>45.8</v>
      </c>
      <c r="D15" s="280">
        <v>46.416666666666664</v>
      </c>
      <c r="E15" s="280">
        <v>44.68333333333333</v>
      </c>
      <c r="F15" s="280">
        <v>43.566666666666663</v>
      </c>
      <c r="G15" s="280">
        <v>41.833333333333329</v>
      </c>
      <c r="H15" s="280">
        <v>47.533333333333331</v>
      </c>
      <c r="I15" s="280">
        <v>49.266666666666666</v>
      </c>
      <c r="J15" s="280">
        <v>50.383333333333333</v>
      </c>
      <c r="K15" s="278">
        <v>48.15</v>
      </c>
      <c r="L15" s="278">
        <v>45.3</v>
      </c>
      <c r="M15" s="278">
        <v>21.718640000000001</v>
      </c>
    </row>
    <row r="16" spans="1:15" ht="12" customHeight="1">
      <c r="A16" s="269">
        <v>6</v>
      </c>
      <c r="B16" s="278" t="s">
        <v>229</v>
      </c>
      <c r="C16" s="279">
        <v>109.1</v>
      </c>
      <c r="D16" s="280">
        <v>110.63333333333333</v>
      </c>
      <c r="E16" s="280">
        <v>106.26666666666665</v>
      </c>
      <c r="F16" s="280">
        <v>103.43333333333332</v>
      </c>
      <c r="G16" s="280">
        <v>99.066666666666649</v>
      </c>
      <c r="H16" s="280">
        <v>113.46666666666665</v>
      </c>
      <c r="I16" s="280">
        <v>117.83333333333333</v>
      </c>
      <c r="J16" s="280">
        <v>120.66666666666666</v>
      </c>
      <c r="K16" s="278">
        <v>115</v>
      </c>
      <c r="L16" s="278">
        <v>107.8</v>
      </c>
      <c r="M16" s="278">
        <v>19.798570000000002</v>
      </c>
    </row>
    <row r="17" spans="1:13" ht="12" customHeight="1">
      <c r="A17" s="269">
        <v>7</v>
      </c>
      <c r="B17" s="278" t="s">
        <v>39</v>
      </c>
      <c r="C17" s="279">
        <v>1126.8</v>
      </c>
      <c r="D17" s="280">
        <v>1131.1333333333332</v>
      </c>
      <c r="E17" s="280">
        <v>1112.8666666666663</v>
      </c>
      <c r="F17" s="280">
        <v>1098.9333333333332</v>
      </c>
      <c r="G17" s="280">
        <v>1080.6666666666663</v>
      </c>
      <c r="H17" s="280">
        <v>1145.0666666666664</v>
      </c>
      <c r="I17" s="280">
        <v>1163.3333333333333</v>
      </c>
      <c r="J17" s="280">
        <v>1177.2666666666664</v>
      </c>
      <c r="K17" s="278">
        <v>1149.4000000000001</v>
      </c>
      <c r="L17" s="278">
        <v>1117.2</v>
      </c>
      <c r="M17" s="278">
        <v>9.6079699999999999</v>
      </c>
    </row>
    <row r="18" spans="1:13" ht="12" customHeight="1">
      <c r="A18" s="269">
        <v>8</v>
      </c>
      <c r="B18" s="278" t="s">
        <v>297</v>
      </c>
      <c r="C18" s="279">
        <v>99.8</v>
      </c>
      <c r="D18" s="280">
        <v>100.25</v>
      </c>
      <c r="E18" s="280">
        <v>98.6</v>
      </c>
      <c r="F18" s="280">
        <v>97.399999999999991</v>
      </c>
      <c r="G18" s="280">
        <v>95.749999999999986</v>
      </c>
      <c r="H18" s="280">
        <v>101.45</v>
      </c>
      <c r="I18" s="280">
        <v>103.10000000000001</v>
      </c>
      <c r="J18" s="280">
        <v>104.30000000000001</v>
      </c>
      <c r="K18" s="278">
        <v>101.9</v>
      </c>
      <c r="L18" s="278">
        <v>99.05</v>
      </c>
      <c r="M18" s="278">
        <v>35.822000000000003</v>
      </c>
    </row>
    <row r="19" spans="1:13" ht="12" customHeight="1">
      <c r="A19" s="269">
        <v>9</v>
      </c>
      <c r="B19" s="278" t="s">
        <v>298</v>
      </c>
      <c r="C19" s="279">
        <v>209.55</v>
      </c>
      <c r="D19" s="280">
        <v>209.16666666666666</v>
      </c>
      <c r="E19" s="280">
        <v>200.33333333333331</v>
      </c>
      <c r="F19" s="280">
        <v>191.11666666666665</v>
      </c>
      <c r="G19" s="280">
        <v>182.2833333333333</v>
      </c>
      <c r="H19" s="280">
        <v>218.38333333333333</v>
      </c>
      <c r="I19" s="280">
        <v>227.21666666666664</v>
      </c>
      <c r="J19" s="280">
        <v>236.43333333333334</v>
      </c>
      <c r="K19" s="278">
        <v>218</v>
      </c>
      <c r="L19" s="278">
        <v>199.95</v>
      </c>
      <c r="M19" s="278">
        <v>16.98451</v>
      </c>
    </row>
    <row r="20" spans="1:13" ht="12" customHeight="1">
      <c r="A20" s="269">
        <v>10</v>
      </c>
      <c r="B20" s="278" t="s">
        <v>42</v>
      </c>
      <c r="C20" s="279">
        <v>266.35000000000002</v>
      </c>
      <c r="D20" s="280">
        <v>269.45</v>
      </c>
      <c r="E20" s="280">
        <v>258.89999999999998</v>
      </c>
      <c r="F20" s="280">
        <v>251.45</v>
      </c>
      <c r="G20" s="280">
        <v>240.89999999999998</v>
      </c>
      <c r="H20" s="280">
        <v>276.89999999999998</v>
      </c>
      <c r="I20" s="280">
        <v>287.45000000000005</v>
      </c>
      <c r="J20" s="280">
        <v>294.89999999999998</v>
      </c>
      <c r="K20" s="278">
        <v>280</v>
      </c>
      <c r="L20" s="278">
        <v>262</v>
      </c>
      <c r="M20" s="278">
        <v>63.590130000000002</v>
      </c>
    </row>
    <row r="21" spans="1:13" ht="12" customHeight="1">
      <c r="A21" s="269">
        <v>11</v>
      </c>
      <c r="B21" s="278" t="s">
        <v>44</v>
      </c>
      <c r="C21" s="279">
        <v>29.85</v>
      </c>
      <c r="D21" s="280">
        <v>30.150000000000002</v>
      </c>
      <c r="E21" s="280">
        <v>29.300000000000004</v>
      </c>
      <c r="F21" s="280">
        <v>28.750000000000004</v>
      </c>
      <c r="G21" s="280">
        <v>27.900000000000006</v>
      </c>
      <c r="H21" s="280">
        <v>30.700000000000003</v>
      </c>
      <c r="I21" s="280">
        <v>31.550000000000004</v>
      </c>
      <c r="J21" s="280">
        <v>32.1</v>
      </c>
      <c r="K21" s="278">
        <v>31</v>
      </c>
      <c r="L21" s="278">
        <v>29.6</v>
      </c>
      <c r="M21" s="278">
        <v>76.122100000000003</v>
      </c>
    </row>
    <row r="22" spans="1:13" ht="12" customHeight="1">
      <c r="A22" s="269">
        <v>12</v>
      </c>
      <c r="B22" s="278" t="s">
        <v>299</v>
      </c>
      <c r="C22" s="279">
        <v>198.85</v>
      </c>
      <c r="D22" s="280">
        <v>199.28333333333333</v>
      </c>
      <c r="E22" s="280">
        <v>196.56666666666666</v>
      </c>
      <c r="F22" s="280">
        <v>194.28333333333333</v>
      </c>
      <c r="G22" s="280">
        <v>191.56666666666666</v>
      </c>
      <c r="H22" s="280">
        <v>201.56666666666666</v>
      </c>
      <c r="I22" s="280">
        <v>204.2833333333333</v>
      </c>
      <c r="J22" s="280">
        <v>206.56666666666666</v>
      </c>
      <c r="K22" s="278">
        <v>202</v>
      </c>
      <c r="L22" s="278">
        <v>197</v>
      </c>
      <c r="M22" s="278">
        <v>1.1412100000000001</v>
      </c>
    </row>
    <row r="23" spans="1:13">
      <c r="A23" s="269">
        <v>13</v>
      </c>
      <c r="B23" s="278" t="s">
        <v>300</v>
      </c>
      <c r="C23" s="279">
        <v>142.15</v>
      </c>
      <c r="D23" s="280">
        <v>142.21666666666667</v>
      </c>
      <c r="E23" s="280">
        <v>138.93333333333334</v>
      </c>
      <c r="F23" s="280">
        <v>135.71666666666667</v>
      </c>
      <c r="G23" s="280">
        <v>132.43333333333334</v>
      </c>
      <c r="H23" s="280">
        <v>145.43333333333334</v>
      </c>
      <c r="I23" s="280">
        <v>148.7166666666667</v>
      </c>
      <c r="J23" s="280">
        <v>151.93333333333334</v>
      </c>
      <c r="K23" s="278">
        <v>145.5</v>
      </c>
      <c r="L23" s="278">
        <v>139</v>
      </c>
      <c r="M23" s="278">
        <v>0.55681999999999998</v>
      </c>
    </row>
    <row r="24" spans="1:13">
      <c r="A24" s="269">
        <v>14</v>
      </c>
      <c r="B24" s="278" t="s">
        <v>301</v>
      </c>
      <c r="C24" s="279">
        <v>163.6</v>
      </c>
      <c r="D24" s="280">
        <v>164.16666666666666</v>
      </c>
      <c r="E24" s="280">
        <v>161.43333333333331</v>
      </c>
      <c r="F24" s="280">
        <v>159.26666666666665</v>
      </c>
      <c r="G24" s="280">
        <v>156.5333333333333</v>
      </c>
      <c r="H24" s="280">
        <v>166.33333333333331</v>
      </c>
      <c r="I24" s="280">
        <v>169.06666666666666</v>
      </c>
      <c r="J24" s="280">
        <v>171.23333333333332</v>
      </c>
      <c r="K24" s="278">
        <v>166.9</v>
      </c>
      <c r="L24" s="278">
        <v>162</v>
      </c>
      <c r="M24" s="278">
        <v>1.4599899999999999</v>
      </c>
    </row>
    <row r="25" spans="1:13">
      <c r="A25" s="269">
        <v>15</v>
      </c>
      <c r="B25" s="278" t="s">
        <v>834</v>
      </c>
      <c r="C25" s="279">
        <v>1384.25</v>
      </c>
      <c r="D25" s="280">
        <v>1381.45</v>
      </c>
      <c r="E25" s="280">
        <v>1362.9</v>
      </c>
      <c r="F25" s="280">
        <v>1341.55</v>
      </c>
      <c r="G25" s="280">
        <v>1323</v>
      </c>
      <c r="H25" s="280">
        <v>1402.8000000000002</v>
      </c>
      <c r="I25" s="280">
        <v>1421.35</v>
      </c>
      <c r="J25" s="280">
        <v>1442.7000000000003</v>
      </c>
      <c r="K25" s="278">
        <v>1400</v>
      </c>
      <c r="L25" s="278">
        <v>1360.1</v>
      </c>
      <c r="M25" s="278">
        <v>0.23166</v>
      </c>
    </row>
    <row r="26" spans="1:13">
      <c r="A26" s="269">
        <v>16</v>
      </c>
      <c r="B26" s="278" t="s">
        <v>293</v>
      </c>
      <c r="C26" s="279">
        <v>1560</v>
      </c>
      <c r="D26" s="280">
        <v>1560.7833333333335</v>
      </c>
      <c r="E26" s="280">
        <v>1540.2666666666671</v>
      </c>
      <c r="F26" s="280">
        <v>1520.5333333333335</v>
      </c>
      <c r="G26" s="280">
        <v>1500.0166666666671</v>
      </c>
      <c r="H26" s="280">
        <v>1580.5166666666671</v>
      </c>
      <c r="I26" s="280">
        <v>1601.0333333333335</v>
      </c>
      <c r="J26" s="280">
        <v>1620.7666666666671</v>
      </c>
      <c r="K26" s="278">
        <v>1581.3</v>
      </c>
      <c r="L26" s="278">
        <v>1541.05</v>
      </c>
      <c r="M26" s="278">
        <v>0.18931999999999999</v>
      </c>
    </row>
    <row r="27" spans="1:13">
      <c r="A27" s="269">
        <v>17</v>
      </c>
      <c r="B27" s="278" t="s">
        <v>230</v>
      </c>
      <c r="C27" s="279">
        <v>1469.35</v>
      </c>
      <c r="D27" s="280">
        <v>1477.3166666666666</v>
      </c>
      <c r="E27" s="280">
        <v>1434.6333333333332</v>
      </c>
      <c r="F27" s="280">
        <v>1399.9166666666665</v>
      </c>
      <c r="G27" s="280">
        <v>1357.2333333333331</v>
      </c>
      <c r="H27" s="280">
        <v>1512.0333333333333</v>
      </c>
      <c r="I27" s="280">
        <v>1554.7166666666667</v>
      </c>
      <c r="J27" s="280">
        <v>1589.4333333333334</v>
      </c>
      <c r="K27" s="278">
        <v>1520</v>
      </c>
      <c r="L27" s="278">
        <v>1442.6</v>
      </c>
      <c r="M27" s="278">
        <v>1.6751499999999999</v>
      </c>
    </row>
    <row r="28" spans="1:13">
      <c r="A28" s="269">
        <v>18</v>
      </c>
      <c r="B28" s="278" t="s">
        <v>302</v>
      </c>
      <c r="C28" s="279">
        <v>1990.1</v>
      </c>
      <c r="D28" s="280">
        <v>2008.1999999999998</v>
      </c>
      <c r="E28" s="280">
        <v>1966.4499999999998</v>
      </c>
      <c r="F28" s="280">
        <v>1942.8</v>
      </c>
      <c r="G28" s="280">
        <v>1901.05</v>
      </c>
      <c r="H28" s="280">
        <v>2031.8499999999997</v>
      </c>
      <c r="I28" s="280">
        <v>2073.5999999999995</v>
      </c>
      <c r="J28" s="280">
        <v>2097.2499999999995</v>
      </c>
      <c r="K28" s="278">
        <v>2049.9499999999998</v>
      </c>
      <c r="L28" s="278">
        <v>1984.55</v>
      </c>
      <c r="M28" s="278">
        <v>8.3119999999999999E-2</v>
      </c>
    </row>
    <row r="29" spans="1:13">
      <c r="A29" s="269">
        <v>19</v>
      </c>
      <c r="B29" s="278" t="s">
        <v>231</v>
      </c>
      <c r="C29" s="279">
        <v>2663.55</v>
      </c>
      <c r="D29" s="280">
        <v>2622.1833333333334</v>
      </c>
      <c r="E29" s="280">
        <v>2521.3666666666668</v>
      </c>
      <c r="F29" s="280">
        <v>2379.1833333333334</v>
      </c>
      <c r="G29" s="280">
        <v>2278.3666666666668</v>
      </c>
      <c r="H29" s="280">
        <v>2764.3666666666668</v>
      </c>
      <c r="I29" s="280">
        <v>2865.1833333333334</v>
      </c>
      <c r="J29" s="280">
        <v>3007.3666666666668</v>
      </c>
      <c r="K29" s="278">
        <v>2723</v>
      </c>
      <c r="L29" s="278">
        <v>2480</v>
      </c>
      <c r="M29" s="278">
        <v>2.5989</v>
      </c>
    </row>
    <row r="30" spans="1:13">
      <c r="A30" s="269">
        <v>20</v>
      </c>
      <c r="B30" s="278" t="s">
        <v>304</v>
      </c>
      <c r="C30" s="279">
        <v>71.75</v>
      </c>
      <c r="D30" s="280">
        <v>72.399999999999991</v>
      </c>
      <c r="E30" s="280">
        <v>70.799999999999983</v>
      </c>
      <c r="F30" s="280">
        <v>69.849999999999994</v>
      </c>
      <c r="G30" s="280">
        <v>68.249999999999986</v>
      </c>
      <c r="H30" s="280">
        <v>73.34999999999998</v>
      </c>
      <c r="I30" s="280">
        <v>74.949999999999974</v>
      </c>
      <c r="J30" s="280">
        <v>75.899999999999977</v>
      </c>
      <c r="K30" s="278">
        <v>74</v>
      </c>
      <c r="L30" s="278">
        <v>71.45</v>
      </c>
      <c r="M30" s="278">
        <v>0.84170999999999996</v>
      </c>
    </row>
    <row r="31" spans="1:13">
      <c r="A31" s="269">
        <v>21</v>
      </c>
      <c r="B31" s="278" t="s">
        <v>46</v>
      </c>
      <c r="C31" s="279">
        <v>550.85</v>
      </c>
      <c r="D31" s="280">
        <v>545.44999999999993</v>
      </c>
      <c r="E31" s="280">
        <v>532.39999999999986</v>
      </c>
      <c r="F31" s="280">
        <v>513.94999999999993</v>
      </c>
      <c r="G31" s="280">
        <v>500.89999999999986</v>
      </c>
      <c r="H31" s="280">
        <v>563.89999999999986</v>
      </c>
      <c r="I31" s="280">
        <v>576.94999999999982</v>
      </c>
      <c r="J31" s="280">
        <v>595.39999999999986</v>
      </c>
      <c r="K31" s="278">
        <v>558.5</v>
      </c>
      <c r="L31" s="278">
        <v>527</v>
      </c>
      <c r="M31" s="278">
        <v>12.30603</v>
      </c>
    </row>
    <row r="32" spans="1:13">
      <c r="A32" s="269">
        <v>22</v>
      </c>
      <c r="B32" s="278" t="s">
        <v>305</v>
      </c>
      <c r="C32" s="279">
        <v>1080.0999999999999</v>
      </c>
      <c r="D32" s="280">
        <v>1062.6833333333334</v>
      </c>
      <c r="E32" s="280">
        <v>1027.4166666666667</v>
      </c>
      <c r="F32" s="280">
        <v>974.73333333333335</v>
      </c>
      <c r="G32" s="280">
        <v>939.4666666666667</v>
      </c>
      <c r="H32" s="280">
        <v>1115.3666666666668</v>
      </c>
      <c r="I32" s="280">
        <v>1150.6333333333332</v>
      </c>
      <c r="J32" s="280">
        <v>1203.3166666666668</v>
      </c>
      <c r="K32" s="278">
        <v>1097.95</v>
      </c>
      <c r="L32" s="278">
        <v>1010</v>
      </c>
      <c r="M32" s="278">
        <v>0.94569000000000003</v>
      </c>
    </row>
    <row r="33" spans="1:13">
      <c r="A33" s="269">
        <v>23</v>
      </c>
      <c r="B33" s="278" t="s">
        <v>47</v>
      </c>
      <c r="C33" s="279">
        <v>162.35</v>
      </c>
      <c r="D33" s="280">
        <v>164.54999999999998</v>
      </c>
      <c r="E33" s="280">
        <v>159.29999999999995</v>
      </c>
      <c r="F33" s="280">
        <v>156.24999999999997</v>
      </c>
      <c r="G33" s="280">
        <v>150.99999999999994</v>
      </c>
      <c r="H33" s="280">
        <v>167.59999999999997</v>
      </c>
      <c r="I33" s="280">
        <v>172.85000000000002</v>
      </c>
      <c r="J33" s="280">
        <v>175.89999999999998</v>
      </c>
      <c r="K33" s="278">
        <v>169.8</v>
      </c>
      <c r="L33" s="278">
        <v>161.5</v>
      </c>
      <c r="M33" s="278">
        <v>49.492519999999999</v>
      </c>
    </row>
    <row r="34" spans="1:13">
      <c r="A34" s="269">
        <v>24</v>
      </c>
      <c r="B34" s="278" t="s">
        <v>294</v>
      </c>
      <c r="C34" s="279">
        <v>1302.25</v>
      </c>
      <c r="D34" s="280">
        <v>1323.0833333333333</v>
      </c>
      <c r="E34" s="280">
        <v>1259.1666666666665</v>
      </c>
      <c r="F34" s="280">
        <v>1216.0833333333333</v>
      </c>
      <c r="G34" s="280">
        <v>1152.1666666666665</v>
      </c>
      <c r="H34" s="280">
        <v>1366.1666666666665</v>
      </c>
      <c r="I34" s="280">
        <v>1430.083333333333</v>
      </c>
      <c r="J34" s="280">
        <v>1473.1666666666665</v>
      </c>
      <c r="K34" s="278">
        <v>1387</v>
      </c>
      <c r="L34" s="278">
        <v>1280</v>
      </c>
      <c r="M34" s="278">
        <v>0.45099</v>
      </c>
    </row>
    <row r="35" spans="1:13">
      <c r="A35" s="269">
        <v>25</v>
      </c>
      <c r="B35" s="278" t="s">
        <v>303</v>
      </c>
      <c r="C35" s="279">
        <v>752.85</v>
      </c>
      <c r="D35" s="280">
        <v>752.75</v>
      </c>
      <c r="E35" s="280">
        <v>731.1</v>
      </c>
      <c r="F35" s="280">
        <v>709.35</v>
      </c>
      <c r="G35" s="280">
        <v>687.7</v>
      </c>
      <c r="H35" s="280">
        <v>774.5</v>
      </c>
      <c r="I35" s="280">
        <v>796.15000000000009</v>
      </c>
      <c r="J35" s="280">
        <v>817.9</v>
      </c>
      <c r="K35" s="278">
        <v>774.4</v>
      </c>
      <c r="L35" s="278">
        <v>731</v>
      </c>
      <c r="M35" s="278">
        <v>9.1589600000000004</v>
      </c>
    </row>
    <row r="36" spans="1:13">
      <c r="A36" s="269">
        <v>26</v>
      </c>
      <c r="B36" s="278" t="s">
        <v>48</v>
      </c>
      <c r="C36" s="279">
        <v>1371.75</v>
      </c>
      <c r="D36" s="280">
        <v>1384.8</v>
      </c>
      <c r="E36" s="280">
        <v>1342.4499999999998</v>
      </c>
      <c r="F36" s="280">
        <v>1313.1499999999999</v>
      </c>
      <c r="G36" s="280">
        <v>1270.7999999999997</v>
      </c>
      <c r="H36" s="280">
        <v>1414.1</v>
      </c>
      <c r="I36" s="280">
        <v>1456.4499999999998</v>
      </c>
      <c r="J36" s="280">
        <v>1485.75</v>
      </c>
      <c r="K36" s="278">
        <v>1427.15</v>
      </c>
      <c r="L36" s="278">
        <v>1355.5</v>
      </c>
      <c r="M36" s="278">
        <v>15.321160000000001</v>
      </c>
    </row>
    <row r="37" spans="1:13">
      <c r="A37" s="269">
        <v>27</v>
      </c>
      <c r="B37" s="278" t="s">
        <v>49</v>
      </c>
      <c r="C37" s="279">
        <v>88.75</v>
      </c>
      <c r="D37" s="280">
        <v>89.783333333333346</v>
      </c>
      <c r="E37" s="280">
        <v>86.066666666666691</v>
      </c>
      <c r="F37" s="280">
        <v>83.38333333333334</v>
      </c>
      <c r="G37" s="280">
        <v>79.666666666666686</v>
      </c>
      <c r="H37" s="280">
        <v>92.466666666666697</v>
      </c>
      <c r="I37" s="280">
        <v>96.183333333333366</v>
      </c>
      <c r="J37" s="280">
        <v>98.866666666666703</v>
      </c>
      <c r="K37" s="278">
        <v>93.5</v>
      </c>
      <c r="L37" s="278">
        <v>87.1</v>
      </c>
      <c r="M37" s="278">
        <v>69.084389999999999</v>
      </c>
    </row>
    <row r="38" spans="1:13">
      <c r="A38" s="269">
        <v>28</v>
      </c>
      <c r="B38" s="278" t="s">
        <v>306</v>
      </c>
      <c r="C38" s="279">
        <v>134.6</v>
      </c>
      <c r="D38" s="280">
        <v>134.86666666666667</v>
      </c>
      <c r="E38" s="280">
        <v>131.83333333333334</v>
      </c>
      <c r="F38" s="280">
        <v>129.06666666666666</v>
      </c>
      <c r="G38" s="280">
        <v>126.03333333333333</v>
      </c>
      <c r="H38" s="280">
        <v>137.63333333333335</v>
      </c>
      <c r="I38" s="280">
        <v>140.66666666666666</v>
      </c>
      <c r="J38" s="280">
        <v>143.43333333333337</v>
      </c>
      <c r="K38" s="278">
        <v>137.9</v>
      </c>
      <c r="L38" s="278">
        <v>132.1</v>
      </c>
      <c r="M38" s="278">
        <v>0.31142999999999998</v>
      </c>
    </row>
    <row r="39" spans="1:13">
      <c r="A39" s="269">
        <v>29</v>
      </c>
      <c r="B39" s="278" t="s">
        <v>939</v>
      </c>
      <c r="C39" s="279">
        <v>159</v>
      </c>
      <c r="D39" s="280">
        <v>160.51666666666665</v>
      </c>
      <c r="E39" s="280">
        <v>155.1333333333333</v>
      </c>
      <c r="F39" s="280">
        <v>151.26666666666665</v>
      </c>
      <c r="G39" s="280">
        <v>145.8833333333333</v>
      </c>
      <c r="H39" s="280">
        <v>164.3833333333333</v>
      </c>
      <c r="I39" s="280">
        <v>169.76666666666662</v>
      </c>
      <c r="J39" s="280">
        <v>173.6333333333333</v>
      </c>
      <c r="K39" s="278">
        <v>165.9</v>
      </c>
      <c r="L39" s="278">
        <v>156.65</v>
      </c>
      <c r="M39" s="278">
        <v>0.21804999999999999</v>
      </c>
    </row>
    <row r="40" spans="1:13">
      <c r="A40" s="269">
        <v>30</v>
      </c>
      <c r="B40" s="278" t="s">
        <v>307</v>
      </c>
      <c r="C40" s="279">
        <v>59.3</v>
      </c>
      <c r="D40" s="280">
        <v>60.366666666666667</v>
      </c>
      <c r="E40" s="280">
        <v>57.733333333333334</v>
      </c>
      <c r="F40" s="280">
        <v>56.166666666666664</v>
      </c>
      <c r="G40" s="280">
        <v>53.533333333333331</v>
      </c>
      <c r="H40" s="280">
        <v>61.933333333333337</v>
      </c>
      <c r="I40" s="280">
        <v>64.566666666666677</v>
      </c>
      <c r="J40" s="280">
        <v>66.13333333333334</v>
      </c>
      <c r="K40" s="278">
        <v>63</v>
      </c>
      <c r="L40" s="278">
        <v>58.8</v>
      </c>
      <c r="M40" s="278">
        <v>3.5854499999999998</v>
      </c>
    </row>
    <row r="41" spans="1:13">
      <c r="A41" s="269">
        <v>31</v>
      </c>
      <c r="B41" s="278" t="s">
        <v>50</v>
      </c>
      <c r="C41" s="279">
        <v>49.3</v>
      </c>
      <c r="D41" s="280">
        <v>49.666666666666664</v>
      </c>
      <c r="E41" s="280">
        <v>47.883333333333326</v>
      </c>
      <c r="F41" s="280">
        <v>46.466666666666661</v>
      </c>
      <c r="G41" s="280">
        <v>44.683333333333323</v>
      </c>
      <c r="H41" s="280">
        <v>51.083333333333329</v>
      </c>
      <c r="I41" s="280">
        <v>52.866666666666674</v>
      </c>
      <c r="J41" s="280">
        <v>54.283333333333331</v>
      </c>
      <c r="K41" s="278">
        <v>51.45</v>
      </c>
      <c r="L41" s="278">
        <v>48.25</v>
      </c>
      <c r="M41" s="278">
        <v>328.87633</v>
      </c>
    </row>
    <row r="42" spans="1:13">
      <c r="A42" s="269">
        <v>32</v>
      </c>
      <c r="B42" s="278" t="s">
        <v>52</v>
      </c>
      <c r="C42" s="279">
        <v>1676.8</v>
      </c>
      <c r="D42" s="280">
        <v>1699.7666666666667</v>
      </c>
      <c r="E42" s="280">
        <v>1648.5333333333333</v>
      </c>
      <c r="F42" s="280">
        <v>1620.2666666666667</v>
      </c>
      <c r="G42" s="280">
        <v>1569.0333333333333</v>
      </c>
      <c r="H42" s="280">
        <v>1728.0333333333333</v>
      </c>
      <c r="I42" s="280">
        <v>1779.2666666666664</v>
      </c>
      <c r="J42" s="280">
        <v>1807.5333333333333</v>
      </c>
      <c r="K42" s="278">
        <v>1751</v>
      </c>
      <c r="L42" s="278">
        <v>1671.5</v>
      </c>
      <c r="M42" s="278">
        <v>29.42445</v>
      </c>
    </row>
    <row r="43" spans="1:13">
      <c r="A43" s="269">
        <v>33</v>
      </c>
      <c r="B43" s="278" t="s">
        <v>308</v>
      </c>
      <c r="C43" s="279">
        <v>98.1</v>
      </c>
      <c r="D43" s="280">
        <v>99</v>
      </c>
      <c r="E43" s="280">
        <v>97</v>
      </c>
      <c r="F43" s="280">
        <v>95.9</v>
      </c>
      <c r="G43" s="280">
        <v>93.9</v>
      </c>
      <c r="H43" s="280">
        <v>100.1</v>
      </c>
      <c r="I43" s="280">
        <v>102.1</v>
      </c>
      <c r="J43" s="280">
        <v>103.19999999999999</v>
      </c>
      <c r="K43" s="278">
        <v>101</v>
      </c>
      <c r="L43" s="278">
        <v>97.9</v>
      </c>
      <c r="M43" s="278">
        <v>0.98363999999999996</v>
      </c>
    </row>
    <row r="44" spans="1:13">
      <c r="A44" s="269">
        <v>34</v>
      </c>
      <c r="B44" s="278" t="s">
        <v>310</v>
      </c>
      <c r="C44" s="279">
        <v>930.15</v>
      </c>
      <c r="D44" s="280">
        <v>934.75</v>
      </c>
      <c r="E44" s="280">
        <v>907.5</v>
      </c>
      <c r="F44" s="280">
        <v>884.85</v>
      </c>
      <c r="G44" s="280">
        <v>857.6</v>
      </c>
      <c r="H44" s="280">
        <v>957.4</v>
      </c>
      <c r="I44" s="280">
        <v>984.65</v>
      </c>
      <c r="J44" s="280">
        <v>1007.3</v>
      </c>
      <c r="K44" s="278">
        <v>962</v>
      </c>
      <c r="L44" s="278">
        <v>912.1</v>
      </c>
      <c r="M44" s="278">
        <v>1.15381</v>
      </c>
    </row>
    <row r="45" spans="1:13">
      <c r="A45" s="269">
        <v>35</v>
      </c>
      <c r="B45" s="278" t="s">
        <v>309</v>
      </c>
      <c r="C45" s="279">
        <v>3242.55</v>
      </c>
      <c r="D45" s="280">
        <v>3166.5333333333333</v>
      </c>
      <c r="E45" s="280">
        <v>3036.0666666666666</v>
      </c>
      <c r="F45" s="280">
        <v>2829.5833333333335</v>
      </c>
      <c r="G45" s="280">
        <v>2699.1166666666668</v>
      </c>
      <c r="H45" s="280">
        <v>3373.0166666666664</v>
      </c>
      <c r="I45" s="280">
        <v>3503.4833333333327</v>
      </c>
      <c r="J45" s="280">
        <v>3709.9666666666662</v>
      </c>
      <c r="K45" s="278">
        <v>3297</v>
      </c>
      <c r="L45" s="278">
        <v>2960.05</v>
      </c>
      <c r="M45" s="278">
        <v>1.3310299999999999</v>
      </c>
    </row>
    <row r="46" spans="1:13">
      <c r="A46" s="269">
        <v>36</v>
      </c>
      <c r="B46" s="278" t="s">
        <v>311</v>
      </c>
      <c r="C46" s="279">
        <v>4631.55</v>
      </c>
      <c r="D46" s="280">
        <v>4676.5166666666664</v>
      </c>
      <c r="E46" s="280">
        <v>4505.0333333333328</v>
      </c>
      <c r="F46" s="280">
        <v>4378.5166666666664</v>
      </c>
      <c r="G46" s="280">
        <v>4207.0333333333328</v>
      </c>
      <c r="H46" s="280">
        <v>4803.0333333333328</v>
      </c>
      <c r="I46" s="280">
        <v>4974.5166666666664</v>
      </c>
      <c r="J46" s="280">
        <v>5101.0333333333328</v>
      </c>
      <c r="K46" s="278">
        <v>4848</v>
      </c>
      <c r="L46" s="278">
        <v>4550</v>
      </c>
      <c r="M46" s="278">
        <v>0.35311999999999999</v>
      </c>
    </row>
    <row r="47" spans="1:13">
      <c r="A47" s="269">
        <v>37</v>
      </c>
      <c r="B47" s="278" t="s">
        <v>227</v>
      </c>
      <c r="C47" s="279">
        <v>517.04999999999995</v>
      </c>
      <c r="D47" s="280">
        <v>517.04999999999995</v>
      </c>
      <c r="E47" s="280">
        <v>517.04999999999995</v>
      </c>
      <c r="F47" s="280">
        <v>517.04999999999995</v>
      </c>
      <c r="G47" s="280">
        <v>517.04999999999995</v>
      </c>
      <c r="H47" s="280">
        <v>517.04999999999995</v>
      </c>
      <c r="I47" s="280">
        <v>517.04999999999995</v>
      </c>
      <c r="J47" s="280">
        <v>517.04999999999995</v>
      </c>
      <c r="K47" s="278">
        <v>517.04999999999995</v>
      </c>
      <c r="L47" s="278">
        <v>517.04999999999995</v>
      </c>
      <c r="M47" s="278">
        <v>1.09074</v>
      </c>
    </row>
    <row r="48" spans="1:13">
      <c r="A48" s="269">
        <v>38</v>
      </c>
      <c r="B48" s="278" t="s">
        <v>54</v>
      </c>
      <c r="C48" s="279">
        <v>653.29999999999995</v>
      </c>
      <c r="D48" s="280">
        <v>645.9666666666667</v>
      </c>
      <c r="E48" s="280">
        <v>610.33333333333337</v>
      </c>
      <c r="F48" s="280">
        <v>567.36666666666667</v>
      </c>
      <c r="G48" s="280">
        <v>531.73333333333335</v>
      </c>
      <c r="H48" s="280">
        <v>688.93333333333339</v>
      </c>
      <c r="I48" s="280">
        <v>724.56666666666661</v>
      </c>
      <c r="J48" s="280">
        <v>767.53333333333342</v>
      </c>
      <c r="K48" s="278">
        <v>681.6</v>
      </c>
      <c r="L48" s="278">
        <v>603</v>
      </c>
      <c r="M48" s="278">
        <v>169.04893000000001</v>
      </c>
    </row>
    <row r="49" spans="1:13">
      <c r="A49" s="269">
        <v>39</v>
      </c>
      <c r="B49" s="278" t="s">
        <v>312</v>
      </c>
      <c r="C49" s="279">
        <v>401.45</v>
      </c>
      <c r="D49" s="280">
        <v>404.4666666666667</v>
      </c>
      <c r="E49" s="280">
        <v>394.98333333333341</v>
      </c>
      <c r="F49" s="280">
        <v>388.51666666666671</v>
      </c>
      <c r="G49" s="280">
        <v>379.03333333333342</v>
      </c>
      <c r="H49" s="280">
        <v>410.93333333333339</v>
      </c>
      <c r="I49" s="280">
        <v>420.41666666666674</v>
      </c>
      <c r="J49" s="280">
        <v>426.88333333333338</v>
      </c>
      <c r="K49" s="278">
        <v>413.95</v>
      </c>
      <c r="L49" s="278">
        <v>398</v>
      </c>
      <c r="M49" s="278">
        <v>4.3756199999999996</v>
      </c>
    </row>
    <row r="50" spans="1:13">
      <c r="A50" s="269">
        <v>40</v>
      </c>
      <c r="B50" s="278" t="s">
        <v>56</v>
      </c>
      <c r="C50" s="279">
        <v>402.8</v>
      </c>
      <c r="D50" s="280">
        <v>408.83333333333331</v>
      </c>
      <c r="E50" s="280">
        <v>393.66666666666663</v>
      </c>
      <c r="F50" s="280">
        <v>384.5333333333333</v>
      </c>
      <c r="G50" s="280">
        <v>369.36666666666662</v>
      </c>
      <c r="H50" s="280">
        <v>417.96666666666664</v>
      </c>
      <c r="I50" s="280">
        <v>433.13333333333327</v>
      </c>
      <c r="J50" s="280">
        <v>442.26666666666665</v>
      </c>
      <c r="K50" s="278">
        <v>424</v>
      </c>
      <c r="L50" s="278">
        <v>399.7</v>
      </c>
      <c r="M50" s="278">
        <v>378.54079000000002</v>
      </c>
    </row>
    <row r="51" spans="1:13">
      <c r="A51" s="269">
        <v>41</v>
      </c>
      <c r="B51" s="278" t="s">
        <v>57</v>
      </c>
      <c r="C51" s="279">
        <v>2442.15</v>
      </c>
      <c r="D51" s="280">
        <v>2470.8333333333335</v>
      </c>
      <c r="E51" s="280">
        <v>2386.7166666666672</v>
      </c>
      <c r="F51" s="280">
        <v>2331.2833333333338</v>
      </c>
      <c r="G51" s="280">
        <v>2247.1666666666674</v>
      </c>
      <c r="H51" s="280">
        <v>2526.2666666666669</v>
      </c>
      <c r="I51" s="280">
        <v>2610.3833333333328</v>
      </c>
      <c r="J51" s="280">
        <v>2665.8166666666666</v>
      </c>
      <c r="K51" s="278">
        <v>2554.9499999999998</v>
      </c>
      <c r="L51" s="278">
        <v>2415.4</v>
      </c>
      <c r="M51" s="278">
        <v>5.7456199999999997</v>
      </c>
    </row>
    <row r="52" spans="1:13">
      <c r="A52" s="269">
        <v>42</v>
      </c>
      <c r="B52" s="278" t="s">
        <v>316</v>
      </c>
      <c r="C52" s="279">
        <v>137.94999999999999</v>
      </c>
      <c r="D52" s="280">
        <v>139.75</v>
      </c>
      <c r="E52" s="280">
        <v>135.55000000000001</v>
      </c>
      <c r="F52" s="280">
        <v>133.15</v>
      </c>
      <c r="G52" s="280">
        <v>128.95000000000002</v>
      </c>
      <c r="H52" s="280">
        <v>142.15</v>
      </c>
      <c r="I52" s="280">
        <v>146.35</v>
      </c>
      <c r="J52" s="280">
        <v>148.75</v>
      </c>
      <c r="K52" s="278">
        <v>143.94999999999999</v>
      </c>
      <c r="L52" s="278">
        <v>137.35</v>
      </c>
      <c r="M52" s="278">
        <v>2.4741200000000001</v>
      </c>
    </row>
    <row r="53" spans="1:13">
      <c r="A53" s="269">
        <v>43</v>
      </c>
      <c r="B53" s="278" t="s">
        <v>317</v>
      </c>
      <c r="C53" s="279">
        <v>335.8</v>
      </c>
      <c r="D53" s="280">
        <v>335.93333333333334</v>
      </c>
      <c r="E53" s="280">
        <v>331.86666666666667</v>
      </c>
      <c r="F53" s="280">
        <v>327.93333333333334</v>
      </c>
      <c r="G53" s="280">
        <v>323.86666666666667</v>
      </c>
      <c r="H53" s="280">
        <v>339.86666666666667</v>
      </c>
      <c r="I53" s="280">
        <v>343.93333333333339</v>
      </c>
      <c r="J53" s="280">
        <v>347.86666666666667</v>
      </c>
      <c r="K53" s="278">
        <v>340</v>
      </c>
      <c r="L53" s="278">
        <v>332</v>
      </c>
      <c r="M53" s="278">
        <v>0.74178999999999995</v>
      </c>
    </row>
    <row r="54" spans="1:13">
      <c r="A54" s="269">
        <v>44</v>
      </c>
      <c r="B54" s="278" t="s">
        <v>59</v>
      </c>
      <c r="C54" s="279">
        <v>4762.3500000000004</v>
      </c>
      <c r="D54" s="280">
        <v>4807.416666666667</v>
      </c>
      <c r="E54" s="280">
        <v>4674.9333333333343</v>
      </c>
      <c r="F54" s="280">
        <v>4587.5166666666673</v>
      </c>
      <c r="G54" s="280">
        <v>4455.0333333333347</v>
      </c>
      <c r="H54" s="280">
        <v>4894.8333333333339</v>
      </c>
      <c r="I54" s="280">
        <v>5027.3166666666657</v>
      </c>
      <c r="J54" s="280">
        <v>5114.7333333333336</v>
      </c>
      <c r="K54" s="278">
        <v>4939.8999999999996</v>
      </c>
      <c r="L54" s="278">
        <v>4720</v>
      </c>
      <c r="M54" s="278">
        <v>8.1070899999999995</v>
      </c>
    </row>
    <row r="55" spans="1:13">
      <c r="A55" s="269">
        <v>45</v>
      </c>
      <c r="B55" s="278" t="s">
        <v>233</v>
      </c>
      <c r="C55" s="279">
        <v>1892.6</v>
      </c>
      <c r="D55" s="280">
        <v>1923.9166666666667</v>
      </c>
      <c r="E55" s="280">
        <v>1847.8333333333335</v>
      </c>
      <c r="F55" s="280">
        <v>1803.0666666666668</v>
      </c>
      <c r="G55" s="280">
        <v>1726.9833333333336</v>
      </c>
      <c r="H55" s="280">
        <v>1968.6833333333334</v>
      </c>
      <c r="I55" s="280">
        <v>2044.7666666666669</v>
      </c>
      <c r="J55" s="280">
        <v>2089.5333333333333</v>
      </c>
      <c r="K55" s="278">
        <v>2000</v>
      </c>
      <c r="L55" s="278">
        <v>1879.15</v>
      </c>
      <c r="M55" s="278">
        <v>0.52290999999999999</v>
      </c>
    </row>
    <row r="56" spans="1:13">
      <c r="A56" s="269">
        <v>46</v>
      </c>
      <c r="B56" s="278" t="s">
        <v>60</v>
      </c>
      <c r="C56" s="279">
        <v>2079.65</v>
      </c>
      <c r="D56" s="280">
        <v>2103.4666666666667</v>
      </c>
      <c r="E56" s="280">
        <v>2004.7333333333336</v>
      </c>
      <c r="F56" s="280">
        <v>1929.8166666666668</v>
      </c>
      <c r="G56" s="280">
        <v>1831.0833333333337</v>
      </c>
      <c r="H56" s="280">
        <v>2178.3833333333332</v>
      </c>
      <c r="I56" s="280">
        <v>2277.1166666666659</v>
      </c>
      <c r="J56" s="280">
        <v>2352.0333333333333</v>
      </c>
      <c r="K56" s="278">
        <v>2202.1999999999998</v>
      </c>
      <c r="L56" s="278">
        <v>2028.55</v>
      </c>
      <c r="M56" s="278">
        <v>73.127539999999996</v>
      </c>
    </row>
    <row r="57" spans="1:13">
      <c r="A57" s="269">
        <v>47</v>
      </c>
      <c r="B57" s="278" t="s">
        <v>61</v>
      </c>
      <c r="C57" s="279">
        <v>880.3</v>
      </c>
      <c r="D57" s="280">
        <v>882.86666666666667</v>
      </c>
      <c r="E57" s="280">
        <v>865.73333333333335</v>
      </c>
      <c r="F57" s="280">
        <v>851.16666666666663</v>
      </c>
      <c r="G57" s="280">
        <v>834.0333333333333</v>
      </c>
      <c r="H57" s="280">
        <v>897.43333333333339</v>
      </c>
      <c r="I57" s="280">
        <v>914.56666666666683</v>
      </c>
      <c r="J57" s="280">
        <v>929.13333333333344</v>
      </c>
      <c r="K57" s="278">
        <v>900</v>
      </c>
      <c r="L57" s="278">
        <v>868.3</v>
      </c>
      <c r="M57" s="278">
        <v>5.8487</v>
      </c>
    </row>
    <row r="58" spans="1:13">
      <c r="A58" s="269">
        <v>48</v>
      </c>
      <c r="B58" s="278" t="s">
        <v>318</v>
      </c>
      <c r="C58" s="279">
        <v>98.3</v>
      </c>
      <c r="D58" s="280">
        <v>98.666666666666671</v>
      </c>
      <c r="E58" s="280">
        <v>97.433333333333337</v>
      </c>
      <c r="F58" s="280">
        <v>96.566666666666663</v>
      </c>
      <c r="G58" s="280">
        <v>95.333333333333329</v>
      </c>
      <c r="H58" s="280">
        <v>99.533333333333346</v>
      </c>
      <c r="I58" s="280">
        <v>100.76666666666667</v>
      </c>
      <c r="J58" s="280">
        <v>101.63333333333335</v>
      </c>
      <c r="K58" s="278">
        <v>99.9</v>
      </c>
      <c r="L58" s="278">
        <v>97.8</v>
      </c>
      <c r="M58" s="278">
        <v>1.3453999999999999</v>
      </c>
    </row>
    <row r="59" spans="1:13">
      <c r="A59" s="269">
        <v>49</v>
      </c>
      <c r="B59" s="278" t="s">
        <v>319</v>
      </c>
      <c r="C59" s="279">
        <v>94.75</v>
      </c>
      <c r="D59" s="280">
        <v>95.916666666666671</v>
      </c>
      <c r="E59" s="280">
        <v>93.033333333333346</v>
      </c>
      <c r="F59" s="280">
        <v>91.316666666666677</v>
      </c>
      <c r="G59" s="280">
        <v>88.433333333333351</v>
      </c>
      <c r="H59" s="280">
        <v>97.63333333333334</v>
      </c>
      <c r="I59" s="280">
        <v>100.51666666666667</v>
      </c>
      <c r="J59" s="280">
        <v>102.23333333333333</v>
      </c>
      <c r="K59" s="278">
        <v>98.8</v>
      </c>
      <c r="L59" s="278">
        <v>94.2</v>
      </c>
      <c r="M59" s="278">
        <v>4.3500899999999998</v>
      </c>
    </row>
    <row r="60" spans="1:13" ht="12" customHeight="1">
      <c r="A60" s="269">
        <v>50</v>
      </c>
      <c r="B60" s="278" t="s">
        <v>234</v>
      </c>
      <c r="C60" s="279">
        <v>240.95</v>
      </c>
      <c r="D60" s="280">
        <v>240.70000000000002</v>
      </c>
      <c r="E60" s="280">
        <v>236.40000000000003</v>
      </c>
      <c r="F60" s="280">
        <v>231.85000000000002</v>
      </c>
      <c r="G60" s="280">
        <v>227.55000000000004</v>
      </c>
      <c r="H60" s="280">
        <v>245.25000000000003</v>
      </c>
      <c r="I60" s="280">
        <v>249.55000000000004</v>
      </c>
      <c r="J60" s="280">
        <v>254.10000000000002</v>
      </c>
      <c r="K60" s="278">
        <v>245</v>
      </c>
      <c r="L60" s="278">
        <v>236.15</v>
      </c>
      <c r="M60" s="278">
        <v>150.31872000000001</v>
      </c>
    </row>
    <row r="61" spans="1:13">
      <c r="A61" s="269">
        <v>51</v>
      </c>
      <c r="B61" s="278" t="s">
        <v>62</v>
      </c>
      <c r="C61" s="279">
        <v>45.85</v>
      </c>
      <c r="D61" s="280">
        <v>46.449999999999996</v>
      </c>
      <c r="E61" s="280">
        <v>44.899999999999991</v>
      </c>
      <c r="F61" s="280">
        <v>43.949999999999996</v>
      </c>
      <c r="G61" s="280">
        <v>42.399999999999991</v>
      </c>
      <c r="H61" s="280">
        <v>47.399999999999991</v>
      </c>
      <c r="I61" s="280">
        <v>48.949999999999989</v>
      </c>
      <c r="J61" s="280">
        <v>49.899999999999991</v>
      </c>
      <c r="K61" s="278">
        <v>48</v>
      </c>
      <c r="L61" s="278">
        <v>45.5</v>
      </c>
      <c r="M61" s="278">
        <v>231.90611000000001</v>
      </c>
    </row>
    <row r="62" spans="1:13">
      <c r="A62" s="269">
        <v>52</v>
      </c>
      <c r="B62" s="278" t="s">
        <v>63</v>
      </c>
      <c r="C62" s="279">
        <v>33.700000000000003</v>
      </c>
      <c r="D62" s="280">
        <v>34.133333333333333</v>
      </c>
      <c r="E62" s="280">
        <v>33.066666666666663</v>
      </c>
      <c r="F62" s="280">
        <v>32.43333333333333</v>
      </c>
      <c r="G62" s="280">
        <v>31.36666666666666</v>
      </c>
      <c r="H62" s="280">
        <v>34.766666666666666</v>
      </c>
      <c r="I62" s="280">
        <v>35.833333333333343</v>
      </c>
      <c r="J62" s="280">
        <v>36.466666666666669</v>
      </c>
      <c r="K62" s="278">
        <v>35.200000000000003</v>
      </c>
      <c r="L62" s="278">
        <v>33.5</v>
      </c>
      <c r="M62" s="278">
        <v>36.226309999999998</v>
      </c>
    </row>
    <row r="63" spans="1:13">
      <c r="A63" s="269">
        <v>53</v>
      </c>
      <c r="B63" s="278" t="s">
        <v>313</v>
      </c>
      <c r="C63" s="279">
        <v>1009.4</v>
      </c>
      <c r="D63" s="280">
        <v>1017.7833333333333</v>
      </c>
      <c r="E63" s="280">
        <v>996.61666666666656</v>
      </c>
      <c r="F63" s="280">
        <v>983.83333333333326</v>
      </c>
      <c r="G63" s="280">
        <v>962.66666666666652</v>
      </c>
      <c r="H63" s="280">
        <v>1030.5666666666666</v>
      </c>
      <c r="I63" s="280">
        <v>1051.7333333333336</v>
      </c>
      <c r="J63" s="280">
        <v>1064.5166666666667</v>
      </c>
      <c r="K63" s="278">
        <v>1038.95</v>
      </c>
      <c r="L63" s="278">
        <v>1005</v>
      </c>
      <c r="M63" s="278">
        <v>0.14410000000000001</v>
      </c>
    </row>
    <row r="64" spans="1:13">
      <c r="A64" s="269">
        <v>54</v>
      </c>
      <c r="B64" s="278" t="s">
        <v>64</v>
      </c>
      <c r="C64" s="279">
        <v>1313.3</v>
      </c>
      <c r="D64" s="280">
        <v>1321.8500000000001</v>
      </c>
      <c r="E64" s="280">
        <v>1297.4500000000003</v>
      </c>
      <c r="F64" s="280">
        <v>1281.6000000000001</v>
      </c>
      <c r="G64" s="280">
        <v>1257.2000000000003</v>
      </c>
      <c r="H64" s="280">
        <v>1337.7000000000003</v>
      </c>
      <c r="I64" s="280">
        <v>1362.1000000000004</v>
      </c>
      <c r="J64" s="280">
        <v>1377.9500000000003</v>
      </c>
      <c r="K64" s="278">
        <v>1346.25</v>
      </c>
      <c r="L64" s="278">
        <v>1306</v>
      </c>
      <c r="M64" s="278">
        <v>9.8850200000000008</v>
      </c>
    </row>
    <row r="65" spans="1:13">
      <c r="A65" s="269">
        <v>55</v>
      </c>
      <c r="B65" s="278" t="s">
        <v>321</v>
      </c>
      <c r="C65" s="279">
        <v>4410.8</v>
      </c>
      <c r="D65" s="280">
        <v>4355.8666666666668</v>
      </c>
      <c r="E65" s="280">
        <v>4267.0333333333338</v>
      </c>
      <c r="F65" s="280">
        <v>4123.2666666666673</v>
      </c>
      <c r="G65" s="280">
        <v>4034.4333333333343</v>
      </c>
      <c r="H65" s="280">
        <v>4499.6333333333332</v>
      </c>
      <c r="I65" s="280">
        <v>4588.4666666666653</v>
      </c>
      <c r="J65" s="280">
        <v>4732.2333333333327</v>
      </c>
      <c r="K65" s="278">
        <v>4444.7</v>
      </c>
      <c r="L65" s="278">
        <v>4212.1000000000004</v>
      </c>
      <c r="M65" s="278">
        <v>0.19611999999999999</v>
      </c>
    </row>
    <row r="66" spans="1:13">
      <c r="A66" s="269">
        <v>56</v>
      </c>
      <c r="B66" s="278" t="s">
        <v>235</v>
      </c>
      <c r="C66" s="279">
        <v>854.5</v>
      </c>
      <c r="D66" s="280">
        <v>863.83333333333337</v>
      </c>
      <c r="E66" s="280">
        <v>838.66666666666674</v>
      </c>
      <c r="F66" s="280">
        <v>822.83333333333337</v>
      </c>
      <c r="G66" s="280">
        <v>797.66666666666674</v>
      </c>
      <c r="H66" s="280">
        <v>879.66666666666674</v>
      </c>
      <c r="I66" s="280">
        <v>904.83333333333348</v>
      </c>
      <c r="J66" s="280">
        <v>920.66666666666674</v>
      </c>
      <c r="K66" s="278">
        <v>889</v>
      </c>
      <c r="L66" s="278">
        <v>848</v>
      </c>
      <c r="M66" s="278">
        <v>0.45554</v>
      </c>
    </row>
    <row r="67" spans="1:13">
      <c r="A67" s="269">
        <v>57</v>
      </c>
      <c r="B67" s="278" t="s">
        <v>322</v>
      </c>
      <c r="C67" s="279">
        <v>209.65</v>
      </c>
      <c r="D67" s="280">
        <v>210.70000000000002</v>
      </c>
      <c r="E67" s="280">
        <v>206.05000000000004</v>
      </c>
      <c r="F67" s="280">
        <v>202.45000000000002</v>
      </c>
      <c r="G67" s="280">
        <v>197.80000000000004</v>
      </c>
      <c r="H67" s="280">
        <v>214.30000000000004</v>
      </c>
      <c r="I67" s="280">
        <v>218.95000000000002</v>
      </c>
      <c r="J67" s="280">
        <v>222.55000000000004</v>
      </c>
      <c r="K67" s="278">
        <v>215.35</v>
      </c>
      <c r="L67" s="278">
        <v>207.1</v>
      </c>
      <c r="M67" s="278">
        <v>0.40692</v>
      </c>
    </row>
    <row r="68" spans="1:13">
      <c r="A68" s="269">
        <v>58</v>
      </c>
      <c r="B68" s="278" t="s">
        <v>66</v>
      </c>
      <c r="C68" s="279">
        <v>67.45</v>
      </c>
      <c r="D68" s="280">
        <v>68.38333333333334</v>
      </c>
      <c r="E68" s="280">
        <v>66.066666666666677</v>
      </c>
      <c r="F68" s="280">
        <v>64.683333333333337</v>
      </c>
      <c r="G68" s="280">
        <v>62.366666666666674</v>
      </c>
      <c r="H68" s="280">
        <v>69.76666666666668</v>
      </c>
      <c r="I68" s="280">
        <v>72.083333333333343</v>
      </c>
      <c r="J68" s="280">
        <v>73.466666666666683</v>
      </c>
      <c r="K68" s="278">
        <v>70.7</v>
      </c>
      <c r="L68" s="278">
        <v>67</v>
      </c>
      <c r="M68" s="278">
        <v>120.20560999999999</v>
      </c>
    </row>
    <row r="69" spans="1:13">
      <c r="A69" s="269">
        <v>59</v>
      </c>
      <c r="B69" s="278" t="s">
        <v>314</v>
      </c>
      <c r="C69" s="279">
        <v>561.1</v>
      </c>
      <c r="D69" s="280">
        <v>564.11666666666667</v>
      </c>
      <c r="E69" s="280">
        <v>552.98333333333335</v>
      </c>
      <c r="F69" s="280">
        <v>544.86666666666667</v>
      </c>
      <c r="G69" s="280">
        <v>533.73333333333335</v>
      </c>
      <c r="H69" s="280">
        <v>572.23333333333335</v>
      </c>
      <c r="I69" s="280">
        <v>583.36666666666679</v>
      </c>
      <c r="J69" s="280">
        <v>591.48333333333335</v>
      </c>
      <c r="K69" s="278">
        <v>575.25</v>
      </c>
      <c r="L69" s="278">
        <v>556</v>
      </c>
      <c r="M69" s="278">
        <v>3.4283800000000002</v>
      </c>
    </row>
    <row r="70" spans="1:13">
      <c r="A70" s="269">
        <v>60</v>
      </c>
      <c r="B70" s="278" t="s">
        <v>67</v>
      </c>
      <c r="C70" s="279">
        <v>481.1</v>
      </c>
      <c r="D70" s="280">
        <v>487.2833333333333</v>
      </c>
      <c r="E70" s="280">
        <v>472.56666666666661</v>
      </c>
      <c r="F70" s="280">
        <v>464.0333333333333</v>
      </c>
      <c r="G70" s="280">
        <v>449.31666666666661</v>
      </c>
      <c r="H70" s="280">
        <v>495.81666666666661</v>
      </c>
      <c r="I70" s="280">
        <v>510.5333333333333</v>
      </c>
      <c r="J70" s="280">
        <v>519.06666666666661</v>
      </c>
      <c r="K70" s="278">
        <v>502</v>
      </c>
      <c r="L70" s="278">
        <v>478.75</v>
      </c>
      <c r="M70" s="278">
        <v>12.028689999999999</v>
      </c>
    </row>
    <row r="71" spans="1:13">
      <c r="A71" s="269">
        <v>61</v>
      </c>
      <c r="B71" s="278" t="s">
        <v>68</v>
      </c>
      <c r="C71" s="279">
        <v>269.8</v>
      </c>
      <c r="D71" s="280">
        <v>278.8</v>
      </c>
      <c r="E71" s="280">
        <v>258.90000000000003</v>
      </c>
      <c r="F71" s="280">
        <v>248</v>
      </c>
      <c r="G71" s="280">
        <v>228.10000000000002</v>
      </c>
      <c r="H71" s="280">
        <v>289.70000000000005</v>
      </c>
      <c r="I71" s="280">
        <v>309.60000000000002</v>
      </c>
      <c r="J71" s="280">
        <v>320.50000000000006</v>
      </c>
      <c r="K71" s="278">
        <v>298.7</v>
      </c>
      <c r="L71" s="278">
        <v>267.89999999999998</v>
      </c>
      <c r="M71" s="278">
        <v>34.507150000000003</v>
      </c>
    </row>
    <row r="72" spans="1:13">
      <c r="A72" s="269">
        <v>62</v>
      </c>
      <c r="B72" s="278" t="s">
        <v>70</v>
      </c>
      <c r="C72" s="279">
        <v>532.5</v>
      </c>
      <c r="D72" s="280">
        <v>524.13333333333333</v>
      </c>
      <c r="E72" s="280">
        <v>508.26666666666665</v>
      </c>
      <c r="F72" s="280">
        <v>484.0333333333333</v>
      </c>
      <c r="G72" s="280">
        <v>468.16666666666663</v>
      </c>
      <c r="H72" s="280">
        <v>548.36666666666667</v>
      </c>
      <c r="I72" s="280">
        <v>564.23333333333323</v>
      </c>
      <c r="J72" s="280">
        <v>588.4666666666667</v>
      </c>
      <c r="K72" s="278">
        <v>540</v>
      </c>
      <c r="L72" s="278">
        <v>499.9</v>
      </c>
      <c r="M72" s="278">
        <v>340.19465000000002</v>
      </c>
    </row>
    <row r="73" spans="1:13">
      <c r="A73" s="269">
        <v>63</v>
      </c>
      <c r="B73" s="278" t="s">
        <v>71</v>
      </c>
      <c r="C73" s="279">
        <v>23.5</v>
      </c>
      <c r="D73" s="280">
        <v>23.083333333333332</v>
      </c>
      <c r="E73" s="280">
        <v>21.316666666666663</v>
      </c>
      <c r="F73" s="280">
        <v>19.133333333333329</v>
      </c>
      <c r="G73" s="280">
        <v>17.36666666666666</v>
      </c>
      <c r="H73" s="280">
        <v>25.266666666666666</v>
      </c>
      <c r="I73" s="280">
        <v>27.033333333333339</v>
      </c>
      <c r="J73" s="280">
        <v>29.216666666666669</v>
      </c>
      <c r="K73" s="278">
        <v>24.85</v>
      </c>
      <c r="L73" s="278">
        <v>20.9</v>
      </c>
      <c r="M73" s="278">
        <v>1455.51747</v>
      </c>
    </row>
    <row r="74" spans="1:13">
      <c r="A74" s="269">
        <v>64</v>
      </c>
      <c r="B74" s="278" t="s">
        <v>72</v>
      </c>
      <c r="C74" s="279">
        <v>357.95</v>
      </c>
      <c r="D74" s="280">
        <v>357.7</v>
      </c>
      <c r="E74" s="280">
        <v>349.4</v>
      </c>
      <c r="F74" s="280">
        <v>340.84999999999997</v>
      </c>
      <c r="G74" s="280">
        <v>332.54999999999995</v>
      </c>
      <c r="H74" s="280">
        <v>366.25</v>
      </c>
      <c r="I74" s="280">
        <v>374.55000000000007</v>
      </c>
      <c r="J74" s="280">
        <v>383.1</v>
      </c>
      <c r="K74" s="278">
        <v>366</v>
      </c>
      <c r="L74" s="278">
        <v>349.15</v>
      </c>
      <c r="M74" s="278">
        <v>90.234250000000003</v>
      </c>
    </row>
    <row r="75" spans="1:13">
      <c r="A75" s="269">
        <v>65</v>
      </c>
      <c r="B75" s="278" t="s">
        <v>323</v>
      </c>
      <c r="C75" s="279">
        <v>403.4</v>
      </c>
      <c r="D75" s="280">
        <v>402.09999999999997</v>
      </c>
      <c r="E75" s="280">
        <v>395.29999999999995</v>
      </c>
      <c r="F75" s="280">
        <v>387.2</v>
      </c>
      <c r="G75" s="280">
        <v>380.4</v>
      </c>
      <c r="H75" s="280">
        <v>410.19999999999993</v>
      </c>
      <c r="I75" s="280">
        <v>417</v>
      </c>
      <c r="J75" s="280">
        <v>425.09999999999991</v>
      </c>
      <c r="K75" s="278">
        <v>408.9</v>
      </c>
      <c r="L75" s="278">
        <v>394</v>
      </c>
      <c r="M75" s="278">
        <v>1.39964</v>
      </c>
    </row>
    <row r="76" spans="1:13" s="16" customFormat="1">
      <c r="A76" s="269">
        <v>66</v>
      </c>
      <c r="B76" s="278" t="s">
        <v>325</v>
      </c>
      <c r="C76" s="279">
        <v>97.1</v>
      </c>
      <c r="D76" s="280">
        <v>97.3</v>
      </c>
      <c r="E76" s="280">
        <v>96.149999999999991</v>
      </c>
      <c r="F76" s="280">
        <v>95.199999999999989</v>
      </c>
      <c r="G76" s="280">
        <v>94.049999999999983</v>
      </c>
      <c r="H76" s="280">
        <v>98.25</v>
      </c>
      <c r="I76" s="280">
        <v>99.4</v>
      </c>
      <c r="J76" s="280">
        <v>100.35000000000001</v>
      </c>
      <c r="K76" s="278">
        <v>98.45</v>
      </c>
      <c r="L76" s="278">
        <v>96.35</v>
      </c>
      <c r="M76" s="278">
        <v>0.68033999999999994</v>
      </c>
    </row>
    <row r="77" spans="1:13" s="16" customFormat="1">
      <c r="A77" s="269">
        <v>67</v>
      </c>
      <c r="B77" s="278" t="s">
        <v>326</v>
      </c>
      <c r="C77" s="279">
        <v>2248.3000000000002</v>
      </c>
      <c r="D77" s="280">
        <v>2235.7833333333333</v>
      </c>
      <c r="E77" s="280">
        <v>2149.5666666666666</v>
      </c>
      <c r="F77" s="280">
        <v>2050.8333333333335</v>
      </c>
      <c r="G77" s="280">
        <v>1964.6166666666668</v>
      </c>
      <c r="H77" s="280">
        <v>2334.5166666666664</v>
      </c>
      <c r="I77" s="280">
        <v>2420.7333333333327</v>
      </c>
      <c r="J77" s="280">
        <v>2519.4666666666662</v>
      </c>
      <c r="K77" s="278">
        <v>2322</v>
      </c>
      <c r="L77" s="278">
        <v>2137.0500000000002</v>
      </c>
      <c r="M77" s="278">
        <v>0.13366</v>
      </c>
    </row>
    <row r="78" spans="1:13" s="16" customFormat="1">
      <c r="A78" s="269">
        <v>68</v>
      </c>
      <c r="B78" s="278" t="s">
        <v>327</v>
      </c>
      <c r="C78" s="279">
        <v>508.1</v>
      </c>
      <c r="D78" s="280">
        <v>511.70000000000005</v>
      </c>
      <c r="E78" s="280">
        <v>491.85000000000014</v>
      </c>
      <c r="F78" s="280">
        <v>475.60000000000008</v>
      </c>
      <c r="G78" s="280">
        <v>455.75000000000017</v>
      </c>
      <c r="H78" s="280">
        <v>527.95000000000005</v>
      </c>
      <c r="I78" s="280">
        <v>547.79999999999995</v>
      </c>
      <c r="J78" s="280">
        <v>564.05000000000007</v>
      </c>
      <c r="K78" s="278">
        <v>531.54999999999995</v>
      </c>
      <c r="L78" s="278">
        <v>495.45</v>
      </c>
      <c r="M78" s="278">
        <v>0.76680999999999999</v>
      </c>
    </row>
    <row r="79" spans="1:13" s="16" customFormat="1">
      <c r="A79" s="269">
        <v>69</v>
      </c>
      <c r="B79" s="278" t="s">
        <v>328</v>
      </c>
      <c r="C79" s="279">
        <v>49.35</v>
      </c>
      <c r="D79" s="280">
        <v>49.666666666666664</v>
      </c>
      <c r="E79" s="280">
        <v>48.833333333333329</v>
      </c>
      <c r="F79" s="280">
        <v>48.316666666666663</v>
      </c>
      <c r="G79" s="280">
        <v>47.483333333333327</v>
      </c>
      <c r="H79" s="280">
        <v>50.18333333333333</v>
      </c>
      <c r="I79" s="280">
        <v>51.016666666666659</v>
      </c>
      <c r="J79" s="280">
        <v>51.533333333333331</v>
      </c>
      <c r="K79" s="278">
        <v>50.5</v>
      </c>
      <c r="L79" s="278">
        <v>49.15</v>
      </c>
      <c r="M79" s="278">
        <v>5.5163799999999998</v>
      </c>
    </row>
    <row r="80" spans="1:13" s="16" customFormat="1">
      <c r="A80" s="269">
        <v>70</v>
      </c>
      <c r="B80" s="278" t="s">
        <v>73</v>
      </c>
      <c r="C80" s="279">
        <v>9925.6</v>
      </c>
      <c r="D80" s="280">
        <v>10036.949999999999</v>
      </c>
      <c r="E80" s="280">
        <v>9773.6499999999978</v>
      </c>
      <c r="F80" s="280">
        <v>9621.6999999999989</v>
      </c>
      <c r="G80" s="280">
        <v>9358.3999999999978</v>
      </c>
      <c r="H80" s="280">
        <v>10188.899999999998</v>
      </c>
      <c r="I80" s="280">
        <v>10452.199999999997</v>
      </c>
      <c r="J80" s="280">
        <v>10604.149999999998</v>
      </c>
      <c r="K80" s="278">
        <v>10300.25</v>
      </c>
      <c r="L80" s="278">
        <v>9885</v>
      </c>
      <c r="M80" s="278">
        <v>0.37609999999999999</v>
      </c>
    </row>
    <row r="81" spans="1:13" s="16" customFormat="1">
      <c r="A81" s="269">
        <v>71</v>
      </c>
      <c r="B81" s="278" t="s">
        <v>75</v>
      </c>
      <c r="C81" s="279">
        <v>347.9</v>
      </c>
      <c r="D81" s="280">
        <v>350.48333333333335</v>
      </c>
      <c r="E81" s="280">
        <v>338.9666666666667</v>
      </c>
      <c r="F81" s="280">
        <v>330.03333333333336</v>
      </c>
      <c r="G81" s="280">
        <v>318.51666666666671</v>
      </c>
      <c r="H81" s="280">
        <v>359.41666666666669</v>
      </c>
      <c r="I81" s="280">
        <v>370.93333333333334</v>
      </c>
      <c r="J81" s="280">
        <v>379.86666666666667</v>
      </c>
      <c r="K81" s="278">
        <v>362</v>
      </c>
      <c r="L81" s="278">
        <v>341.55</v>
      </c>
      <c r="M81" s="278">
        <v>72.552149999999997</v>
      </c>
    </row>
    <row r="82" spans="1:13" s="16" customFormat="1">
      <c r="A82" s="269">
        <v>72</v>
      </c>
      <c r="B82" s="278" t="s">
        <v>329</v>
      </c>
      <c r="C82" s="279">
        <v>113.95</v>
      </c>
      <c r="D82" s="280">
        <v>116</v>
      </c>
      <c r="E82" s="280">
        <v>111.4</v>
      </c>
      <c r="F82" s="280">
        <v>108.85000000000001</v>
      </c>
      <c r="G82" s="280">
        <v>104.25000000000001</v>
      </c>
      <c r="H82" s="280">
        <v>118.55</v>
      </c>
      <c r="I82" s="280">
        <v>123.14999999999999</v>
      </c>
      <c r="J82" s="280">
        <v>125.69999999999999</v>
      </c>
      <c r="K82" s="278">
        <v>120.6</v>
      </c>
      <c r="L82" s="278">
        <v>113.45</v>
      </c>
      <c r="M82" s="278">
        <v>2.04088</v>
      </c>
    </row>
    <row r="83" spans="1:13" s="16" customFormat="1">
      <c r="A83" s="269">
        <v>73</v>
      </c>
      <c r="B83" s="278" t="s">
        <v>76</v>
      </c>
      <c r="C83" s="279">
        <v>3092.95</v>
      </c>
      <c r="D83" s="280">
        <v>3102.9833333333336</v>
      </c>
      <c r="E83" s="280">
        <v>3045.9666666666672</v>
      </c>
      <c r="F83" s="280">
        <v>2998.9833333333336</v>
      </c>
      <c r="G83" s="280">
        <v>2941.9666666666672</v>
      </c>
      <c r="H83" s="280">
        <v>3149.9666666666672</v>
      </c>
      <c r="I83" s="280">
        <v>3206.9833333333336</v>
      </c>
      <c r="J83" s="280">
        <v>3253.9666666666672</v>
      </c>
      <c r="K83" s="278">
        <v>3160</v>
      </c>
      <c r="L83" s="278">
        <v>3056</v>
      </c>
      <c r="M83" s="278">
        <v>5.9135299999999997</v>
      </c>
    </row>
    <row r="84" spans="1:13" s="16" customFormat="1">
      <c r="A84" s="269">
        <v>74</v>
      </c>
      <c r="B84" s="278" t="s">
        <v>315</v>
      </c>
      <c r="C84" s="279">
        <v>378.6</v>
      </c>
      <c r="D84" s="280">
        <v>379.2</v>
      </c>
      <c r="E84" s="280">
        <v>372.4</v>
      </c>
      <c r="F84" s="280">
        <v>366.2</v>
      </c>
      <c r="G84" s="280">
        <v>359.4</v>
      </c>
      <c r="H84" s="280">
        <v>385.4</v>
      </c>
      <c r="I84" s="280">
        <v>392.20000000000005</v>
      </c>
      <c r="J84" s="280">
        <v>398.4</v>
      </c>
      <c r="K84" s="278">
        <v>386</v>
      </c>
      <c r="L84" s="278">
        <v>373</v>
      </c>
      <c r="M84" s="278">
        <v>1.53363</v>
      </c>
    </row>
    <row r="85" spans="1:13" s="16" customFormat="1">
      <c r="A85" s="269">
        <v>75</v>
      </c>
      <c r="B85" s="278" t="s">
        <v>324</v>
      </c>
      <c r="C85" s="279">
        <v>68.900000000000006</v>
      </c>
      <c r="D85" s="280">
        <v>68.916666666666671</v>
      </c>
      <c r="E85" s="280">
        <v>67.333333333333343</v>
      </c>
      <c r="F85" s="280">
        <v>65.766666666666666</v>
      </c>
      <c r="G85" s="280">
        <v>64.183333333333337</v>
      </c>
      <c r="H85" s="280">
        <v>70.483333333333348</v>
      </c>
      <c r="I85" s="280">
        <v>72.066666666666691</v>
      </c>
      <c r="J85" s="280">
        <v>73.633333333333354</v>
      </c>
      <c r="K85" s="278">
        <v>70.5</v>
      </c>
      <c r="L85" s="278">
        <v>67.349999999999994</v>
      </c>
      <c r="M85" s="278">
        <v>3.93262</v>
      </c>
    </row>
    <row r="86" spans="1:13" s="16" customFormat="1">
      <c r="A86" s="269">
        <v>76</v>
      </c>
      <c r="B86" s="278" t="s">
        <v>77</v>
      </c>
      <c r="C86" s="279">
        <v>330.2</v>
      </c>
      <c r="D86" s="280">
        <v>329.2166666666667</v>
      </c>
      <c r="E86" s="280">
        <v>321.18333333333339</v>
      </c>
      <c r="F86" s="280">
        <v>312.16666666666669</v>
      </c>
      <c r="G86" s="280">
        <v>304.13333333333338</v>
      </c>
      <c r="H86" s="280">
        <v>338.23333333333341</v>
      </c>
      <c r="I86" s="280">
        <v>346.26666666666671</v>
      </c>
      <c r="J86" s="280">
        <v>355.28333333333342</v>
      </c>
      <c r="K86" s="278">
        <v>337.25</v>
      </c>
      <c r="L86" s="278">
        <v>320.2</v>
      </c>
      <c r="M86" s="278">
        <v>100.69776</v>
      </c>
    </row>
    <row r="87" spans="1:13" s="16" customFormat="1">
      <c r="A87" s="269">
        <v>77</v>
      </c>
      <c r="B87" s="278" t="s">
        <v>78</v>
      </c>
      <c r="C87" s="279">
        <v>81.400000000000006</v>
      </c>
      <c r="D87" s="280">
        <v>82.38333333333334</v>
      </c>
      <c r="E87" s="280">
        <v>79.166666666666686</v>
      </c>
      <c r="F87" s="280">
        <v>76.933333333333351</v>
      </c>
      <c r="G87" s="280">
        <v>73.716666666666697</v>
      </c>
      <c r="H87" s="280">
        <v>84.616666666666674</v>
      </c>
      <c r="I87" s="280">
        <v>87.833333333333343</v>
      </c>
      <c r="J87" s="280">
        <v>90.066666666666663</v>
      </c>
      <c r="K87" s="278">
        <v>85.6</v>
      </c>
      <c r="L87" s="278">
        <v>80.150000000000006</v>
      </c>
      <c r="M87" s="278">
        <v>120.23059000000001</v>
      </c>
    </row>
    <row r="88" spans="1:13" s="16" customFormat="1">
      <c r="A88" s="269">
        <v>78</v>
      </c>
      <c r="B88" s="278" t="s">
        <v>333</v>
      </c>
      <c r="C88" s="279">
        <v>300.2</v>
      </c>
      <c r="D88" s="280">
        <v>302.01666666666671</v>
      </c>
      <c r="E88" s="280">
        <v>294.03333333333342</v>
      </c>
      <c r="F88" s="280">
        <v>287.86666666666673</v>
      </c>
      <c r="G88" s="280">
        <v>279.88333333333344</v>
      </c>
      <c r="H88" s="280">
        <v>308.18333333333339</v>
      </c>
      <c r="I88" s="280">
        <v>316.16666666666663</v>
      </c>
      <c r="J88" s="280">
        <v>322.33333333333337</v>
      </c>
      <c r="K88" s="278">
        <v>310</v>
      </c>
      <c r="L88" s="278">
        <v>295.85000000000002</v>
      </c>
      <c r="M88" s="278">
        <v>2.90205</v>
      </c>
    </row>
    <row r="89" spans="1:13" s="16" customFormat="1">
      <c r="A89" s="269">
        <v>79</v>
      </c>
      <c r="B89" s="278" t="s">
        <v>334</v>
      </c>
      <c r="C89" s="279">
        <v>335.15</v>
      </c>
      <c r="D89" s="280">
        <v>337.45</v>
      </c>
      <c r="E89" s="280">
        <v>330.9</v>
      </c>
      <c r="F89" s="280">
        <v>326.64999999999998</v>
      </c>
      <c r="G89" s="280">
        <v>320.09999999999997</v>
      </c>
      <c r="H89" s="280">
        <v>341.7</v>
      </c>
      <c r="I89" s="280">
        <v>348.25000000000006</v>
      </c>
      <c r="J89" s="280">
        <v>352.5</v>
      </c>
      <c r="K89" s="278">
        <v>344</v>
      </c>
      <c r="L89" s="278">
        <v>333.2</v>
      </c>
      <c r="M89" s="278">
        <v>1.4632700000000001</v>
      </c>
    </row>
    <row r="90" spans="1:13" s="16" customFormat="1">
      <c r="A90" s="269">
        <v>80</v>
      </c>
      <c r="B90" s="278" t="s">
        <v>336</v>
      </c>
      <c r="C90" s="279">
        <v>213.1</v>
      </c>
      <c r="D90" s="280">
        <v>212.21666666666667</v>
      </c>
      <c r="E90" s="280">
        <v>208.03333333333333</v>
      </c>
      <c r="F90" s="280">
        <v>202.96666666666667</v>
      </c>
      <c r="G90" s="280">
        <v>198.78333333333333</v>
      </c>
      <c r="H90" s="280">
        <v>217.28333333333333</v>
      </c>
      <c r="I90" s="280">
        <v>221.46666666666667</v>
      </c>
      <c r="J90" s="280">
        <v>226.53333333333333</v>
      </c>
      <c r="K90" s="278">
        <v>216.4</v>
      </c>
      <c r="L90" s="278">
        <v>207.15</v>
      </c>
      <c r="M90" s="278">
        <v>0.48865999999999998</v>
      </c>
    </row>
    <row r="91" spans="1:13" s="16" customFormat="1">
      <c r="A91" s="269">
        <v>81</v>
      </c>
      <c r="B91" s="278" t="s">
        <v>330</v>
      </c>
      <c r="C91" s="279">
        <v>372.35</v>
      </c>
      <c r="D91" s="280">
        <v>369.93333333333334</v>
      </c>
      <c r="E91" s="280">
        <v>361.9666666666667</v>
      </c>
      <c r="F91" s="280">
        <v>351.58333333333337</v>
      </c>
      <c r="G91" s="280">
        <v>343.61666666666673</v>
      </c>
      <c r="H91" s="280">
        <v>380.31666666666666</v>
      </c>
      <c r="I91" s="280">
        <v>388.28333333333325</v>
      </c>
      <c r="J91" s="280">
        <v>398.66666666666663</v>
      </c>
      <c r="K91" s="278">
        <v>377.9</v>
      </c>
      <c r="L91" s="278">
        <v>359.55</v>
      </c>
      <c r="M91" s="278">
        <v>0.79808000000000001</v>
      </c>
    </row>
    <row r="92" spans="1:13" s="16" customFormat="1">
      <c r="A92" s="269">
        <v>82</v>
      </c>
      <c r="B92" s="278" t="s">
        <v>79</v>
      </c>
      <c r="C92" s="279">
        <v>124.95</v>
      </c>
      <c r="D92" s="280">
        <v>125.01666666666667</v>
      </c>
      <c r="E92" s="280">
        <v>122.23333333333333</v>
      </c>
      <c r="F92" s="280">
        <v>119.51666666666667</v>
      </c>
      <c r="G92" s="280">
        <v>116.73333333333333</v>
      </c>
      <c r="H92" s="280">
        <v>127.73333333333333</v>
      </c>
      <c r="I92" s="280">
        <v>130.51666666666665</v>
      </c>
      <c r="J92" s="280">
        <v>133.23333333333335</v>
      </c>
      <c r="K92" s="278">
        <v>127.8</v>
      </c>
      <c r="L92" s="278">
        <v>122.3</v>
      </c>
      <c r="M92" s="278">
        <v>10.52285</v>
      </c>
    </row>
    <row r="93" spans="1:13" s="16" customFormat="1">
      <c r="A93" s="269">
        <v>83</v>
      </c>
      <c r="B93" s="278" t="s">
        <v>331</v>
      </c>
      <c r="C93" s="279">
        <v>188.4</v>
      </c>
      <c r="D93" s="280">
        <v>188.06666666666669</v>
      </c>
      <c r="E93" s="280">
        <v>185.23333333333338</v>
      </c>
      <c r="F93" s="280">
        <v>182.06666666666669</v>
      </c>
      <c r="G93" s="280">
        <v>179.23333333333338</v>
      </c>
      <c r="H93" s="280">
        <v>191.23333333333338</v>
      </c>
      <c r="I93" s="280">
        <v>194.06666666666669</v>
      </c>
      <c r="J93" s="280">
        <v>197.23333333333338</v>
      </c>
      <c r="K93" s="278">
        <v>190.9</v>
      </c>
      <c r="L93" s="278">
        <v>184.9</v>
      </c>
      <c r="M93" s="278">
        <v>0.54761000000000004</v>
      </c>
    </row>
    <row r="94" spans="1:13" s="16" customFormat="1">
      <c r="A94" s="269">
        <v>84</v>
      </c>
      <c r="B94" s="278" t="s">
        <v>339</v>
      </c>
      <c r="C94" s="279">
        <v>216.45</v>
      </c>
      <c r="D94" s="280">
        <v>217.7833333333333</v>
      </c>
      <c r="E94" s="280">
        <v>214.46666666666661</v>
      </c>
      <c r="F94" s="280">
        <v>212.48333333333332</v>
      </c>
      <c r="G94" s="280">
        <v>209.16666666666663</v>
      </c>
      <c r="H94" s="280">
        <v>219.76666666666659</v>
      </c>
      <c r="I94" s="280">
        <v>223.08333333333331</v>
      </c>
      <c r="J94" s="280">
        <v>225.06666666666658</v>
      </c>
      <c r="K94" s="278">
        <v>221.1</v>
      </c>
      <c r="L94" s="278">
        <v>215.8</v>
      </c>
      <c r="M94" s="278">
        <v>3.43784</v>
      </c>
    </row>
    <row r="95" spans="1:13" s="16" customFormat="1">
      <c r="A95" s="269">
        <v>85</v>
      </c>
      <c r="B95" s="278" t="s">
        <v>337</v>
      </c>
      <c r="C95" s="279">
        <v>772.15</v>
      </c>
      <c r="D95" s="280">
        <v>777.05000000000007</v>
      </c>
      <c r="E95" s="280">
        <v>764.10000000000014</v>
      </c>
      <c r="F95" s="280">
        <v>756.05000000000007</v>
      </c>
      <c r="G95" s="280">
        <v>743.10000000000014</v>
      </c>
      <c r="H95" s="280">
        <v>785.10000000000014</v>
      </c>
      <c r="I95" s="280">
        <v>798.05000000000018</v>
      </c>
      <c r="J95" s="280">
        <v>806.10000000000014</v>
      </c>
      <c r="K95" s="278">
        <v>790</v>
      </c>
      <c r="L95" s="278">
        <v>769</v>
      </c>
      <c r="M95" s="278">
        <v>1.4017299999999999</v>
      </c>
    </row>
    <row r="96" spans="1:13" s="16" customFormat="1">
      <c r="A96" s="269">
        <v>86</v>
      </c>
      <c r="B96" s="278" t="s">
        <v>338</v>
      </c>
      <c r="C96" s="279">
        <v>15.05</v>
      </c>
      <c r="D96" s="280">
        <v>15.133333333333333</v>
      </c>
      <c r="E96" s="280">
        <v>14.916666666666666</v>
      </c>
      <c r="F96" s="280">
        <v>14.783333333333333</v>
      </c>
      <c r="G96" s="280">
        <v>14.566666666666666</v>
      </c>
      <c r="H96" s="280">
        <v>15.266666666666666</v>
      </c>
      <c r="I96" s="280">
        <v>15.483333333333334</v>
      </c>
      <c r="J96" s="280">
        <v>15.616666666666665</v>
      </c>
      <c r="K96" s="278">
        <v>15.35</v>
      </c>
      <c r="L96" s="278">
        <v>15</v>
      </c>
      <c r="M96" s="278">
        <v>4.4173999999999998</v>
      </c>
    </row>
    <row r="97" spans="1:13" s="16" customFormat="1">
      <c r="A97" s="269">
        <v>87</v>
      </c>
      <c r="B97" s="278" t="s">
        <v>340</v>
      </c>
      <c r="C97" s="279">
        <v>116.2</v>
      </c>
      <c r="D97" s="280">
        <v>116.51666666666665</v>
      </c>
      <c r="E97" s="280">
        <v>114.7833333333333</v>
      </c>
      <c r="F97" s="280">
        <v>113.36666666666665</v>
      </c>
      <c r="G97" s="280">
        <v>111.6333333333333</v>
      </c>
      <c r="H97" s="280">
        <v>117.93333333333331</v>
      </c>
      <c r="I97" s="280">
        <v>119.66666666666666</v>
      </c>
      <c r="J97" s="280">
        <v>121.08333333333331</v>
      </c>
      <c r="K97" s="278">
        <v>118.25</v>
      </c>
      <c r="L97" s="278">
        <v>115.1</v>
      </c>
      <c r="M97" s="278">
        <v>1.0630900000000001</v>
      </c>
    </row>
    <row r="98" spans="1:13" s="16" customFormat="1">
      <c r="A98" s="269">
        <v>88</v>
      </c>
      <c r="B98" s="278" t="s">
        <v>341</v>
      </c>
      <c r="C98" s="279">
        <v>2100.8000000000002</v>
      </c>
      <c r="D98" s="280">
        <v>2117.85</v>
      </c>
      <c r="E98" s="280">
        <v>2074.9499999999998</v>
      </c>
      <c r="F98" s="280">
        <v>2049.1</v>
      </c>
      <c r="G98" s="280">
        <v>2006.1999999999998</v>
      </c>
      <c r="H98" s="280">
        <v>2143.6999999999998</v>
      </c>
      <c r="I98" s="280">
        <v>2186.6000000000004</v>
      </c>
      <c r="J98" s="280">
        <v>2212.4499999999998</v>
      </c>
      <c r="K98" s="278">
        <v>2160.75</v>
      </c>
      <c r="L98" s="278">
        <v>2092</v>
      </c>
      <c r="M98" s="278">
        <v>4.2090000000000002E-2</v>
      </c>
    </row>
    <row r="99" spans="1:13" s="16" customFormat="1">
      <c r="A99" s="269">
        <v>89</v>
      </c>
      <c r="B99" s="278" t="s">
        <v>82</v>
      </c>
      <c r="C99" s="279">
        <v>629.79999999999995</v>
      </c>
      <c r="D99" s="280">
        <v>622.4</v>
      </c>
      <c r="E99" s="280">
        <v>599.84999999999991</v>
      </c>
      <c r="F99" s="280">
        <v>569.9</v>
      </c>
      <c r="G99" s="280">
        <v>547.34999999999991</v>
      </c>
      <c r="H99" s="280">
        <v>652.34999999999991</v>
      </c>
      <c r="I99" s="280">
        <v>674.89999999999986</v>
      </c>
      <c r="J99" s="280">
        <v>704.84999999999991</v>
      </c>
      <c r="K99" s="278">
        <v>644.95000000000005</v>
      </c>
      <c r="L99" s="278">
        <v>592.45000000000005</v>
      </c>
      <c r="M99" s="278">
        <v>13.008599999999999</v>
      </c>
    </row>
    <row r="100" spans="1:13" s="16" customFormat="1">
      <c r="A100" s="269">
        <v>90</v>
      </c>
      <c r="B100" s="278" t="s">
        <v>335</v>
      </c>
      <c r="C100" s="279">
        <v>135.65</v>
      </c>
      <c r="D100" s="280">
        <v>138.80000000000001</v>
      </c>
      <c r="E100" s="280">
        <v>127.80000000000001</v>
      </c>
      <c r="F100" s="280">
        <v>119.94999999999999</v>
      </c>
      <c r="G100" s="280">
        <v>108.94999999999999</v>
      </c>
      <c r="H100" s="280">
        <v>146.65000000000003</v>
      </c>
      <c r="I100" s="280">
        <v>157.65000000000003</v>
      </c>
      <c r="J100" s="280">
        <v>165.50000000000006</v>
      </c>
      <c r="K100" s="278">
        <v>149.80000000000001</v>
      </c>
      <c r="L100" s="278">
        <v>130.94999999999999</v>
      </c>
      <c r="M100" s="278">
        <v>4.4075300000000004</v>
      </c>
    </row>
    <row r="101" spans="1:13">
      <c r="A101" s="269">
        <v>91</v>
      </c>
      <c r="B101" s="278" t="s">
        <v>342</v>
      </c>
      <c r="C101" s="279">
        <v>141.5</v>
      </c>
      <c r="D101" s="280">
        <v>142.85</v>
      </c>
      <c r="E101" s="280">
        <v>137.89999999999998</v>
      </c>
      <c r="F101" s="280">
        <v>134.29999999999998</v>
      </c>
      <c r="G101" s="280">
        <v>129.34999999999997</v>
      </c>
      <c r="H101" s="280">
        <v>146.44999999999999</v>
      </c>
      <c r="I101" s="280">
        <v>151.39999999999998</v>
      </c>
      <c r="J101" s="280">
        <v>155</v>
      </c>
      <c r="K101" s="278">
        <v>147.80000000000001</v>
      </c>
      <c r="L101" s="278">
        <v>139.25</v>
      </c>
      <c r="M101" s="278">
        <v>0.42320999999999998</v>
      </c>
    </row>
    <row r="102" spans="1:13">
      <c r="A102" s="269">
        <v>92</v>
      </c>
      <c r="B102" s="278" t="s">
        <v>343</v>
      </c>
      <c r="C102" s="279">
        <v>127.4</v>
      </c>
      <c r="D102" s="280">
        <v>128.41666666666666</v>
      </c>
      <c r="E102" s="280">
        <v>125.08333333333331</v>
      </c>
      <c r="F102" s="280">
        <v>122.76666666666665</v>
      </c>
      <c r="G102" s="280">
        <v>119.43333333333331</v>
      </c>
      <c r="H102" s="280">
        <v>130.73333333333332</v>
      </c>
      <c r="I102" s="280">
        <v>134.06666666666663</v>
      </c>
      <c r="J102" s="280">
        <v>136.38333333333333</v>
      </c>
      <c r="K102" s="278">
        <v>131.75</v>
      </c>
      <c r="L102" s="278">
        <v>126.1</v>
      </c>
      <c r="M102" s="278">
        <v>7.8145600000000002</v>
      </c>
    </row>
    <row r="103" spans="1:13">
      <c r="A103" s="269">
        <v>93</v>
      </c>
      <c r="B103" s="278" t="s">
        <v>344</v>
      </c>
      <c r="C103" s="279">
        <v>60.4</v>
      </c>
      <c r="D103" s="280">
        <v>60.466666666666669</v>
      </c>
      <c r="E103" s="280">
        <v>59.533333333333339</v>
      </c>
      <c r="F103" s="280">
        <v>58.666666666666671</v>
      </c>
      <c r="G103" s="280">
        <v>57.733333333333341</v>
      </c>
      <c r="H103" s="280">
        <v>61.333333333333336</v>
      </c>
      <c r="I103" s="280">
        <v>62.266666666666673</v>
      </c>
      <c r="J103" s="280">
        <v>63.133333333333333</v>
      </c>
      <c r="K103" s="278">
        <v>61.4</v>
      </c>
      <c r="L103" s="278">
        <v>59.6</v>
      </c>
      <c r="M103" s="278">
        <v>3.7005499999999998</v>
      </c>
    </row>
    <row r="104" spans="1:13">
      <c r="A104" s="269">
        <v>94</v>
      </c>
      <c r="B104" s="278" t="s">
        <v>83</v>
      </c>
      <c r="C104" s="279">
        <v>141.69999999999999</v>
      </c>
      <c r="D104" s="280">
        <v>143.88333333333335</v>
      </c>
      <c r="E104" s="280">
        <v>136.8666666666667</v>
      </c>
      <c r="F104" s="280">
        <v>132.03333333333336</v>
      </c>
      <c r="G104" s="280">
        <v>125.01666666666671</v>
      </c>
      <c r="H104" s="280">
        <v>148.7166666666667</v>
      </c>
      <c r="I104" s="280">
        <v>155.73333333333335</v>
      </c>
      <c r="J104" s="280">
        <v>160.56666666666669</v>
      </c>
      <c r="K104" s="278">
        <v>150.9</v>
      </c>
      <c r="L104" s="278">
        <v>139.05000000000001</v>
      </c>
      <c r="M104" s="278">
        <v>118.59044</v>
      </c>
    </row>
    <row r="105" spans="1:13">
      <c r="A105" s="269">
        <v>95</v>
      </c>
      <c r="B105" s="278" t="s">
        <v>345</v>
      </c>
      <c r="C105" s="279">
        <v>277.14999999999998</v>
      </c>
      <c r="D105" s="280">
        <v>281.7</v>
      </c>
      <c r="E105" s="280">
        <v>271.39999999999998</v>
      </c>
      <c r="F105" s="280">
        <v>265.64999999999998</v>
      </c>
      <c r="G105" s="280">
        <v>255.34999999999997</v>
      </c>
      <c r="H105" s="280">
        <v>287.45</v>
      </c>
      <c r="I105" s="280">
        <v>297.75000000000006</v>
      </c>
      <c r="J105" s="280">
        <v>303.5</v>
      </c>
      <c r="K105" s="278">
        <v>292</v>
      </c>
      <c r="L105" s="278">
        <v>275.95</v>
      </c>
      <c r="M105" s="278">
        <v>0.34301999999999999</v>
      </c>
    </row>
    <row r="106" spans="1:13">
      <c r="A106" s="269">
        <v>96</v>
      </c>
      <c r="B106" s="278" t="s">
        <v>84</v>
      </c>
      <c r="C106" s="279">
        <v>611.85</v>
      </c>
      <c r="D106" s="280">
        <v>603.13333333333333</v>
      </c>
      <c r="E106" s="280">
        <v>589.31666666666661</v>
      </c>
      <c r="F106" s="280">
        <v>566.7833333333333</v>
      </c>
      <c r="G106" s="280">
        <v>552.96666666666658</v>
      </c>
      <c r="H106" s="280">
        <v>625.66666666666663</v>
      </c>
      <c r="I106" s="280">
        <v>639.48333333333346</v>
      </c>
      <c r="J106" s="280">
        <v>662.01666666666665</v>
      </c>
      <c r="K106" s="278">
        <v>616.95000000000005</v>
      </c>
      <c r="L106" s="278">
        <v>580.6</v>
      </c>
      <c r="M106" s="278">
        <v>168.16195999999999</v>
      </c>
    </row>
    <row r="107" spans="1:13">
      <c r="A107" s="269">
        <v>97</v>
      </c>
      <c r="B107" s="278" t="s">
        <v>85</v>
      </c>
      <c r="C107" s="279">
        <v>142.30000000000001</v>
      </c>
      <c r="D107" s="280">
        <v>142.45000000000002</v>
      </c>
      <c r="E107" s="280">
        <v>140.20000000000005</v>
      </c>
      <c r="F107" s="280">
        <v>138.10000000000002</v>
      </c>
      <c r="G107" s="280">
        <v>135.85000000000005</v>
      </c>
      <c r="H107" s="280">
        <v>144.55000000000004</v>
      </c>
      <c r="I107" s="280">
        <v>146.79999999999998</v>
      </c>
      <c r="J107" s="280">
        <v>148.90000000000003</v>
      </c>
      <c r="K107" s="278">
        <v>144.69999999999999</v>
      </c>
      <c r="L107" s="278">
        <v>140.35</v>
      </c>
      <c r="M107" s="278">
        <v>83.561310000000006</v>
      </c>
    </row>
    <row r="108" spans="1:13">
      <c r="A108" s="269">
        <v>98</v>
      </c>
      <c r="B108" s="286" t="s">
        <v>346</v>
      </c>
      <c r="C108" s="279">
        <v>239.65</v>
      </c>
      <c r="D108" s="280">
        <v>241.13333333333333</v>
      </c>
      <c r="E108" s="280">
        <v>237.11666666666665</v>
      </c>
      <c r="F108" s="280">
        <v>234.58333333333331</v>
      </c>
      <c r="G108" s="280">
        <v>230.56666666666663</v>
      </c>
      <c r="H108" s="280">
        <v>243.66666666666666</v>
      </c>
      <c r="I108" s="280">
        <v>247.68333333333331</v>
      </c>
      <c r="J108" s="280">
        <v>250.21666666666667</v>
      </c>
      <c r="K108" s="278">
        <v>245.15</v>
      </c>
      <c r="L108" s="278">
        <v>238.6</v>
      </c>
      <c r="M108" s="278">
        <v>1.3922399999999999</v>
      </c>
    </row>
    <row r="109" spans="1:13">
      <c r="A109" s="269">
        <v>99</v>
      </c>
      <c r="B109" s="278" t="s">
        <v>86</v>
      </c>
      <c r="C109" s="279">
        <v>1382.65</v>
      </c>
      <c r="D109" s="280">
        <v>1397.7666666666667</v>
      </c>
      <c r="E109" s="280">
        <v>1350.5333333333333</v>
      </c>
      <c r="F109" s="280">
        <v>1318.4166666666667</v>
      </c>
      <c r="G109" s="280">
        <v>1271.1833333333334</v>
      </c>
      <c r="H109" s="280">
        <v>1429.8833333333332</v>
      </c>
      <c r="I109" s="280">
        <v>1477.1166666666663</v>
      </c>
      <c r="J109" s="280">
        <v>1509.2333333333331</v>
      </c>
      <c r="K109" s="278">
        <v>1445</v>
      </c>
      <c r="L109" s="278">
        <v>1365.65</v>
      </c>
      <c r="M109" s="278">
        <v>16.326630000000002</v>
      </c>
    </row>
    <row r="110" spans="1:13">
      <c r="A110" s="269">
        <v>100</v>
      </c>
      <c r="B110" s="278" t="s">
        <v>87</v>
      </c>
      <c r="C110" s="279">
        <v>348.35</v>
      </c>
      <c r="D110" s="280">
        <v>353.88333333333338</v>
      </c>
      <c r="E110" s="280">
        <v>336.76666666666677</v>
      </c>
      <c r="F110" s="280">
        <v>325.18333333333339</v>
      </c>
      <c r="G110" s="280">
        <v>308.06666666666678</v>
      </c>
      <c r="H110" s="280">
        <v>365.46666666666675</v>
      </c>
      <c r="I110" s="280">
        <v>382.58333333333343</v>
      </c>
      <c r="J110" s="280">
        <v>394.16666666666674</v>
      </c>
      <c r="K110" s="278">
        <v>371</v>
      </c>
      <c r="L110" s="278">
        <v>342.3</v>
      </c>
      <c r="M110" s="278">
        <v>9.8925199999999993</v>
      </c>
    </row>
    <row r="111" spans="1:13">
      <c r="A111" s="269">
        <v>101</v>
      </c>
      <c r="B111" s="278" t="s">
        <v>237</v>
      </c>
      <c r="C111" s="279">
        <v>569.20000000000005</v>
      </c>
      <c r="D111" s="280">
        <v>571.35</v>
      </c>
      <c r="E111" s="280">
        <v>561</v>
      </c>
      <c r="F111" s="280">
        <v>552.79999999999995</v>
      </c>
      <c r="G111" s="280">
        <v>542.44999999999993</v>
      </c>
      <c r="H111" s="280">
        <v>579.55000000000007</v>
      </c>
      <c r="I111" s="280">
        <v>589.9000000000002</v>
      </c>
      <c r="J111" s="280">
        <v>598.10000000000014</v>
      </c>
      <c r="K111" s="278">
        <v>581.70000000000005</v>
      </c>
      <c r="L111" s="278">
        <v>563.15</v>
      </c>
      <c r="M111" s="278">
        <v>1.6211800000000001</v>
      </c>
    </row>
    <row r="112" spans="1:13">
      <c r="A112" s="269">
        <v>102</v>
      </c>
      <c r="B112" s="278" t="s">
        <v>347</v>
      </c>
      <c r="C112" s="279">
        <v>467.4</v>
      </c>
      <c r="D112" s="280">
        <v>482.5333333333333</v>
      </c>
      <c r="E112" s="280">
        <v>452.26666666666665</v>
      </c>
      <c r="F112" s="280">
        <v>437.13333333333333</v>
      </c>
      <c r="G112" s="280">
        <v>406.86666666666667</v>
      </c>
      <c r="H112" s="280">
        <v>497.66666666666663</v>
      </c>
      <c r="I112" s="280">
        <v>527.93333333333328</v>
      </c>
      <c r="J112" s="280">
        <v>543.06666666666661</v>
      </c>
      <c r="K112" s="278">
        <v>512.79999999999995</v>
      </c>
      <c r="L112" s="278">
        <v>467.4</v>
      </c>
      <c r="M112" s="278">
        <v>1.8539099999999999</v>
      </c>
    </row>
    <row r="113" spans="1:13">
      <c r="A113" s="269">
        <v>103</v>
      </c>
      <c r="B113" s="278" t="s">
        <v>332</v>
      </c>
      <c r="C113" s="279">
        <v>1434.2</v>
      </c>
      <c r="D113" s="280">
        <v>1444.0666666666666</v>
      </c>
      <c r="E113" s="280">
        <v>1404.1833333333332</v>
      </c>
      <c r="F113" s="280">
        <v>1374.1666666666665</v>
      </c>
      <c r="G113" s="280">
        <v>1334.2833333333331</v>
      </c>
      <c r="H113" s="280">
        <v>1474.0833333333333</v>
      </c>
      <c r="I113" s="280">
        <v>1513.9666666666665</v>
      </c>
      <c r="J113" s="280">
        <v>1543.9833333333333</v>
      </c>
      <c r="K113" s="278">
        <v>1483.95</v>
      </c>
      <c r="L113" s="278">
        <v>1414.05</v>
      </c>
      <c r="M113" s="278">
        <v>0.38995999999999997</v>
      </c>
    </row>
    <row r="114" spans="1:13">
      <c r="A114" s="269">
        <v>104</v>
      </c>
      <c r="B114" s="278" t="s">
        <v>238</v>
      </c>
      <c r="C114" s="279">
        <v>213.25</v>
      </c>
      <c r="D114" s="280">
        <v>217.29999999999998</v>
      </c>
      <c r="E114" s="280">
        <v>208.19999999999996</v>
      </c>
      <c r="F114" s="280">
        <v>203.14999999999998</v>
      </c>
      <c r="G114" s="280">
        <v>194.04999999999995</v>
      </c>
      <c r="H114" s="280">
        <v>222.34999999999997</v>
      </c>
      <c r="I114" s="280">
        <v>231.45</v>
      </c>
      <c r="J114" s="280">
        <v>236.49999999999997</v>
      </c>
      <c r="K114" s="278">
        <v>226.4</v>
      </c>
      <c r="L114" s="278">
        <v>212.25</v>
      </c>
      <c r="M114" s="278">
        <v>5.5298299999999996</v>
      </c>
    </row>
    <row r="115" spans="1:13">
      <c r="A115" s="269">
        <v>105</v>
      </c>
      <c r="B115" s="278" t="s">
        <v>236</v>
      </c>
      <c r="C115" s="279">
        <v>135</v>
      </c>
      <c r="D115" s="280">
        <v>136.38333333333333</v>
      </c>
      <c r="E115" s="280">
        <v>132.76666666666665</v>
      </c>
      <c r="F115" s="280">
        <v>130.53333333333333</v>
      </c>
      <c r="G115" s="280">
        <v>126.91666666666666</v>
      </c>
      <c r="H115" s="280">
        <v>138.61666666666665</v>
      </c>
      <c r="I115" s="280">
        <v>142.23333333333332</v>
      </c>
      <c r="J115" s="280">
        <v>144.46666666666664</v>
      </c>
      <c r="K115" s="278">
        <v>140</v>
      </c>
      <c r="L115" s="278">
        <v>134.15</v>
      </c>
      <c r="M115" s="278">
        <v>29.859030000000001</v>
      </c>
    </row>
    <row r="116" spans="1:13">
      <c r="A116" s="269">
        <v>106</v>
      </c>
      <c r="B116" s="278" t="s">
        <v>88</v>
      </c>
      <c r="C116" s="279">
        <v>373</v>
      </c>
      <c r="D116" s="280">
        <v>369.66666666666669</v>
      </c>
      <c r="E116" s="280">
        <v>357.33333333333337</v>
      </c>
      <c r="F116" s="280">
        <v>341.66666666666669</v>
      </c>
      <c r="G116" s="280">
        <v>329.33333333333337</v>
      </c>
      <c r="H116" s="280">
        <v>385.33333333333337</v>
      </c>
      <c r="I116" s="280">
        <v>397.66666666666674</v>
      </c>
      <c r="J116" s="280">
        <v>413.33333333333337</v>
      </c>
      <c r="K116" s="278">
        <v>382</v>
      </c>
      <c r="L116" s="278">
        <v>354</v>
      </c>
      <c r="M116" s="278">
        <v>21.348009999999999</v>
      </c>
    </row>
    <row r="117" spans="1:13">
      <c r="A117" s="269">
        <v>107</v>
      </c>
      <c r="B117" s="278" t="s">
        <v>348</v>
      </c>
      <c r="C117" s="279">
        <v>224.2</v>
      </c>
      <c r="D117" s="280">
        <v>226</v>
      </c>
      <c r="E117" s="280">
        <v>217.2</v>
      </c>
      <c r="F117" s="280">
        <v>210.2</v>
      </c>
      <c r="G117" s="280">
        <v>201.39999999999998</v>
      </c>
      <c r="H117" s="280">
        <v>233</v>
      </c>
      <c r="I117" s="280">
        <v>241.8</v>
      </c>
      <c r="J117" s="280">
        <v>248.8</v>
      </c>
      <c r="K117" s="278">
        <v>234.8</v>
      </c>
      <c r="L117" s="278">
        <v>219</v>
      </c>
      <c r="M117" s="278">
        <v>17.63167</v>
      </c>
    </row>
    <row r="118" spans="1:13">
      <c r="A118" s="269">
        <v>108</v>
      </c>
      <c r="B118" s="278" t="s">
        <v>89</v>
      </c>
      <c r="C118" s="279">
        <v>468.75</v>
      </c>
      <c r="D118" s="280">
        <v>472.41666666666669</v>
      </c>
      <c r="E118" s="280">
        <v>462.03333333333336</v>
      </c>
      <c r="F118" s="280">
        <v>455.31666666666666</v>
      </c>
      <c r="G118" s="280">
        <v>444.93333333333334</v>
      </c>
      <c r="H118" s="280">
        <v>479.13333333333338</v>
      </c>
      <c r="I118" s="280">
        <v>489.51666666666671</v>
      </c>
      <c r="J118" s="280">
        <v>496.23333333333341</v>
      </c>
      <c r="K118" s="278">
        <v>482.8</v>
      </c>
      <c r="L118" s="278">
        <v>465.7</v>
      </c>
      <c r="M118" s="278">
        <v>32.675240000000002</v>
      </c>
    </row>
    <row r="119" spans="1:13">
      <c r="A119" s="269">
        <v>109</v>
      </c>
      <c r="B119" s="278" t="s">
        <v>239</v>
      </c>
      <c r="C119" s="279">
        <v>510.55</v>
      </c>
      <c r="D119" s="280">
        <v>516.06666666666672</v>
      </c>
      <c r="E119" s="280">
        <v>500.48333333333346</v>
      </c>
      <c r="F119" s="280">
        <v>490.41666666666674</v>
      </c>
      <c r="G119" s="280">
        <v>474.83333333333348</v>
      </c>
      <c r="H119" s="280">
        <v>526.13333333333344</v>
      </c>
      <c r="I119" s="280">
        <v>541.7166666666667</v>
      </c>
      <c r="J119" s="280">
        <v>551.78333333333342</v>
      </c>
      <c r="K119" s="278">
        <v>531.65</v>
      </c>
      <c r="L119" s="278">
        <v>506</v>
      </c>
      <c r="M119" s="278">
        <v>4.6734299999999998</v>
      </c>
    </row>
    <row r="120" spans="1:13">
      <c r="A120" s="269">
        <v>110</v>
      </c>
      <c r="B120" s="278" t="s">
        <v>349</v>
      </c>
      <c r="C120" s="279">
        <v>71.849999999999994</v>
      </c>
      <c r="D120" s="280">
        <v>72.7</v>
      </c>
      <c r="E120" s="280">
        <v>70.050000000000011</v>
      </c>
      <c r="F120" s="280">
        <v>68.250000000000014</v>
      </c>
      <c r="G120" s="280">
        <v>65.600000000000023</v>
      </c>
      <c r="H120" s="280">
        <v>74.5</v>
      </c>
      <c r="I120" s="280">
        <v>77.150000000000006</v>
      </c>
      <c r="J120" s="280">
        <v>78.949999999999989</v>
      </c>
      <c r="K120" s="278">
        <v>75.349999999999994</v>
      </c>
      <c r="L120" s="278">
        <v>70.900000000000006</v>
      </c>
      <c r="M120" s="278">
        <v>0.98268999999999995</v>
      </c>
    </row>
    <row r="121" spans="1:13">
      <c r="A121" s="269">
        <v>111</v>
      </c>
      <c r="B121" s="278" t="s">
        <v>356</v>
      </c>
      <c r="C121" s="279">
        <v>246.85</v>
      </c>
      <c r="D121" s="280">
        <v>246.71666666666667</v>
      </c>
      <c r="E121" s="280">
        <v>239.73333333333335</v>
      </c>
      <c r="F121" s="280">
        <v>232.61666666666667</v>
      </c>
      <c r="G121" s="280">
        <v>225.63333333333335</v>
      </c>
      <c r="H121" s="280">
        <v>253.83333333333334</v>
      </c>
      <c r="I121" s="280">
        <v>260.81666666666661</v>
      </c>
      <c r="J121" s="280">
        <v>267.93333333333334</v>
      </c>
      <c r="K121" s="278">
        <v>253.7</v>
      </c>
      <c r="L121" s="278">
        <v>239.6</v>
      </c>
      <c r="M121" s="278">
        <v>2.5335000000000001</v>
      </c>
    </row>
    <row r="122" spans="1:13">
      <c r="A122" s="269">
        <v>112</v>
      </c>
      <c r="B122" s="278" t="s">
        <v>357</v>
      </c>
      <c r="C122" s="279">
        <v>83.3</v>
      </c>
      <c r="D122" s="280">
        <v>82.733333333333334</v>
      </c>
      <c r="E122" s="280">
        <v>80.766666666666666</v>
      </c>
      <c r="F122" s="280">
        <v>78.233333333333334</v>
      </c>
      <c r="G122" s="280">
        <v>76.266666666666666</v>
      </c>
      <c r="H122" s="280">
        <v>85.266666666666666</v>
      </c>
      <c r="I122" s="280">
        <v>87.233333333333334</v>
      </c>
      <c r="J122" s="280">
        <v>89.766666666666666</v>
      </c>
      <c r="K122" s="278">
        <v>84.7</v>
      </c>
      <c r="L122" s="278">
        <v>80.2</v>
      </c>
      <c r="M122" s="278">
        <v>1.3328100000000001</v>
      </c>
    </row>
    <row r="123" spans="1:13">
      <c r="A123" s="269">
        <v>113</v>
      </c>
      <c r="B123" s="278" t="s">
        <v>350</v>
      </c>
      <c r="C123" s="279">
        <v>72.75</v>
      </c>
      <c r="D123" s="280">
        <v>74.649999999999991</v>
      </c>
      <c r="E123" s="280">
        <v>70.299999999999983</v>
      </c>
      <c r="F123" s="280">
        <v>67.849999999999994</v>
      </c>
      <c r="G123" s="280">
        <v>63.499999999999986</v>
      </c>
      <c r="H123" s="280">
        <v>77.09999999999998</v>
      </c>
      <c r="I123" s="280">
        <v>81.449999999999974</v>
      </c>
      <c r="J123" s="280">
        <v>83.899999999999977</v>
      </c>
      <c r="K123" s="278">
        <v>79</v>
      </c>
      <c r="L123" s="278">
        <v>72.2</v>
      </c>
      <c r="M123" s="278">
        <v>36.625419999999998</v>
      </c>
    </row>
    <row r="124" spans="1:13">
      <c r="A124" s="269">
        <v>114</v>
      </c>
      <c r="B124" s="278" t="s">
        <v>351</v>
      </c>
      <c r="C124" s="279">
        <v>265.7</v>
      </c>
      <c r="D124" s="280">
        <v>266.5333333333333</v>
      </c>
      <c r="E124" s="280">
        <v>261.66666666666663</v>
      </c>
      <c r="F124" s="280">
        <v>257.63333333333333</v>
      </c>
      <c r="G124" s="280">
        <v>252.76666666666665</v>
      </c>
      <c r="H124" s="280">
        <v>270.56666666666661</v>
      </c>
      <c r="I124" s="280">
        <v>275.43333333333328</v>
      </c>
      <c r="J124" s="280">
        <v>279.46666666666658</v>
      </c>
      <c r="K124" s="278">
        <v>271.39999999999998</v>
      </c>
      <c r="L124" s="278">
        <v>262.5</v>
      </c>
      <c r="M124" s="278">
        <v>0.62512999999999996</v>
      </c>
    </row>
    <row r="125" spans="1:13">
      <c r="A125" s="269">
        <v>115</v>
      </c>
      <c r="B125" s="278" t="s">
        <v>352</v>
      </c>
      <c r="C125" s="279">
        <v>485.05</v>
      </c>
      <c r="D125" s="280">
        <v>481.7166666666667</v>
      </c>
      <c r="E125" s="280">
        <v>471.58333333333337</v>
      </c>
      <c r="F125" s="280">
        <v>458.11666666666667</v>
      </c>
      <c r="G125" s="280">
        <v>447.98333333333335</v>
      </c>
      <c r="H125" s="280">
        <v>495.18333333333339</v>
      </c>
      <c r="I125" s="280">
        <v>505.31666666666672</v>
      </c>
      <c r="J125" s="280">
        <v>518.78333333333342</v>
      </c>
      <c r="K125" s="278">
        <v>491.85</v>
      </c>
      <c r="L125" s="278">
        <v>468.25</v>
      </c>
      <c r="M125" s="278">
        <v>13.103680000000001</v>
      </c>
    </row>
    <row r="126" spans="1:13">
      <c r="A126" s="269">
        <v>116</v>
      </c>
      <c r="B126" s="278" t="s">
        <v>353</v>
      </c>
      <c r="C126" s="279">
        <v>66.95</v>
      </c>
      <c r="D126" s="280">
        <v>66.916666666666671</v>
      </c>
      <c r="E126" s="280">
        <v>66.033333333333346</v>
      </c>
      <c r="F126" s="280">
        <v>65.116666666666674</v>
      </c>
      <c r="G126" s="280">
        <v>64.233333333333348</v>
      </c>
      <c r="H126" s="280">
        <v>67.833333333333343</v>
      </c>
      <c r="I126" s="280">
        <v>68.716666666666669</v>
      </c>
      <c r="J126" s="280">
        <v>69.63333333333334</v>
      </c>
      <c r="K126" s="278">
        <v>67.8</v>
      </c>
      <c r="L126" s="278">
        <v>66</v>
      </c>
      <c r="M126" s="278">
        <v>15.84323</v>
      </c>
    </row>
    <row r="127" spans="1:13">
      <c r="A127" s="269">
        <v>117</v>
      </c>
      <c r="B127" s="278" t="s">
        <v>355</v>
      </c>
      <c r="C127" s="279">
        <v>12.4</v>
      </c>
      <c r="D127" s="280">
        <v>12.666666666666666</v>
      </c>
      <c r="E127" s="280">
        <v>12.133333333333333</v>
      </c>
      <c r="F127" s="280">
        <v>11.866666666666667</v>
      </c>
      <c r="G127" s="280">
        <v>11.333333333333334</v>
      </c>
      <c r="H127" s="280">
        <v>12.933333333333332</v>
      </c>
      <c r="I127" s="280">
        <v>13.466666666666667</v>
      </c>
      <c r="J127" s="280">
        <v>13.733333333333331</v>
      </c>
      <c r="K127" s="278">
        <v>13.2</v>
      </c>
      <c r="L127" s="278">
        <v>12.4</v>
      </c>
      <c r="M127" s="278">
        <v>14.910030000000001</v>
      </c>
    </row>
    <row r="128" spans="1:13">
      <c r="A128" s="269">
        <v>118</v>
      </c>
      <c r="B128" s="278" t="s">
        <v>91</v>
      </c>
      <c r="C128" s="279">
        <v>4.75</v>
      </c>
      <c r="D128" s="280">
        <v>4.7666666666666666</v>
      </c>
      <c r="E128" s="280">
        <v>4.6833333333333336</v>
      </c>
      <c r="F128" s="280">
        <v>4.6166666666666671</v>
      </c>
      <c r="G128" s="280">
        <v>4.5333333333333341</v>
      </c>
      <c r="H128" s="280">
        <v>4.833333333333333</v>
      </c>
      <c r="I128" s="280">
        <v>4.916666666666667</v>
      </c>
      <c r="J128" s="280">
        <v>4.9833333333333325</v>
      </c>
      <c r="K128" s="278">
        <v>4.8499999999999996</v>
      </c>
      <c r="L128" s="278">
        <v>4.7</v>
      </c>
      <c r="M128" s="278">
        <v>27.703610000000001</v>
      </c>
    </row>
    <row r="129" spans="1:13">
      <c r="A129" s="269">
        <v>119</v>
      </c>
      <c r="B129" s="278" t="s">
        <v>92</v>
      </c>
      <c r="C129" s="279">
        <v>2287.15</v>
      </c>
      <c r="D129" s="280">
        <v>2285.7000000000003</v>
      </c>
      <c r="E129" s="280">
        <v>2227.4500000000007</v>
      </c>
      <c r="F129" s="280">
        <v>2167.7500000000005</v>
      </c>
      <c r="G129" s="280">
        <v>2109.5000000000009</v>
      </c>
      <c r="H129" s="280">
        <v>2345.4000000000005</v>
      </c>
      <c r="I129" s="280">
        <v>2403.6499999999996</v>
      </c>
      <c r="J129" s="280">
        <v>2463.3500000000004</v>
      </c>
      <c r="K129" s="278">
        <v>2343.9499999999998</v>
      </c>
      <c r="L129" s="278">
        <v>2226</v>
      </c>
      <c r="M129" s="278">
        <v>9.3679900000000007</v>
      </c>
    </row>
    <row r="130" spans="1:13">
      <c r="A130" s="269">
        <v>120</v>
      </c>
      <c r="B130" s="278" t="s">
        <v>358</v>
      </c>
      <c r="C130" s="279">
        <v>4586.75</v>
      </c>
      <c r="D130" s="280">
        <v>4593.8499999999995</v>
      </c>
      <c r="E130" s="280">
        <v>4397.8999999999987</v>
      </c>
      <c r="F130" s="280">
        <v>4209.0499999999993</v>
      </c>
      <c r="G130" s="280">
        <v>4013.0999999999985</v>
      </c>
      <c r="H130" s="280">
        <v>4782.6999999999989</v>
      </c>
      <c r="I130" s="280">
        <v>4978.6499999999996</v>
      </c>
      <c r="J130" s="280">
        <v>5167.4999999999991</v>
      </c>
      <c r="K130" s="278">
        <v>4789.8</v>
      </c>
      <c r="L130" s="278">
        <v>4405</v>
      </c>
      <c r="M130" s="278">
        <v>1.1654199999999999</v>
      </c>
    </row>
    <row r="131" spans="1:13">
      <c r="A131" s="269">
        <v>121</v>
      </c>
      <c r="B131" s="278" t="s">
        <v>94</v>
      </c>
      <c r="C131" s="279">
        <v>133.05000000000001</v>
      </c>
      <c r="D131" s="280">
        <v>135.13333333333333</v>
      </c>
      <c r="E131" s="280">
        <v>129.01666666666665</v>
      </c>
      <c r="F131" s="280">
        <v>124.98333333333332</v>
      </c>
      <c r="G131" s="280">
        <v>118.86666666666665</v>
      </c>
      <c r="H131" s="280">
        <v>139.16666666666666</v>
      </c>
      <c r="I131" s="280">
        <v>145.28333333333333</v>
      </c>
      <c r="J131" s="280">
        <v>149.31666666666666</v>
      </c>
      <c r="K131" s="278">
        <v>141.25</v>
      </c>
      <c r="L131" s="278">
        <v>131.1</v>
      </c>
      <c r="M131" s="278">
        <v>77.681730000000002</v>
      </c>
    </row>
    <row r="132" spans="1:13">
      <c r="A132" s="269">
        <v>122</v>
      </c>
      <c r="B132" s="278" t="s">
        <v>232</v>
      </c>
      <c r="C132" s="279">
        <v>2281.3000000000002</v>
      </c>
      <c r="D132" s="280">
        <v>2298.75</v>
      </c>
      <c r="E132" s="280">
        <v>2252.5</v>
      </c>
      <c r="F132" s="280">
        <v>2223.6999999999998</v>
      </c>
      <c r="G132" s="280">
        <v>2177.4499999999998</v>
      </c>
      <c r="H132" s="280">
        <v>2327.5500000000002</v>
      </c>
      <c r="I132" s="280">
        <v>2373.8000000000002</v>
      </c>
      <c r="J132" s="280">
        <v>2402.6000000000004</v>
      </c>
      <c r="K132" s="278">
        <v>2345</v>
      </c>
      <c r="L132" s="278">
        <v>2269.9499999999998</v>
      </c>
      <c r="M132" s="278">
        <v>2.3463400000000001</v>
      </c>
    </row>
    <row r="133" spans="1:13">
      <c r="A133" s="269">
        <v>123</v>
      </c>
      <c r="B133" s="278" t="s">
        <v>95</v>
      </c>
      <c r="C133" s="279">
        <v>3939</v>
      </c>
      <c r="D133" s="280">
        <v>3931.0666666666671</v>
      </c>
      <c r="E133" s="280">
        <v>3856.1333333333341</v>
      </c>
      <c r="F133" s="280">
        <v>3773.2666666666669</v>
      </c>
      <c r="G133" s="280">
        <v>3698.3333333333339</v>
      </c>
      <c r="H133" s="280">
        <v>4013.9333333333343</v>
      </c>
      <c r="I133" s="280">
        <v>4088.8666666666677</v>
      </c>
      <c r="J133" s="280">
        <v>4171.7333333333345</v>
      </c>
      <c r="K133" s="278">
        <v>4006</v>
      </c>
      <c r="L133" s="278">
        <v>3848.2</v>
      </c>
      <c r="M133" s="278">
        <v>14.154920000000001</v>
      </c>
    </row>
    <row r="134" spans="1:13">
      <c r="A134" s="269">
        <v>124</v>
      </c>
      <c r="B134" s="278" t="s">
        <v>1265</v>
      </c>
      <c r="C134" s="279">
        <v>446.65</v>
      </c>
      <c r="D134" s="280">
        <v>449.0333333333333</v>
      </c>
      <c r="E134" s="280">
        <v>440.06666666666661</v>
      </c>
      <c r="F134" s="280">
        <v>433.48333333333329</v>
      </c>
      <c r="G134" s="280">
        <v>424.51666666666659</v>
      </c>
      <c r="H134" s="280">
        <v>455.61666666666662</v>
      </c>
      <c r="I134" s="280">
        <v>464.58333333333331</v>
      </c>
      <c r="J134" s="280">
        <v>471.16666666666663</v>
      </c>
      <c r="K134" s="278">
        <v>458</v>
      </c>
      <c r="L134" s="278">
        <v>442.45</v>
      </c>
      <c r="M134" s="278">
        <v>0.12564</v>
      </c>
    </row>
    <row r="135" spans="1:13">
      <c r="A135" s="269">
        <v>125</v>
      </c>
      <c r="B135" s="278" t="s">
        <v>240</v>
      </c>
      <c r="C135" s="279">
        <v>37.85</v>
      </c>
      <c r="D135" s="280">
        <v>38.033333333333331</v>
      </c>
      <c r="E135" s="280">
        <v>37.666666666666664</v>
      </c>
      <c r="F135" s="280">
        <v>37.483333333333334</v>
      </c>
      <c r="G135" s="280">
        <v>37.116666666666667</v>
      </c>
      <c r="H135" s="280">
        <v>38.216666666666661</v>
      </c>
      <c r="I135" s="280">
        <v>38.583333333333336</v>
      </c>
      <c r="J135" s="280">
        <v>38.766666666666659</v>
      </c>
      <c r="K135" s="278">
        <v>38.4</v>
      </c>
      <c r="L135" s="278">
        <v>37.85</v>
      </c>
      <c r="M135" s="278">
        <v>6.7704399999999998</v>
      </c>
    </row>
    <row r="136" spans="1:13">
      <c r="A136" s="269">
        <v>126</v>
      </c>
      <c r="B136" s="278" t="s">
        <v>96</v>
      </c>
      <c r="C136" s="279">
        <v>13748.8</v>
      </c>
      <c r="D136" s="280">
        <v>13917.716666666667</v>
      </c>
      <c r="E136" s="280">
        <v>13445.433333333334</v>
      </c>
      <c r="F136" s="280">
        <v>13142.066666666668</v>
      </c>
      <c r="G136" s="280">
        <v>12669.783333333335</v>
      </c>
      <c r="H136" s="280">
        <v>14221.083333333334</v>
      </c>
      <c r="I136" s="280">
        <v>14693.366666666667</v>
      </c>
      <c r="J136" s="280">
        <v>14996.733333333334</v>
      </c>
      <c r="K136" s="278">
        <v>14390</v>
      </c>
      <c r="L136" s="278">
        <v>13614.35</v>
      </c>
      <c r="M136" s="278">
        <v>1.9244699999999999</v>
      </c>
    </row>
    <row r="137" spans="1:13">
      <c r="A137" s="269">
        <v>127</v>
      </c>
      <c r="B137" s="278" t="s">
        <v>360</v>
      </c>
      <c r="C137" s="279">
        <v>141.05000000000001</v>
      </c>
      <c r="D137" s="280">
        <v>141.33333333333334</v>
      </c>
      <c r="E137" s="280">
        <v>138.7166666666667</v>
      </c>
      <c r="F137" s="280">
        <v>136.38333333333335</v>
      </c>
      <c r="G137" s="280">
        <v>133.76666666666671</v>
      </c>
      <c r="H137" s="280">
        <v>143.66666666666669</v>
      </c>
      <c r="I137" s="280">
        <v>146.2833333333333</v>
      </c>
      <c r="J137" s="280">
        <v>148.61666666666667</v>
      </c>
      <c r="K137" s="278">
        <v>143.94999999999999</v>
      </c>
      <c r="L137" s="278">
        <v>139</v>
      </c>
      <c r="M137" s="278">
        <v>0.88632</v>
      </c>
    </row>
    <row r="138" spans="1:13">
      <c r="A138" s="269">
        <v>128</v>
      </c>
      <c r="B138" s="278" t="s">
        <v>361</v>
      </c>
      <c r="C138" s="279">
        <v>72.2</v>
      </c>
      <c r="D138" s="280">
        <v>73.166666666666671</v>
      </c>
      <c r="E138" s="280">
        <v>70.333333333333343</v>
      </c>
      <c r="F138" s="280">
        <v>68.466666666666669</v>
      </c>
      <c r="G138" s="280">
        <v>65.63333333333334</v>
      </c>
      <c r="H138" s="280">
        <v>75.033333333333346</v>
      </c>
      <c r="I138" s="280">
        <v>77.866666666666688</v>
      </c>
      <c r="J138" s="280">
        <v>79.733333333333348</v>
      </c>
      <c r="K138" s="278">
        <v>76</v>
      </c>
      <c r="L138" s="278">
        <v>71.3</v>
      </c>
      <c r="M138" s="278">
        <v>0.79325999999999997</v>
      </c>
    </row>
    <row r="139" spans="1:13">
      <c r="A139" s="269">
        <v>129</v>
      </c>
      <c r="B139" s="278" t="s">
        <v>362</v>
      </c>
      <c r="C139" s="279">
        <v>128.05000000000001</v>
      </c>
      <c r="D139" s="280">
        <v>128.23333333333335</v>
      </c>
      <c r="E139" s="280">
        <v>125.81666666666669</v>
      </c>
      <c r="F139" s="280">
        <v>123.58333333333334</v>
      </c>
      <c r="G139" s="280">
        <v>121.16666666666669</v>
      </c>
      <c r="H139" s="280">
        <v>130.4666666666667</v>
      </c>
      <c r="I139" s="280">
        <v>132.88333333333333</v>
      </c>
      <c r="J139" s="280">
        <v>135.1166666666667</v>
      </c>
      <c r="K139" s="278">
        <v>130.65</v>
      </c>
      <c r="L139" s="278">
        <v>126</v>
      </c>
      <c r="M139" s="278">
        <v>0.17887</v>
      </c>
    </row>
    <row r="140" spans="1:13">
      <c r="A140" s="269">
        <v>130</v>
      </c>
      <c r="B140" s="278" t="s">
        <v>241</v>
      </c>
      <c r="C140" s="279">
        <v>188.75</v>
      </c>
      <c r="D140" s="280">
        <v>189.79999999999998</v>
      </c>
      <c r="E140" s="280">
        <v>186.59999999999997</v>
      </c>
      <c r="F140" s="280">
        <v>184.45</v>
      </c>
      <c r="G140" s="280">
        <v>181.24999999999997</v>
      </c>
      <c r="H140" s="280">
        <v>191.94999999999996</v>
      </c>
      <c r="I140" s="280">
        <v>195.14999999999995</v>
      </c>
      <c r="J140" s="280">
        <v>197.29999999999995</v>
      </c>
      <c r="K140" s="278">
        <v>193</v>
      </c>
      <c r="L140" s="278">
        <v>187.65</v>
      </c>
      <c r="M140" s="278">
        <v>2.0303800000000001</v>
      </c>
    </row>
    <row r="141" spans="1:13">
      <c r="A141" s="269">
        <v>131</v>
      </c>
      <c r="B141" s="278" t="s">
        <v>242</v>
      </c>
      <c r="C141" s="279">
        <v>617.15</v>
      </c>
      <c r="D141" s="280">
        <v>632.05000000000007</v>
      </c>
      <c r="E141" s="280">
        <v>596.10000000000014</v>
      </c>
      <c r="F141" s="280">
        <v>575.05000000000007</v>
      </c>
      <c r="G141" s="280">
        <v>539.10000000000014</v>
      </c>
      <c r="H141" s="280">
        <v>653.10000000000014</v>
      </c>
      <c r="I141" s="280">
        <v>689.05000000000018</v>
      </c>
      <c r="J141" s="280">
        <v>710.10000000000014</v>
      </c>
      <c r="K141" s="278">
        <v>668</v>
      </c>
      <c r="L141" s="278">
        <v>611</v>
      </c>
      <c r="M141" s="278">
        <v>1.89707</v>
      </c>
    </row>
    <row r="142" spans="1:13">
      <c r="A142" s="269">
        <v>132</v>
      </c>
      <c r="B142" s="278" t="s">
        <v>243</v>
      </c>
      <c r="C142" s="279">
        <v>66.55</v>
      </c>
      <c r="D142" s="280">
        <v>66.683333333333337</v>
      </c>
      <c r="E142" s="280">
        <v>64.866666666666674</v>
      </c>
      <c r="F142" s="280">
        <v>63.183333333333337</v>
      </c>
      <c r="G142" s="280">
        <v>61.366666666666674</v>
      </c>
      <c r="H142" s="280">
        <v>68.366666666666674</v>
      </c>
      <c r="I142" s="280">
        <v>70.183333333333337</v>
      </c>
      <c r="J142" s="280">
        <v>71.866666666666674</v>
      </c>
      <c r="K142" s="278">
        <v>68.5</v>
      </c>
      <c r="L142" s="278">
        <v>65</v>
      </c>
      <c r="M142" s="278">
        <v>12.10467</v>
      </c>
    </row>
    <row r="143" spans="1:13">
      <c r="A143" s="269">
        <v>133</v>
      </c>
      <c r="B143" s="278" t="s">
        <v>97</v>
      </c>
      <c r="C143" s="279">
        <v>47.5</v>
      </c>
      <c r="D143" s="280">
        <v>47.833333333333336</v>
      </c>
      <c r="E143" s="280">
        <v>46.216666666666669</v>
      </c>
      <c r="F143" s="280">
        <v>44.93333333333333</v>
      </c>
      <c r="G143" s="280">
        <v>43.316666666666663</v>
      </c>
      <c r="H143" s="280">
        <v>49.116666666666674</v>
      </c>
      <c r="I143" s="280">
        <v>50.733333333333334</v>
      </c>
      <c r="J143" s="280">
        <v>52.01666666666668</v>
      </c>
      <c r="K143" s="278">
        <v>49.45</v>
      </c>
      <c r="L143" s="278">
        <v>46.55</v>
      </c>
      <c r="M143" s="278">
        <v>108.62444000000001</v>
      </c>
    </row>
    <row r="144" spans="1:13">
      <c r="A144" s="269">
        <v>134</v>
      </c>
      <c r="B144" s="278" t="s">
        <v>363</v>
      </c>
      <c r="C144" s="279">
        <v>488.15</v>
      </c>
      <c r="D144" s="280">
        <v>491.7833333333333</v>
      </c>
      <c r="E144" s="280">
        <v>477.01666666666659</v>
      </c>
      <c r="F144" s="280">
        <v>465.88333333333327</v>
      </c>
      <c r="G144" s="280">
        <v>451.11666666666656</v>
      </c>
      <c r="H144" s="280">
        <v>502.91666666666663</v>
      </c>
      <c r="I144" s="280">
        <v>517.68333333333328</v>
      </c>
      <c r="J144" s="280">
        <v>528.81666666666661</v>
      </c>
      <c r="K144" s="278">
        <v>506.55</v>
      </c>
      <c r="L144" s="278">
        <v>480.65</v>
      </c>
      <c r="M144" s="278">
        <v>0.54022999999999999</v>
      </c>
    </row>
    <row r="145" spans="1:13">
      <c r="A145" s="269">
        <v>135</v>
      </c>
      <c r="B145" s="278" t="s">
        <v>98</v>
      </c>
      <c r="C145" s="279">
        <v>682.85</v>
      </c>
      <c r="D145" s="280">
        <v>681.51666666666665</v>
      </c>
      <c r="E145" s="280">
        <v>668.63333333333333</v>
      </c>
      <c r="F145" s="280">
        <v>654.41666666666663</v>
      </c>
      <c r="G145" s="280">
        <v>641.5333333333333</v>
      </c>
      <c r="H145" s="280">
        <v>695.73333333333335</v>
      </c>
      <c r="I145" s="280">
        <v>708.61666666666656</v>
      </c>
      <c r="J145" s="280">
        <v>722.83333333333337</v>
      </c>
      <c r="K145" s="278">
        <v>694.4</v>
      </c>
      <c r="L145" s="278">
        <v>667.3</v>
      </c>
      <c r="M145" s="278">
        <v>18.799949999999999</v>
      </c>
    </row>
    <row r="146" spans="1:13">
      <c r="A146" s="269">
        <v>136</v>
      </c>
      <c r="B146" s="278" t="s">
        <v>364</v>
      </c>
      <c r="C146" s="279">
        <v>176.5</v>
      </c>
      <c r="D146" s="280">
        <v>174.01666666666665</v>
      </c>
      <c r="E146" s="280">
        <v>168.0333333333333</v>
      </c>
      <c r="F146" s="280">
        <v>159.56666666666666</v>
      </c>
      <c r="G146" s="280">
        <v>153.58333333333331</v>
      </c>
      <c r="H146" s="280">
        <v>182.48333333333329</v>
      </c>
      <c r="I146" s="280">
        <v>188.46666666666664</v>
      </c>
      <c r="J146" s="280">
        <v>196.93333333333328</v>
      </c>
      <c r="K146" s="278">
        <v>180</v>
      </c>
      <c r="L146" s="278">
        <v>165.55</v>
      </c>
      <c r="M146" s="278">
        <v>1.2040999999999999</v>
      </c>
    </row>
    <row r="147" spans="1:13">
      <c r="A147" s="269">
        <v>137</v>
      </c>
      <c r="B147" s="278" t="s">
        <v>99</v>
      </c>
      <c r="C147" s="279">
        <v>147.25</v>
      </c>
      <c r="D147" s="280">
        <v>148.88333333333333</v>
      </c>
      <c r="E147" s="280">
        <v>144.76666666666665</v>
      </c>
      <c r="F147" s="280">
        <v>142.28333333333333</v>
      </c>
      <c r="G147" s="280">
        <v>138.16666666666666</v>
      </c>
      <c r="H147" s="280">
        <v>151.36666666666665</v>
      </c>
      <c r="I147" s="280">
        <v>155.48333333333332</v>
      </c>
      <c r="J147" s="280">
        <v>157.96666666666664</v>
      </c>
      <c r="K147" s="278">
        <v>153</v>
      </c>
      <c r="L147" s="278">
        <v>146.4</v>
      </c>
      <c r="M147" s="278">
        <v>13.00324</v>
      </c>
    </row>
    <row r="148" spans="1:13">
      <c r="A148" s="269">
        <v>138</v>
      </c>
      <c r="B148" s="278" t="s">
        <v>244</v>
      </c>
      <c r="C148" s="279">
        <v>9.1</v>
      </c>
      <c r="D148" s="280">
        <v>9.1166666666666654</v>
      </c>
      <c r="E148" s="280">
        <v>8.7833333333333314</v>
      </c>
      <c r="F148" s="280">
        <v>8.4666666666666668</v>
      </c>
      <c r="G148" s="280">
        <v>8.1333333333333329</v>
      </c>
      <c r="H148" s="280">
        <v>9.43333333333333</v>
      </c>
      <c r="I148" s="280">
        <v>9.7666666666666622</v>
      </c>
      <c r="J148" s="280">
        <v>10.083333333333329</v>
      </c>
      <c r="K148" s="278">
        <v>9.4499999999999993</v>
      </c>
      <c r="L148" s="278">
        <v>8.8000000000000007</v>
      </c>
      <c r="M148" s="278">
        <v>73.406180000000006</v>
      </c>
    </row>
    <row r="149" spans="1:13">
      <c r="A149" s="269">
        <v>139</v>
      </c>
      <c r="B149" s="278" t="s">
        <v>365</v>
      </c>
      <c r="C149" s="279">
        <v>244.95</v>
      </c>
      <c r="D149" s="280">
        <v>245.1</v>
      </c>
      <c r="E149" s="280">
        <v>236.89999999999998</v>
      </c>
      <c r="F149" s="280">
        <v>228.85</v>
      </c>
      <c r="G149" s="280">
        <v>220.64999999999998</v>
      </c>
      <c r="H149" s="280">
        <v>253.14999999999998</v>
      </c>
      <c r="I149" s="280">
        <v>261.34999999999997</v>
      </c>
      <c r="J149" s="280">
        <v>269.39999999999998</v>
      </c>
      <c r="K149" s="278">
        <v>253.3</v>
      </c>
      <c r="L149" s="278">
        <v>237.05</v>
      </c>
      <c r="M149" s="278">
        <v>2.5448400000000002</v>
      </c>
    </row>
    <row r="150" spans="1:13">
      <c r="A150" s="269">
        <v>140</v>
      </c>
      <c r="B150" s="278" t="s">
        <v>100</v>
      </c>
      <c r="C150" s="279">
        <v>44.05</v>
      </c>
      <c r="D150" s="280">
        <v>44.699999999999996</v>
      </c>
      <c r="E150" s="280">
        <v>42.999999999999993</v>
      </c>
      <c r="F150" s="280">
        <v>41.949999999999996</v>
      </c>
      <c r="G150" s="280">
        <v>40.249999999999993</v>
      </c>
      <c r="H150" s="280">
        <v>45.749999999999993</v>
      </c>
      <c r="I150" s="280">
        <v>47.449999999999996</v>
      </c>
      <c r="J150" s="280">
        <v>48.499999999999993</v>
      </c>
      <c r="K150" s="278">
        <v>46.4</v>
      </c>
      <c r="L150" s="278">
        <v>43.65</v>
      </c>
      <c r="M150" s="278">
        <v>296.22170999999997</v>
      </c>
    </row>
    <row r="151" spans="1:13">
      <c r="A151" s="269">
        <v>141</v>
      </c>
      <c r="B151" s="278" t="s">
        <v>368</v>
      </c>
      <c r="C151" s="279">
        <v>242.35</v>
      </c>
      <c r="D151" s="280">
        <v>244.79999999999998</v>
      </c>
      <c r="E151" s="280">
        <v>239.89999999999998</v>
      </c>
      <c r="F151" s="280">
        <v>237.45</v>
      </c>
      <c r="G151" s="280">
        <v>232.54999999999998</v>
      </c>
      <c r="H151" s="280">
        <v>247.24999999999997</v>
      </c>
      <c r="I151" s="280">
        <v>252.15</v>
      </c>
      <c r="J151" s="280">
        <v>254.59999999999997</v>
      </c>
      <c r="K151" s="278">
        <v>249.7</v>
      </c>
      <c r="L151" s="278">
        <v>242.35</v>
      </c>
      <c r="M151" s="278">
        <v>0.28722999999999999</v>
      </c>
    </row>
    <row r="152" spans="1:13">
      <c r="A152" s="269">
        <v>142</v>
      </c>
      <c r="B152" s="278" t="s">
        <v>367</v>
      </c>
      <c r="C152" s="279">
        <v>1966.15</v>
      </c>
      <c r="D152" s="280">
        <v>1954.6499999999999</v>
      </c>
      <c r="E152" s="280">
        <v>1931.4999999999998</v>
      </c>
      <c r="F152" s="280">
        <v>1896.85</v>
      </c>
      <c r="G152" s="280">
        <v>1873.6999999999998</v>
      </c>
      <c r="H152" s="280">
        <v>1989.2999999999997</v>
      </c>
      <c r="I152" s="280">
        <v>2012.4499999999998</v>
      </c>
      <c r="J152" s="280">
        <v>2047.0999999999997</v>
      </c>
      <c r="K152" s="278">
        <v>1977.8</v>
      </c>
      <c r="L152" s="278">
        <v>1920</v>
      </c>
      <c r="M152" s="278">
        <v>8.8599999999999998E-2</v>
      </c>
    </row>
    <row r="153" spans="1:13">
      <c r="A153" s="269">
        <v>143</v>
      </c>
      <c r="B153" s="278" t="s">
        <v>369</v>
      </c>
      <c r="C153" s="279">
        <v>382</v>
      </c>
      <c r="D153" s="280">
        <v>385.43333333333339</v>
      </c>
      <c r="E153" s="280">
        <v>371.6666666666668</v>
      </c>
      <c r="F153" s="280">
        <v>361.33333333333343</v>
      </c>
      <c r="G153" s="280">
        <v>347.56666666666683</v>
      </c>
      <c r="H153" s="280">
        <v>395.76666666666677</v>
      </c>
      <c r="I153" s="280">
        <v>409.53333333333342</v>
      </c>
      <c r="J153" s="280">
        <v>419.86666666666673</v>
      </c>
      <c r="K153" s="278">
        <v>399.2</v>
      </c>
      <c r="L153" s="278">
        <v>375.1</v>
      </c>
      <c r="M153" s="278">
        <v>0.51171</v>
      </c>
    </row>
    <row r="154" spans="1:13">
      <c r="A154" s="269">
        <v>144</v>
      </c>
      <c r="B154" s="278" t="s">
        <v>372</v>
      </c>
      <c r="C154" s="279">
        <v>148</v>
      </c>
      <c r="D154" s="280">
        <v>150.31666666666666</v>
      </c>
      <c r="E154" s="280">
        <v>145.63333333333333</v>
      </c>
      <c r="F154" s="280">
        <v>143.26666666666665</v>
      </c>
      <c r="G154" s="280">
        <v>138.58333333333331</v>
      </c>
      <c r="H154" s="280">
        <v>152.68333333333334</v>
      </c>
      <c r="I154" s="280">
        <v>157.36666666666667</v>
      </c>
      <c r="J154" s="280">
        <v>159.73333333333335</v>
      </c>
      <c r="K154" s="278">
        <v>155</v>
      </c>
      <c r="L154" s="278">
        <v>147.94999999999999</v>
      </c>
      <c r="M154" s="278">
        <v>0.62995000000000001</v>
      </c>
    </row>
    <row r="155" spans="1:13">
      <c r="A155" s="269">
        <v>145</v>
      </c>
      <c r="B155" s="278" t="s">
        <v>366</v>
      </c>
      <c r="C155" s="279">
        <v>350.3</v>
      </c>
      <c r="D155" s="280">
        <v>357.0333333333333</v>
      </c>
      <c r="E155" s="280">
        <v>326.26666666666659</v>
      </c>
      <c r="F155" s="280">
        <v>302.23333333333329</v>
      </c>
      <c r="G155" s="280">
        <v>271.46666666666658</v>
      </c>
      <c r="H155" s="280">
        <v>381.06666666666661</v>
      </c>
      <c r="I155" s="280">
        <v>411.83333333333326</v>
      </c>
      <c r="J155" s="280">
        <v>435.86666666666662</v>
      </c>
      <c r="K155" s="278">
        <v>387.8</v>
      </c>
      <c r="L155" s="278">
        <v>333</v>
      </c>
      <c r="M155" s="278">
        <v>1.01E-2</v>
      </c>
    </row>
    <row r="156" spans="1:13">
      <c r="A156" s="269">
        <v>146</v>
      </c>
      <c r="B156" s="278" t="s">
        <v>371</v>
      </c>
      <c r="C156" s="279">
        <v>125.25</v>
      </c>
      <c r="D156" s="280">
        <v>123.98333333333335</v>
      </c>
      <c r="E156" s="280">
        <v>121.1666666666667</v>
      </c>
      <c r="F156" s="280">
        <v>117.08333333333336</v>
      </c>
      <c r="G156" s="280">
        <v>114.26666666666671</v>
      </c>
      <c r="H156" s="280">
        <v>128.06666666666669</v>
      </c>
      <c r="I156" s="280">
        <v>130.88333333333335</v>
      </c>
      <c r="J156" s="280">
        <v>134.9666666666667</v>
      </c>
      <c r="K156" s="278">
        <v>126.8</v>
      </c>
      <c r="L156" s="278">
        <v>119.9</v>
      </c>
      <c r="M156" s="278">
        <v>14.32507</v>
      </c>
    </row>
    <row r="157" spans="1:13">
      <c r="A157" s="269">
        <v>147</v>
      </c>
      <c r="B157" s="278" t="s">
        <v>245</v>
      </c>
      <c r="C157" s="279">
        <v>80.849999999999994</v>
      </c>
      <c r="D157" s="280">
        <v>81.566666666666663</v>
      </c>
      <c r="E157" s="280">
        <v>80.133333333333326</v>
      </c>
      <c r="F157" s="280">
        <v>79.416666666666657</v>
      </c>
      <c r="G157" s="280">
        <v>77.98333333333332</v>
      </c>
      <c r="H157" s="280">
        <v>82.283333333333331</v>
      </c>
      <c r="I157" s="280">
        <v>83.716666666666669</v>
      </c>
      <c r="J157" s="280">
        <v>84.433333333333337</v>
      </c>
      <c r="K157" s="278">
        <v>83</v>
      </c>
      <c r="L157" s="278">
        <v>80.849999999999994</v>
      </c>
      <c r="M157" s="278">
        <v>15.05612</v>
      </c>
    </row>
    <row r="158" spans="1:13">
      <c r="A158" s="269">
        <v>148</v>
      </c>
      <c r="B158" s="278" t="s">
        <v>370</v>
      </c>
      <c r="C158" s="279">
        <v>33.049999999999997</v>
      </c>
      <c r="D158" s="280">
        <v>33.483333333333327</v>
      </c>
      <c r="E158" s="280">
        <v>32.566666666666656</v>
      </c>
      <c r="F158" s="280">
        <v>32.083333333333329</v>
      </c>
      <c r="G158" s="280">
        <v>31.166666666666657</v>
      </c>
      <c r="H158" s="280">
        <v>33.966666666666654</v>
      </c>
      <c r="I158" s="280">
        <v>34.883333333333326</v>
      </c>
      <c r="J158" s="280">
        <v>35.366666666666653</v>
      </c>
      <c r="K158" s="278">
        <v>34.4</v>
      </c>
      <c r="L158" s="278">
        <v>33</v>
      </c>
      <c r="M158" s="278">
        <v>10.171559999999999</v>
      </c>
    </row>
    <row r="159" spans="1:13">
      <c r="A159" s="269">
        <v>149</v>
      </c>
      <c r="B159" s="278" t="s">
        <v>101</v>
      </c>
      <c r="C159" s="279">
        <v>93.5</v>
      </c>
      <c r="D159" s="280">
        <v>92.783333333333346</v>
      </c>
      <c r="E159" s="280">
        <v>90.316666666666691</v>
      </c>
      <c r="F159" s="280">
        <v>87.13333333333334</v>
      </c>
      <c r="G159" s="280">
        <v>84.666666666666686</v>
      </c>
      <c r="H159" s="280">
        <v>95.966666666666697</v>
      </c>
      <c r="I159" s="280">
        <v>98.433333333333366</v>
      </c>
      <c r="J159" s="280">
        <v>101.6166666666667</v>
      </c>
      <c r="K159" s="278">
        <v>95.25</v>
      </c>
      <c r="L159" s="278">
        <v>89.6</v>
      </c>
      <c r="M159" s="278">
        <v>211.32742999999999</v>
      </c>
    </row>
    <row r="160" spans="1:13">
      <c r="A160" s="269">
        <v>150</v>
      </c>
      <c r="B160" s="278" t="s">
        <v>376</v>
      </c>
      <c r="C160" s="279">
        <v>1348.45</v>
      </c>
      <c r="D160" s="280">
        <v>1360.8833333333332</v>
      </c>
      <c r="E160" s="280">
        <v>1321.7666666666664</v>
      </c>
      <c r="F160" s="280">
        <v>1295.0833333333333</v>
      </c>
      <c r="G160" s="280">
        <v>1255.9666666666665</v>
      </c>
      <c r="H160" s="280">
        <v>1387.5666666666664</v>
      </c>
      <c r="I160" s="280">
        <v>1426.6833333333332</v>
      </c>
      <c r="J160" s="280">
        <v>1453.3666666666663</v>
      </c>
      <c r="K160" s="278">
        <v>1400</v>
      </c>
      <c r="L160" s="278">
        <v>1334.2</v>
      </c>
      <c r="M160" s="278">
        <v>0.21668000000000001</v>
      </c>
    </row>
    <row r="161" spans="1:13">
      <c r="A161" s="269">
        <v>151</v>
      </c>
      <c r="B161" s="278" t="s">
        <v>377</v>
      </c>
      <c r="C161" s="279">
        <v>1270.25</v>
      </c>
      <c r="D161" s="280">
        <v>1266.0999999999999</v>
      </c>
      <c r="E161" s="280">
        <v>1245.7499999999998</v>
      </c>
      <c r="F161" s="280">
        <v>1221.2499999999998</v>
      </c>
      <c r="G161" s="280">
        <v>1200.8999999999996</v>
      </c>
      <c r="H161" s="280">
        <v>1290.5999999999999</v>
      </c>
      <c r="I161" s="280">
        <v>1310.9500000000003</v>
      </c>
      <c r="J161" s="280">
        <v>1335.45</v>
      </c>
      <c r="K161" s="278">
        <v>1286.45</v>
      </c>
      <c r="L161" s="278">
        <v>1241.5999999999999</v>
      </c>
      <c r="M161" s="278">
        <v>0.10758</v>
      </c>
    </row>
    <row r="162" spans="1:13">
      <c r="A162" s="269">
        <v>152</v>
      </c>
      <c r="B162" s="278" t="s">
        <v>378</v>
      </c>
      <c r="C162" s="279">
        <v>14.8</v>
      </c>
      <c r="D162" s="280">
        <v>14.566666666666668</v>
      </c>
      <c r="E162" s="280">
        <v>14.333333333333336</v>
      </c>
      <c r="F162" s="280">
        <v>13.866666666666667</v>
      </c>
      <c r="G162" s="280">
        <v>13.633333333333335</v>
      </c>
      <c r="H162" s="280">
        <v>15.033333333333337</v>
      </c>
      <c r="I162" s="280">
        <v>15.266666666666667</v>
      </c>
      <c r="J162" s="280">
        <v>15.733333333333338</v>
      </c>
      <c r="K162" s="278">
        <v>14.8</v>
      </c>
      <c r="L162" s="278">
        <v>14.1</v>
      </c>
      <c r="M162" s="278">
        <v>14.077590000000001</v>
      </c>
    </row>
    <row r="163" spans="1:13">
      <c r="A163" s="269">
        <v>153</v>
      </c>
      <c r="B163" s="278" t="s">
        <v>373</v>
      </c>
      <c r="C163" s="279">
        <v>434.6</v>
      </c>
      <c r="D163" s="280">
        <v>441.25</v>
      </c>
      <c r="E163" s="280">
        <v>423.5</v>
      </c>
      <c r="F163" s="280">
        <v>412.4</v>
      </c>
      <c r="G163" s="280">
        <v>394.65</v>
      </c>
      <c r="H163" s="280">
        <v>452.35</v>
      </c>
      <c r="I163" s="280">
        <v>470.1</v>
      </c>
      <c r="J163" s="280">
        <v>481.20000000000005</v>
      </c>
      <c r="K163" s="278">
        <v>459</v>
      </c>
      <c r="L163" s="278">
        <v>430.15</v>
      </c>
      <c r="M163" s="278">
        <v>0.37180999999999997</v>
      </c>
    </row>
    <row r="164" spans="1:13">
      <c r="A164" s="269">
        <v>154</v>
      </c>
      <c r="B164" s="278" t="s">
        <v>383</v>
      </c>
      <c r="C164" s="279">
        <v>228.2</v>
      </c>
      <c r="D164" s="280">
        <v>231.79999999999998</v>
      </c>
      <c r="E164" s="280">
        <v>222.59999999999997</v>
      </c>
      <c r="F164" s="280">
        <v>216.99999999999997</v>
      </c>
      <c r="G164" s="280">
        <v>207.79999999999995</v>
      </c>
      <c r="H164" s="280">
        <v>237.39999999999998</v>
      </c>
      <c r="I164" s="280">
        <v>246.59999999999997</v>
      </c>
      <c r="J164" s="280">
        <v>252.2</v>
      </c>
      <c r="K164" s="278">
        <v>241</v>
      </c>
      <c r="L164" s="278">
        <v>226.2</v>
      </c>
      <c r="M164" s="278">
        <v>0.87146999999999997</v>
      </c>
    </row>
    <row r="165" spans="1:13">
      <c r="A165" s="269">
        <v>155</v>
      </c>
      <c r="B165" s="278" t="s">
        <v>374</v>
      </c>
      <c r="C165" s="279">
        <v>81.099999999999994</v>
      </c>
      <c r="D165" s="280">
        <v>82.033333333333346</v>
      </c>
      <c r="E165" s="280">
        <v>80.116666666666688</v>
      </c>
      <c r="F165" s="280">
        <v>79.13333333333334</v>
      </c>
      <c r="G165" s="280">
        <v>77.216666666666683</v>
      </c>
      <c r="H165" s="280">
        <v>83.016666666666694</v>
      </c>
      <c r="I165" s="280">
        <v>84.933333333333351</v>
      </c>
      <c r="J165" s="280">
        <v>85.9166666666667</v>
      </c>
      <c r="K165" s="278">
        <v>83.95</v>
      </c>
      <c r="L165" s="278">
        <v>81.05</v>
      </c>
      <c r="M165" s="278">
        <v>0.22742999999999999</v>
      </c>
    </row>
    <row r="166" spans="1:13">
      <c r="A166" s="269">
        <v>156</v>
      </c>
      <c r="B166" s="278" t="s">
        <v>375</v>
      </c>
      <c r="C166" s="279">
        <v>101.2</v>
      </c>
      <c r="D166" s="280">
        <v>101.43333333333332</v>
      </c>
      <c r="E166" s="280">
        <v>99.866666666666646</v>
      </c>
      <c r="F166" s="280">
        <v>98.533333333333317</v>
      </c>
      <c r="G166" s="280">
        <v>96.96666666666664</v>
      </c>
      <c r="H166" s="280">
        <v>102.76666666666665</v>
      </c>
      <c r="I166" s="280">
        <v>104.33333333333334</v>
      </c>
      <c r="J166" s="280">
        <v>105.66666666666666</v>
      </c>
      <c r="K166" s="278">
        <v>103</v>
      </c>
      <c r="L166" s="278">
        <v>100.1</v>
      </c>
      <c r="M166" s="278">
        <v>0.87649999999999995</v>
      </c>
    </row>
    <row r="167" spans="1:13">
      <c r="A167" s="269">
        <v>157</v>
      </c>
      <c r="B167" s="278" t="s">
        <v>246</v>
      </c>
      <c r="C167" s="279">
        <v>133</v>
      </c>
      <c r="D167" s="280">
        <v>134.81666666666666</v>
      </c>
      <c r="E167" s="280">
        <v>131.18333333333334</v>
      </c>
      <c r="F167" s="280">
        <v>129.36666666666667</v>
      </c>
      <c r="G167" s="280">
        <v>125.73333333333335</v>
      </c>
      <c r="H167" s="280">
        <v>136.63333333333333</v>
      </c>
      <c r="I167" s="280">
        <v>140.26666666666665</v>
      </c>
      <c r="J167" s="280">
        <v>142.08333333333331</v>
      </c>
      <c r="K167" s="278">
        <v>138.44999999999999</v>
      </c>
      <c r="L167" s="278">
        <v>133</v>
      </c>
      <c r="M167" s="278">
        <v>0.99436999999999998</v>
      </c>
    </row>
    <row r="168" spans="1:13">
      <c r="A168" s="269">
        <v>158</v>
      </c>
      <c r="B168" s="278" t="s">
        <v>379</v>
      </c>
      <c r="C168" s="279">
        <v>5112.3999999999996</v>
      </c>
      <c r="D168" s="280">
        <v>5173.9666666666662</v>
      </c>
      <c r="E168" s="280">
        <v>5017.9833333333327</v>
      </c>
      <c r="F168" s="280">
        <v>4923.5666666666666</v>
      </c>
      <c r="G168" s="280">
        <v>4767.583333333333</v>
      </c>
      <c r="H168" s="280">
        <v>5268.3833333333323</v>
      </c>
      <c r="I168" s="280">
        <v>5424.3666666666659</v>
      </c>
      <c r="J168" s="280">
        <v>5518.7833333333319</v>
      </c>
      <c r="K168" s="278">
        <v>5329.95</v>
      </c>
      <c r="L168" s="278">
        <v>5079.55</v>
      </c>
      <c r="M168" s="278">
        <v>9.3009999999999995E-2</v>
      </c>
    </row>
    <row r="169" spans="1:13">
      <c r="A169" s="269">
        <v>159</v>
      </c>
      <c r="B169" s="278" t="s">
        <v>380</v>
      </c>
      <c r="C169" s="279">
        <v>1480.45</v>
      </c>
      <c r="D169" s="280">
        <v>1461.5</v>
      </c>
      <c r="E169" s="280">
        <v>1438</v>
      </c>
      <c r="F169" s="280">
        <v>1395.55</v>
      </c>
      <c r="G169" s="280">
        <v>1372.05</v>
      </c>
      <c r="H169" s="280">
        <v>1503.95</v>
      </c>
      <c r="I169" s="280">
        <v>1527.45</v>
      </c>
      <c r="J169" s="280">
        <v>1569.9</v>
      </c>
      <c r="K169" s="278">
        <v>1485</v>
      </c>
      <c r="L169" s="278">
        <v>1419.05</v>
      </c>
      <c r="M169" s="278">
        <v>0.76568999999999998</v>
      </c>
    </row>
    <row r="170" spans="1:13">
      <c r="A170" s="269">
        <v>160</v>
      </c>
      <c r="B170" s="278" t="s">
        <v>102</v>
      </c>
      <c r="C170" s="279">
        <v>337.35</v>
      </c>
      <c r="D170" s="280">
        <v>338.2166666666667</v>
      </c>
      <c r="E170" s="280">
        <v>329.13333333333338</v>
      </c>
      <c r="F170" s="280">
        <v>320.91666666666669</v>
      </c>
      <c r="G170" s="280">
        <v>311.83333333333337</v>
      </c>
      <c r="H170" s="280">
        <v>346.43333333333339</v>
      </c>
      <c r="I170" s="280">
        <v>355.51666666666665</v>
      </c>
      <c r="J170" s="280">
        <v>363.73333333333341</v>
      </c>
      <c r="K170" s="278">
        <v>347.3</v>
      </c>
      <c r="L170" s="278">
        <v>330</v>
      </c>
      <c r="M170" s="278">
        <v>85.348920000000007</v>
      </c>
    </row>
    <row r="171" spans="1:13">
      <c r="A171" s="269">
        <v>161</v>
      </c>
      <c r="B171" s="278" t="s">
        <v>388</v>
      </c>
      <c r="C171" s="279">
        <v>38</v>
      </c>
      <c r="D171" s="280">
        <v>38.033333333333331</v>
      </c>
      <c r="E171" s="280">
        <v>37.566666666666663</v>
      </c>
      <c r="F171" s="280">
        <v>37.133333333333333</v>
      </c>
      <c r="G171" s="280">
        <v>36.666666666666664</v>
      </c>
      <c r="H171" s="280">
        <v>38.466666666666661</v>
      </c>
      <c r="I171" s="280">
        <v>38.93333333333333</v>
      </c>
      <c r="J171" s="280">
        <v>39.36666666666666</v>
      </c>
      <c r="K171" s="278">
        <v>38.5</v>
      </c>
      <c r="L171" s="278">
        <v>37.6</v>
      </c>
      <c r="M171" s="278">
        <v>3.7743500000000001</v>
      </c>
    </row>
    <row r="172" spans="1:13">
      <c r="A172" s="269">
        <v>162</v>
      </c>
      <c r="B172" s="278" t="s">
        <v>104</v>
      </c>
      <c r="C172" s="279">
        <v>16.600000000000001</v>
      </c>
      <c r="D172" s="280">
        <v>16.599999999999998</v>
      </c>
      <c r="E172" s="280">
        <v>16.299999999999997</v>
      </c>
      <c r="F172" s="280">
        <v>16</v>
      </c>
      <c r="G172" s="280">
        <v>15.7</v>
      </c>
      <c r="H172" s="280">
        <v>16.899999999999995</v>
      </c>
      <c r="I172" s="280">
        <v>17.2</v>
      </c>
      <c r="J172" s="280">
        <v>17.499999999999993</v>
      </c>
      <c r="K172" s="278">
        <v>16.899999999999999</v>
      </c>
      <c r="L172" s="278">
        <v>16.3</v>
      </c>
      <c r="M172" s="278">
        <v>74.215119999999999</v>
      </c>
    </row>
    <row r="173" spans="1:13">
      <c r="A173" s="269">
        <v>163</v>
      </c>
      <c r="B173" s="278" t="s">
        <v>389</v>
      </c>
      <c r="C173" s="279">
        <v>137.65</v>
      </c>
      <c r="D173" s="280">
        <v>138.13333333333335</v>
      </c>
      <c r="E173" s="280">
        <v>134.56666666666672</v>
      </c>
      <c r="F173" s="280">
        <v>131.48333333333338</v>
      </c>
      <c r="G173" s="280">
        <v>127.91666666666674</v>
      </c>
      <c r="H173" s="280">
        <v>141.2166666666667</v>
      </c>
      <c r="I173" s="280">
        <v>144.78333333333336</v>
      </c>
      <c r="J173" s="280">
        <v>147.86666666666667</v>
      </c>
      <c r="K173" s="278">
        <v>141.69999999999999</v>
      </c>
      <c r="L173" s="278">
        <v>135.05000000000001</v>
      </c>
      <c r="M173" s="278">
        <v>7.1913799999999997</v>
      </c>
    </row>
    <row r="174" spans="1:13">
      <c r="A174" s="269">
        <v>164</v>
      </c>
      <c r="B174" s="278" t="s">
        <v>381</v>
      </c>
      <c r="C174" s="279">
        <v>1028.8499999999999</v>
      </c>
      <c r="D174" s="280">
        <v>1036.2833333333333</v>
      </c>
      <c r="E174" s="280">
        <v>1012.5666666666666</v>
      </c>
      <c r="F174" s="280">
        <v>996.2833333333333</v>
      </c>
      <c r="G174" s="280">
        <v>972.56666666666661</v>
      </c>
      <c r="H174" s="280">
        <v>1052.5666666666666</v>
      </c>
      <c r="I174" s="280">
        <v>1076.2833333333333</v>
      </c>
      <c r="J174" s="280">
        <v>1092.5666666666666</v>
      </c>
      <c r="K174" s="278">
        <v>1060</v>
      </c>
      <c r="L174" s="278">
        <v>1020</v>
      </c>
      <c r="M174" s="278">
        <v>1.3864700000000001</v>
      </c>
    </row>
    <row r="175" spans="1:13">
      <c r="A175" s="269">
        <v>165</v>
      </c>
      <c r="B175" s="278" t="s">
        <v>247</v>
      </c>
      <c r="C175" s="279">
        <v>393.1</v>
      </c>
      <c r="D175" s="280">
        <v>395.7</v>
      </c>
      <c r="E175" s="280">
        <v>387.4</v>
      </c>
      <c r="F175" s="280">
        <v>381.7</v>
      </c>
      <c r="G175" s="280">
        <v>373.4</v>
      </c>
      <c r="H175" s="280">
        <v>401.4</v>
      </c>
      <c r="I175" s="280">
        <v>409.70000000000005</v>
      </c>
      <c r="J175" s="280">
        <v>415.4</v>
      </c>
      <c r="K175" s="278">
        <v>404</v>
      </c>
      <c r="L175" s="278">
        <v>390</v>
      </c>
      <c r="M175" s="278">
        <v>0.90449999999999997</v>
      </c>
    </row>
    <row r="176" spans="1:13">
      <c r="A176" s="269">
        <v>166</v>
      </c>
      <c r="B176" s="278" t="s">
        <v>105</v>
      </c>
      <c r="C176" s="279">
        <v>526.29999999999995</v>
      </c>
      <c r="D176" s="280">
        <v>528.68333333333328</v>
      </c>
      <c r="E176" s="280">
        <v>519.91666666666652</v>
      </c>
      <c r="F176" s="280">
        <v>513.53333333333319</v>
      </c>
      <c r="G176" s="280">
        <v>504.76666666666642</v>
      </c>
      <c r="H176" s="280">
        <v>535.06666666666661</v>
      </c>
      <c r="I176" s="280">
        <v>543.83333333333326</v>
      </c>
      <c r="J176" s="280">
        <v>550.2166666666667</v>
      </c>
      <c r="K176" s="278">
        <v>537.45000000000005</v>
      </c>
      <c r="L176" s="278">
        <v>522.29999999999995</v>
      </c>
      <c r="M176" s="278">
        <v>29.4024</v>
      </c>
    </row>
    <row r="177" spans="1:13">
      <c r="A177" s="269">
        <v>167</v>
      </c>
      <c r="B177" s="278" t="s">
        <v>248</v>
      </c>
      <c r="C177" s="279">
        <v>252.15</v>
      </c>
      <c r="D177" s="280">
        <v>255.73333333333335</v>
      </c>
      <c r="E177" s="280">
        <v>247.4666666666667</v>
      </c>
      <c r="F177" s="280">
        <v>242.78333333333336</v>
      </c>
      <c r="G177" s="280">
        <v>234.51666666666671</v>
      </c>
      <c r="H177" s="280">
        <v>260.41666666666669</v>
      </c>
      <c r="I177" s="280">
        <v>268.68333333333334</v>
      </c>
      <c r="J177" s="280">
        <v>273.36666666666667</v>
      </c>
      <c r="K177" s="278">
        <v>264</v>
      </c>
      <c r="L177" s="278">
        <v>251.05</v>
      </c>
      <c r="M177" s="278">
        <v>5.1519000000000004</v>
      </c>
    </row>
    <row r="178" spans="1:13">
      <c r="A178" s="269">
        <v>168</v>
      </c>
      <c r="B178" s="278" t="s">
        <v>249</v>
      </c>
      <c r="C178" s="279">
        <v>618.15</v>
      </c>
      <c r="D178" s="280">
        <v>631.38333333333333</v>
      </c>
      <c r="E178" s="280">
        <v>602.76666666666665</v>
      </c>
      <c r="F178" s="280">
        <v>587.38333333333333</v>
      </c>
      <c r="G178" s="280">
        <v>558.76666666666665</v>
      </c>
      <c r="H178" s="280">
        <v>646.76666666666665</v>
      </c>
      <c r="I178" s="280">
        <v>675.38333333333321</v>
      </c>
      <c r="J178" s="280">
        <v>690.76666666666665</v>
      </c>
      <c r="K178" s="278">
        <v>660</v>
      </c>
      <c r="L178" s="278">
        <v>616</v>
      </c>
      <c r="M178" s="278">
        <v>6.8326799999999999</v>
      </c>
    </row>
    <row r="179" spans="1:13">
      <c r="A179" s="269">
        <v>169</v>
      </c>
      <c r="B179" s="278" t="s">
        <v>390</v>
      </c>
      <c r="C179" s="279">
        <v>56.6</v>
      </c>
      <c r="D179" s="280">
        <v>56.566666666666663</v>
      </c>
      <c r="E179" s="280">
        <v>55.133333333333326</v>
      </c>
      <c r="F179" s="280">
        <v>53.666666666666664</v>
      </c>
      <c r="G179" s="280">
        <v>52.233333333333327</v>
      </c>
      <c r="H179" s="280">
        <v>58.033333333333324</v>
      </c>
      <c r="I179" s="280">
        <v>59.466666666666661</v>
      </c>
      <c r="J179" s="280">
        <v>60.933333333333323</v>
      </c>
      <c r="K179" s="278">
        <v>58</v>
      </c>
      <c r="L179" s="278">
        <v>55.1</v>
      </c>
      <c r="M179" s="278">
        <v>12.86473</v>
      </c>
    </row>
    <row r="180" spans="1:13">
      <c r="A180" s="269">
        <v>170</v>
      </c>
      <c r="B180" s="278" t="s">
        <v>382</v>
      </c>
      <c r="C180" s="279">
        <v>161.9</v>
      </c>
      <c r="D180" s="280">
        <v>161.31666666666666</v>
      </c>
      <c r="E180" s="280">
        <v>156.63333333333333</v>
      </c>
      <c r="F180" s="280">
        <v>151.36666666666667</v>
      </c>
      <c r="G180" s="280">
        <v>146.68333333333334</v>
      </c>
      <c r="H180" s="280">
        <v>166.58333333333331</v>
      </c>
      <c r="I180" s="280">
        <v>171.26666666666665</v>
      </c>
      <c r="J180" s="280">
        <v>176.5333333333333</v>
      </c>
      <c r="K180" s="278">
        <v>166</v>
      </c>
      <c r="L180" s="278">
        <v>156.05000000000001</v>
      </c>
      <c r="M180" s="278">
        <v>16.507999999999999</v>
      </c>
    </row>
    <row r="181" spans="1:13">
      <c r="A181" s="269">
        <v>171</v>
      </c>
      <c r="B181" s="278" t="s">
        <v>250</v>
      </c>
      <c r="C181" s="279">
        <v>201.9</v>
      </c>
      <c r="D181" s="280">
        <v>203.6</v>
      </c>
      <c r="E181" s="280">
        <v>196.2</v>
      </c>
      <c r="F181" s="280">
        <v>190.5</v>
      </c>
      <c r="G181" s="280">
        <v>183.1</v>
      </c>
      <c r="H181" s="280">
        <v>209.29999999999998</v>
      </c>
      <c r="I181" s="280">
        <v>216.70000000000002</v>
      </c>
      <c r="J181" s="280">
        <v>222.39999999999998</v>
      </c>
      <c r="K181" s="278">
        <v>211</v>
      </c>
      <c r="L181" s="278">
        <v>197.9</v>
      </c>
      <c r="M181" s="278">
        <v>12.46827</v>
      </c>
    </row>
    <row r="182" spans="1:13">
      <c r="A182" s="269">
        <v>172</v>
      </c>
      <c r="B182" s="278" t="s">
        <v>106</v>
      </c>
      <c r="C182" s="279">
        <v>479.05</v>
      </c>
      <c r="D182" s="280">
        <v>483.45</v>
      </c>
      <c r="E182" s="280">
        <v>471.95</v>
      </c>
      <c r="F182" s="280">
        <v>464.85</v>
      </c>
      <c r="G182" s="280">
        <v>453.35</v>
      </c>
      <c r="H182" s="280">
        <v>490.54999999999995</v>
      </c>
      <c r="I182" s="280">
        <v>502.04999999999995</v>
      </c>
      <c r="J182" s="280">
        <v>509.14999999999992</v>
      </c>
      <c r="K182" s="278">
        <v>494.95</v>
      </c>
      <c r="L182" s="278">
        <v>476.35</v>
      </c>
      <c r="M182" s="278">
        <v>33.077280000000002</v>
      </c>
    </row>
    <row r="183" spans="1:13">
      <c r="A183" s="269">
        <v>173</v>
      </c>
      <c r="B183" s="278" t="s">
        <v>384</v>
      </c>
      <c r="C183" s="279">
        <v>75.8</v>
      </c>
      <c r="D183" s="280">
        <v>76.633333333333326</v>
      </c>
      <c r="E183" s="280">
        <v>74.666666666666657</v>
      </c>
      <c r="F183" s="280">
        <v>73.533333333333331</v>
      </c>
      <c r="G183" s="280">
        <v>71.566666666666663</v>
      </c>
      <c r="H183" s="280">
        <v>77.766666666666652</v>
      </c>
      <c r="I183" s="280">
        <v>79.73333333333332</v>
      </c>
      <c r="J183" s="280">
        <v>80.866666666666646</v>
      </c>
      <c r="K183" s="278">
        <v>78.599999999999994</v>
      </c>
      <c r="L183" s="278">
        <v>75.5</v>
      </c>
      <c r="M183" s="278">
        <v>1.07846</v>
      </c>
    </row>
    <row r="184" spans="1:13">
      <c r="A184" s="269">
        <v>174</v>
      </c>
      <c r="B184" s="278" t="s">
        <v>385</v>
      </c>
      <c r="C184" s="279">
        <v>504.8</v>
      </c>
      <c r="D184" s="280">
        <v>504.58333333333331</v>
      </c>
      <c r="E184" s="280">
        <v>495.21666666666658</v>
      </c>
      <c r="F184" s="280">
        <v>485.63333333333327</v>
      </c>
      <c r="G184" s="280">
        <v>476.26666666666654</v>
      </c>
      <c r="H184" s="280">
        <v>514.16666666666663</v>
      </c>
      <c r="I184" s="280">
        <v>523.5333333333333</v>
      </c>
      <c r="J184" s="280">
        <v>533.11666666666667</v>
      </c>
      <c r="K184" s="278">
        <v>513.95000000000005</v>
      </c>
      <c r="L184" s="278">
        <v>495</v>
      </c>
      <c r="M184" s="278">
        <v>7.7530000000000002E-2</v>
      </c>
    </row>
    <row r="185" spans="1:13">
      <c r="A185" s="269">
        <v>175</v>
      </c>
      <c r="B185" s="278" t="s">
        <v>391</v>
      </c>
      <c r="C185" s="279">
        <v>42.8</v>
      </c>
      <c r="D185" s="280">
        <v>43.1</v>
      </c>
      <c r="E185" s="280">
        <v>41.7</v>
      </c>
      <c r="F185" s="280">
        <v>40.6</v>
      </c>
      <c r="G185" s="280">
        <v>39.200000000000003</v>
      </c>
      <c r="H185" s="280">
        <v>44.2</v>
      </c>
      <c r="I185" s="280">
        <v>45.599999999999994</v>
      </c>
      <c r="J185" s="280">
        <v>46.7</v>
      </c>
      <c r="K185" s="278">
        <v>44.5</v>
      </c>
      <c r="L185" s="278">
        <v>42</v>
      </c>
      <c r="M185" s="278">
        <v>4.6341700000000001</v>
      </c>
    </row>
    <row r="186" spans="1:13">
      <c r="A186" s="269">
        <v>176</v>
      </c>
      <c r="B186" s="278" t="s">
        <v>251</v>
      </c>
      <c r="C186" s="279">
        <v>199.2</v>
      </c>
      <c r="D186" s="280">
        <v>200.91666666666666</v>
      </c>
      <c r="E186" s="280">
        <v>196.33333333333331</v>
      </c>
      <c r="F186" s="280">
        <v>193.46666666666667</v>
      </c>
      <c r="G186" s="280">
        <v>188.88333333333333</v>
      </c>
      <c r="H186" s="280">
        <v>203.7833333333333</v>
      </c>
      <c r="I186" s="280">
        <v>208.36666666666662</v>
      </c>
      <c r="J186" s="280">
        <v>211.23333333333329</v>
      </c>
      <c r="K186" s="278">
        <v>205.5</v>
      </c>
      <c r="L186" s="278">
        <v>198.05</v>
      </c>
      <c r="M186" s="278">
        <v>2.18682</v>
      </c>
    </row>
    <row r="187" spans="1:13">
      <c r="A187" s="269">
        <v>177</v>
      </c>
      <c r="B187" s="278" t="s">
        <v>386</v>
      </c>
      <c r="C187" s="279">
        <v>342.5</v>
      </c>
      <c r="D187" s="280">
        <v>347.7833333333333</v>
      </c>
      <c r="E187" s="280">
        <v>335.81666666666661</v>
      </c>
      <c r="F187" s="280">
        <v>329.13333333333333</v>
      </c>
      <c r="G187" s="280">
        <v>317.16666666666663</v>
      </c>
      <c r="H187" s="280">
        <v>354.46666666666658</v>
      </c>
      <c r="I187" s="280">
        <v>366.43333333333328</v>
      </c>
      <c r="J187" s="280">
        <v>373.11666666666656</v>
      </c>
      <c r="K187" s="278">
        <v>359.75</v>
      </c>
      <c r="L187" s="278">
        <v>341.1</v>
      </c>
      <c r="M187" s="278">
        <v>1.31168</v>
      </c>
    </row>
    <row r="188" spans="1:13">
      <c r="A188" s="269">
        <v>178</v>
      </c>
      <c r="B188" s="278" t="s">
        <v>387</v>
      </c>
      <c r="C188" s="279">
        <v>251.1</v>
      </c>
      <c r="D188" s="280">
        <v>253.01666666666665</v>
      </c>
      <c r="E188" s="280">
        <v>248.08333333333331</v>
      </c>
      <c r="F188" s="280">
        <v>245.06666666666666</v>
      </c>
      <c r="G188" s="280">
        <v>240.13333333333333</v>
      </c>
      <c r="H188" s="280">
        <v>256.0333333333333</v>
      </c>
      <c r="I188" s="280">
        <v>260.96666666666664</v>
      </c>
      <c r="J188" s="280">
        <v>263.98333333333329</v>
      </c>
      <c r="K188" s="278">
        <v>257.95</v>
      </c>
      <c r="L188" s="278">
        <v>250</v>
      </c>
      <c r="M188" s="278">
        <v>4.1165200000000004</v>
      </c>
    </row>
    <row r="189" spans="1:13">
      <c r="A189" s="269">
        <v>179</v>
      </c>
      <c r="B189" s="278" t="s">
        <v>392</v>
      </c>
      <c r="C189" s="279">
        <v>560</v>
      </c>
      <c r="D189" s="280">
        <v>568.35</v>
      </c>
      <c r="E189" s="280">
        <v>546.70000000000005</v>
      </c>
      <c r="F189" s="280">
        <v>533.4</v>
      </c>
      <c r="G189" s="280">
        <v>511.75</v>
      </c>
      <c r="H189" s="280">
        <v>581.65000000000009</v>
      </c>
      <c r="I189" s="280">
        <v>603.29999999999995</v>
      </c>
      <c r="J189" s="280">
        <v>616.60000000000014</v>
      </c>
      <c r="K189" s="278">
        <v>590</v>
      </c>
      <c r="L189" s="278">
        <v>555.04999999999995</v>
      </c>
      <c r="M189" s="278">
        <v>0.21579000000000001</v>
      </c>
    </row>
    <row r="190" spans="1:13">
      <c r="A190" s="269">
        <v>180</v>
      </c>
      <c r="B190" s="278" t="s">
        <v>400</v>
      </c>
      <c r="C190" s="279">
        <v>509.8</v>
      </c>
      <c r="D190" s="280">
        <v>511.26666666666665</v>
      </c>
      <c r="E190" s="280">
        <v>502.5333333333333</v>
      </c>
      <c r="F190" s="280">
        <v>495.26666666666665</v>
      </c>
      <c r="G190" s="280">
        <v>486.5333333333333</v>
      </c>
      <c r="H190" s="280">
        <v>518.5333333333333</v>
      </c>
      <c r="I190" s="280">
        <v>527.26666666666665</v>
      </c>
      <c r="J190" s="280">
        <v>534.5333333333333</v>
      </c>
      <c r="K190" s="278">
        <v>520</v>
      </c>
      <c r="L190" s="278">
        <v>504</v>
      </c>
      <c r="M190" s="278">
        <v>0.37191999999999997</v>
      </c>
    </row>
    <row r="191" spans="1:13">
      <c r="A191" s="269">
        <v>181</v>
      </c>
      <c r="B191" s="278" t="s">
        <v>394</v>
      </c>
      <c r="C191" s="279">
        <v>498.45</v>
      </c>
      <c r="D191" s="280">
        <v>498.56666666666661</v>
      </c>
      <c r="E191" s="280">
        <v>482.23333333333323</v>
      </c>
      <c r="F191" s="280">
        <v>466.01666666666665</v>
      </c>
      <c r="G191" s="280">
        <v>449.68333333333328</v>
      </c>
      <c r="H191" s="280">
        <v>514.78333333333319</v>
      </c>
      <c r="I191" s="280">
        <v>531.11666666666656</v>
      </c>
      <c r="J191" s="280">
        <v>547.33333333333314</v>
      </c>
      <c r="K191" s="278">
        <v>514.9</v>
      </c>
      <c r="L191" s="278">
        <v>482.35</v>
      </c>
      <c r="M191" s="278">
        <v>6.5530000000000005E-2</v>
      </c>
    </row>
    <row r="192" spans="1:13">
      <c r="A192" s="269">
        <v>182</v>
      </c>
      <c r="B192" s="278" t="s">
        <v>107</v>
      </c>
      <c r="C192" s="279">
        <v>524.85</v>
      </c>
      <c r="D192" s="280">
        <v>531.88333333333333</v>
      </c>
      <c r="E192" s="280">
        <v>511.01666666666665</v>
      </c>
      <c r="F192" s="280">
        <v>497.18333333333328</v>
      </c>
      <c r="G192" s="280">
        <v>476.31666666666661</v>
      </c>
      <c r="H192" s="280">
        <v>545.7166666666667</v>
      </c>
      <c r="I192" s="280">
        <v>566.58333333333326</v>
      </c>
      <c r="J192" s="280">
        <v>580.41666666666674</v>
      </c>
      <c r="K192" s="278">
        <v>552.75</v>
      </c>
      <c r="L192" s="278">
        <v>518.04999999999995</v>
      </c>
      <c r="M192" s="278">
        <v>18.359059999999999</v>
      </c>
    </row>
    <row r="193" spans="1:13">
      <c r="A193" s="269">
        <v>183</v>
      </c>
      <c r="B193" s="278" t="s">
        <v>109</v>
      </c>
      <c r="C193" s="279">
        <v>514.25</v>
      </c>
      <c r="D193" s="280">
        <v>516.65</v>
      </c>
      <c r="E193" s="280">
        <v>505.79999999999995</v>
      </c>
      <c r="F193" s="280">
        <v>497.34999999999997</v>
      </c>
      <c r="G193" s="280">
        <v>486.49999999999994</v>
      </c>
      <c r="H193" s="280">
        <v>525.09999999999991</v>
      </c>
      <c r="I193" s="280">
        <v>535.95000000000005</v>
      </c>
      <c r="J193" s="280">
        <v>544.4</v>
      </c>
      <c r="K193" s="278">
        <v>527.5</v>
      </c>
      <c r="L193" s="278">
        <v>508.2</v>
      </c>
      <c r="M193" s="278">
        <v>70.325530000000001</v>
      </c>
    </row>
    <row r="194" spans="1:13">
      <c r="A194" s="269">
        <v>184</v>
      </c>
      <c r="B194" s="278" t="s">
        <v>110</v>
      </c>
      <c r="C194" s="279">
        <v>1724.35</v>
      </c>
      <c r="D194" s="280">
        <v>1762.8833333333332</v>
      </c>
      <c r="E194" s="280">
        <v>1669.7666666666664</v>
      </c>
      <c r="F194" s="280">
        <v>1615.1833333333332</v>
      </c>
      <c r="G194" s="280">
        <v>1522.0666666666664</v>
      </c>
      <c r="H194" s="280">
        <v>1817.4666666666665</v>
      </c>
      <c r="I194" s="280">
        <v>1910.5833333333333</v>
      </c>
      <c r="J194" s="280">
        <v>1965.1666666666665</v>
      </c>
      <c r="K194" s="278">
        <v>1856</v>
      </c>
      <c r="L194" s="278">
        <v>1708.3</v>
      </c>
      <c r="M194" s="278">
        <v>60.40202</v>
      </c>
    </row>
    <row r="195" spans="1:13">
      <c r="A195" s="269">
        <v>185</v>
      </c>
      <c r="B195" s="278" t="s">
        <v>253</v>
      </c>
      <c r="C195" s="279">
        <v>2554.8000000000002</v>
      </c>
      <c r="D195" s="280">
        <v>2512.9500000000003</v>
      </c>
      <c r="E195" s="280">
        <v>2451.9000000000005</v>
      </c>
      <c r="F195" s="280">
        <v>2349.0000000000005</v>
      </c>
      <c r="G195" s="280">
        <v>2287.9500000000007</v>
      </c>
      <c r="H195" s="280">
        <v>2615.8500000000004</v>
      </c>
      <c r="I195" s="280">
        <v>2676.9000000000005</v>
      </c>
      <c r="J195" s="280">
        <v>2779.8</v>
      </c>
      <c r="K195" s="278">
        <v>2574</v>
      </c>
      <c r="L195" s="278">
        <v>2410.0500000000002</v>
      </c>
      <c r="M195" s="278">
        <v>6.4860600000000002</v>
      </c>
    </row>
    <row r="196" spans="1:13">
      <c r="A196" s="269">
        <v>186</v>
      </c>
      <c r="B196" s="278" t="s">
        <v>111</v>
      </c>
      <c r="C196" s="279">
        <v>923</v>
      </c>
      <c r="D196" s="280">
        <v>933.5</v>
      </c>
      <c r="E196" s="280">
        <v>907</v>
      </c>
      <c r="F196" s="280">
        <v>891</v>
      </c>
      <c r="G196" s="280">
        <v>864.5</v>
      </c>
      <c r="H196" s="280">
        <v>949.5</v>
      </c>
      <c r="I196" s="280">
        <v>976</v>
      </c>
      <c r="J196" s="280">
        <v>992</v>
      </c>
      <c r="K196" s="278">
        <v>960</v>
      </c>
      <c r="L196" s="278">
        <v>917.5</v>
      </c>
      <c r="M196" s="278">
        <v>133.61177000000001</v>
      </c>
    </row>
    <row r="197" spans="1:13">
      <c r="A197" s="269">
        <v>187</v>
      </c>
      <c r="B197" s="278" t="s">
        <v>254</v>
      </c>
      <c r="C197" s="279">
        <v>478.95</v>
      </c>
      <c r="D197" s="280">
        <v>480.01666666666671</v>
      </c>
      <c r="E197" s="280">
        <v>471.03333333333342</v>
      </c>
      <c r="F197" s="280">
        <v>463.11666666666673</v>
      </c>
      <c r="G197" s="280">
        <v>454.13333333333344</v>
      </c>
      <c r="H197" s="280">
        <v>487.93333333333339</v>
      </c>
      <c r="I197" s="280">
        <v>496.91666666666663</v>
      </c>
      <c r="J197" s="280">
        <v>504.83333333333337</v>
      </c>
      <c r="K197" s="278">
        <v>489</v>
      </c>
      <c r="L197" s="278">
        <v>472.1</v>
      </c>
      <c r="M197" s="278">
        <v>24.763190000000002</v>
      </c>
    </row>
    <row r="198" spans="1:13">
      <c r="A198" s="269">
        <v>188</v>
      </c>
      <c r="B198" s="278" t="s">
        <v>252</v>
      </c>
      <c r="C198" s="279">
        <v>790.3</v>
      </c>
      <c r="D198" s="280">
        <v>791.9666666666667</v>
      </c>
      <c r="E198" s="280">
        <v>759.93333333333339</v>
      </c>
      <c r="F198" s="280">
        <v>729.56666666666672</v>
      </c>
      <c r="G198" s="280">
        <v>697.53333333333342</v>
      </c>
      <c r="H198" s="280">
        <v>822.33333333333337</v>
      </c>
      <c r="I198" s="280">
        <v>854.36666666666667</v>
      </c>
      <c r="J198" s="280">
        <v>884.73333333333335</v>
      </c>
      <c r="K198" s="278">
        <v>824</v>
      </c>
      <c r="L198" s="278">
        <v>761.6</v>
      </c>
      <c r="M198" s="278">
        <v>3.0272000000000001</v>
      </c>
    </row>
    <row r="199" spans="1:13">
      <c r="A199" s="269">
        <v>189</v>
      </c>
      <c r="B199" s="278" t="s">
        <v>395</v>
      </c>
      <c r="C199" s="279">
        <v>149.15</v>
      </c>
      <c r="D199" s="280">
        <v>150.51666666666665</v>
      </c>
      <c r="E199" s="280">
        <v>146.0333333333333</v>
      </c>
      <c r="F199" s="280">
        <v>142.91666666666666</v>
      </c>
      <c r="G199" s="280">
        <v>138.43333333333331</v>
      </c>
      <c r="H199" s="280">
        <v>153.6333333333333</v>
      </c>
      <c r="I199" s="280">
        <v>158.11666666666665</v>
      </c>
      <c r="J199" s="280">
        <v>161.23333333333329</v>
      </c>
      <c r="K199" s="278">
        <v>155</v>
      </c>
      <c r="L199" s="278">
        <v>147.4</v>
      </c>
      <c r="M199" s="278">
        <v>2.4048600000000002</v>
      </c>
    </row>
    <row r="200" spans="1:13">
      <c r="A200" s="269">
        <v>190</v>
      </c>
      <c r="B200" s="278" t="s">
        <v>396</v>
      </c>
      <c r="C200" s="279">
        <v>259.45</v>
      </c>
      <c r="D200" s="280">
        <v>262.5</v>
      </c>
      <c r="E200" s="280">
        <v>255</v>
      </c>
      <c r="F200" s="280">
        <v>250.55</v>
      </c>
      <c r="G200" s="280">
        <v>243.05</v>
      </c>
      <c r="H200" s="280">
        <v>266.95</v>
      </c>
      <c r="I200" s="280">
        <v>274.45</v>
      </c>
      <c r="J200" s="280">
        <v>278.89999999999998</v>
      </c>
      <c r="K200" s="278">
        <v>270</v>
      </c>
      <c r="L200" s="278">
        <v>258.05</v>
      </c>
      <c r="M200" s="278">
        <v>0.19128000000000001</v>
      </c>
    </row>
    <row r="201" spans="1:13">
      <c r="A201" s="269">
        <v>191</v>
      </c>
      <c r="B201" s="278" t="s">
        <v>112</v>
      </c>
      <c r="C201" s="279">
        <v>2000.7</v>
      </c>
      <c r="D201" s="280">
        <v>2020.2166666666665</v>
      </c>
      <c r="E201" s="280">
        <v>1965.4833333333331</v>
      </c>
      <c r="F201" s="280">
        <v>1930.2666666666667</v>
      </c>
      <c r="G201" s="280">
        <v>1875.5333333333333</v>
      </c>
      <c r="H201" s="280">
        <v>2055.4333333333329</v>
      </c>
      <c r="I201" s="280">
        <v>2110.1666666666661</v>
      </c>
      <c r="J201" s="280">
        <v>2145.3833333333328</v>
      </c>
      <c r="K201" s="278">
        <v>2074.9499999999998</v>
      </c>
      <c r="L201" s="278">
        <v>1985</v>
      </c>
      <c r="M201" s="278">
        <v>13.28872</v>
      </c>
    </row>
    <row r="202" spans="1:13">
      <c r="A202" s="269">
        <v>192</v>
      </c>
      <c r="B202" s="278" t="s">
        <v>113</v>
      </c>
      <c r="C202" s="279">
        <v>266.45</v>
      </c>
      <c r="D202" s="280">
        <v>268.98333333333335</v>
      </c>
      <c r="E202" s="280">
        <v>262.9666666666667</v>
      </c>
      <c r="F202" s="280">
        <v>259.48333333333335</v>
      </c>
      <c r="G202" s="280">
        <v>253.4666666666667</v>
      </c>
      <c r="H202" s="280">
        <v>272.4666666666667</v>
      </c>
      <c r="I202" s="280">
        <v>278.48333333333335</v>
      </c>
      <c r="J202" s="280">
        <v>281.9666666666667</v>
      </c>
      <c r="K202" s="278">
        <v>275</v>
      </c>
      <c r="L202" s="278">
        <v>265.5</v>
      </c>
      <c r="M202" s="278">
        <v>4.3392900000000001</v>
      </c>
    </row>
    <row r="203" spans="1:13">
      <c r="A203" s="269">
        <v>193</v>
      </c>
      <c r="B203" s="278" t="s">
        <v>397</v>
      </c>
      <c r="C203" s="279">
        <v>10.55</v>
      </c>
      <c r="D203" s="280">
        <v>10.616666666666665</v>
      </c>
      <c r="E203" s="280">
        <v>10.383333333333331</v>
      </c>
      <c r="F203" s="280">
        <v>10.216666666666665</v>
      </c>
      <c r="G203" s="280">
        <v>9.9833333333333307</v>
      </c>
      <c r="H203" s="280">
        <v>10.783333333333331</v>
      </c>
      <c r="I203" s="280">
        <v>11.016666666666666</v>
      </c>
      <c r="J203" s="280">
        <v>11.183333333333332</v>
      </c>
      <c r="K203" s="278">
        <v>10.85</v>
      </c>
      <c r="L203" s="278">
        <v>10.45</v>
      </c>
      <c r="M203" s="278">
        <v>8.4852799999999995</v>
      </c>
    </row>
    <row r="204" spans="1:13">
      <c r="A204" s="269">
        <v>194</v>
      </c>
      <c r="B204" s="278" t="s">
        <v>399</v>
      </c>
      <c r="C204" s="279">
        <v>53.5</v>
      </c>
      <c r="D204" s="280">
        <v>53.766666666666673</v>
      </c>
      <c r="E204" s="280">
        <v>52.533333333333346</v>
      </c>
      <c r="F204" s="280">
        <v>51.56666666666667</v>
      </c>
      <c r="G204" s="280">
        <v>50.333333333333343</v>
      </c>
      <c r="H204" s="280">
        <v>54.733333333333348</v>
      </c>
      <c r="I204" s="280">
        <v>55.966666666666683</v>
      </c>
      <c r="J204" s="280">
        <v>56.933333333333351</v>
      </c>
      <c r="K204" s="278">
        <v>55</v>
      </c>
      <c r="L204" s="278">
        <v>52.8</v>
      </c>
      <c r="M204" s="278">
        <v>0.56998000000000004</v>
      </c>
    </row>
    <row r="205" spans="1:13">
      <c r="A205" s="269">
        <v>195</v>
      </c>
      <c r="B205" s="278" t="s">
        <v>115</v>
      </c>
      <c r="C205" s="279">
        <v>115.9</v>
      </c>
      <c r="D205" s="280">
        <v>117.83333333333333</v>
      </c>
      <c r="E205" s="280">
        <v>112.66666666666666</v>
      </c>
      <c r="F205" s="280">
        <v>109.43333333333332</v>
      </c>
      <c r="G205" s="280">
        <v>104.26666666666665</v>
      </c>
      <c r="H205" s="280">
        <v>121.06666666666666</v>
      </c>
      <c r="I205" s="280">
        <v>126.23333333333332</v>
      </c>
      <c r="J205" s="280">
        <v>129.46666666666667</v>
      </c>
      <c r="K205" s="278">
        <v>123</v>
      </c>
      <c r="L205" s="278">
        <v>114.6</v>
      </c>
      <c r="M205" s="278">
        <v>224.96898999999999</v>
      </c>
    </row>
    <row r="206" spans="1:13">
      <c r="A206" s="269">
        <v>196</v>
      </c>
      <c r="B206" s="278" t="s">
        <v>401</v>
      </c>
      <c r="C206" s="279">
        <v>24.4</v>
      </c>
      <c r="D206" s="280">
        <v>24.333333333333332</v>
      </c>
      <c r="E206" s="280">
        <v>23.216666666666665</v>
      </c>
      <c r="F206" s="280">
        <v>22.033333333333331</v>
      </c>
      <c r="G206" s="280">
        <v>20.916666666666664</v>
      </c>
      <c r="H206" s="280">
        <v>25.516666666666666</v>
      </c>
      <c r="I206" s="280">
        <v>26.633333333333333</v>
      </c>
      <c r="J206" s="280">
        <v>27.816666666666666</v>
      </c>
      <c r="K206" s="278">
        <v>25.45</v>
      </c>
      <c r="L206" s="278">
        <v>23.15</v>
      </c>
      <c r="M206" s="278">
        <v>5.2873799999999997</v>
      </c>
    </row>
    <row r="207" spans="1:13">
      <c r="A207" s="269">
        <v>197</v>
      </c>
      <c r="B207" s="278" t="s">
        <v>116</v>
      </c>
      <c r="C207" s="279">
        <v>207.8</v>
      </c>
      <c r="D207" s="280">
        <v>209.26666666666665</v>
      </c>
      <c r="E207" s="280">
        <v>203.2833333333333</v>
      </c>
      <c r="F207" s="280">
        <v>198.76666666666665</v>
      </c>
      <c r="G207" s="280">
        <v>192.7833333333333</v>
      </c>
      <c r="H207" s="280">
        <v>213.7833333333333</v>
      </c>
      <c r="I207" s="280">
        <v>219.76666666666665</v>
      </c>
      <c r="J207" s="280">
        <v>224.2833333333333</v>
      </c>
      <c r="K207" s="278">
        <v>215.25</v>
      </c>
      <c r="L207" s="278">
        <v>204.75</v>
      </c>
      <c r="M207" s="278">
        <v>71.233410000000006</v>
      </c>
    </row>
    <row r="208" spans="1:13">
      <c r="A208" s="269">
        <v>198</v>
      </c>
      <c r="B208" s="278" t="s">
        <v>117</v>
      </c>
      <c r="C208" s="279">
        <v>2082.65</v>
      </c>
      <c r="D208" s="280">
        <v>2102.8833333333332</v>
      </c>
      <c r="E208" s="280">
        <v>2045.7666666666664</v>
      </c>
      <c r="F208" s="280">
        <v>2008.8833333333332</v>
      </c>
      <c r="G208" s="280">
        <v>1951.7666666666664</v>
      </c>
      <c r="H208" s="280">
        <v>2139.7666666666664</v>
      </c>
      <c r="I208" s="280">
        <v>2196.8833333333332</v>
      </c>
      <c r="J208" s="280">
        <v>2233.7666666666664</v>
      </c>
      <c r="K208" s="278">
        <v>2160</v>
      </c>
      <c r="L208" s="278">
        <v>2066</v>
      </c>
      <c r="M208" s="278">
        <v>84.746989999999997</v>
      </c>
    </row>
    <row r="209" spans="1:13">
      <c r="A209" s="269">
        <v>199</v>
      </c>
      <c r="B209" s="278" t="s">
        <v>255</v>
      </c>
      <c r="C209" s="279">
        <v>165.75</v>
      </c>
      <c r="D209" s="280">
        <v>166.71666666666667</v>
      </c>
      <c r="E209" s="280">
        <v>164.08333333333334</v>
      </c>
      <c r="F209" s="280">
        <v>162.41666666666669</v>
      </c>
      <c r="G209" s="280">
        <v>159.78333333333336</v>
      </c>
      <c r="H209" s="280">
        <v>168.38333333333333</v>
      </c>
      <c r="I209" s="280">
        <v>171.01666666666665</v>
      </c>
      <c r="J209" s="280">
        <v>172.68333333333331</v>
      </c>
      <c r="K209" s="278">
        <v>169.35</v>
      </c>
      <c r="L209" s="278">
        <v>165.05</v>
      </c>
      <c r="M209" s="278">
        <v>4.6189099999999996</v>
      </c>
    </row>
    <row r="210" spans="1:13">
      <c r="A210" s="269">
        <v>200</v>
      </c>
      <c r="B210" s="278" t="s">
        <v>402</v>
      </c>
      <c r="C210" s="279">
        <v>27448.9</v>
      </c>
      <c r="D210" s="280">
        <v>27652.633333333331</v>
      </c>
      <c r="E210" s="280">
        <v>26906.266666666663</v>
      </c>
      <c r="F210" s="280">
        <v>26363.633333333331</v>
      </c>
      <c r="G210" s="280">
        <v>25617.266666666663</v>
      </c>
      <c r="H210" s="280">
        <v>28195.266666666663</v>
      </c>
      <c r="I210" s="280">
        <v>28941.633333333331</v>
      </c>
      <c r="J210" s="280">
        <v>29484.266666666663</v>
      </c>
      <c r="K210" s="278">
        <v>28399</v>
      </c>
      <c r="L210" s="278">
        <v>27110</v>
      </c>
      <c r="M210" s="278">
        <v>3.9829999999999997E-2</v>
      </c>
    </row>
    <row r="211" spans="1:13">
      <c r="A211" s="269">
        <v>201</v>
      </c>
      <c r="B211" s="278" t="s">
        <v>398</v>
      </c>
      <c r="C211" s="279">
        <v>47.7</v>
      </c>
      <c r="D211" s="280">
        <v>47.783333333333339</v>
      </c>
      <c r="E211" s="280">
        <v>46.966666666666676</v>
      </c>
      <c r="F211" s="280">
        <v>46.233333333333334</v>
      </c>
      <c r="G211" s="280">
        <v>45.416666666666671</v>
      </c>
      <c r="H211" s="280">
        <v>48.51666666666668</v>
      </c>
      <c r="I211" s="280">
        <v>49.333333333333343</v>
      </c>
      <c r="J211" s="280">
        <v>50.066666666666684</v>
      </c>
      <c r="K211" s="278">
        <v>48.6</v>
      </c>
      <c r="L211" s="278">
        <v>47.05</v>
      </c>
      <c r="M211" s="278">
        <v>5.5755600000000003</v>
      </c>
    </row>
    <row r="212" spans="1:13">
      <c r="A212" s="269">
        <v>202</v>
      </c>
      <c r="B212" s="278" t="s">
        <v>256</v>
      </c>
      <c r="C212" s="279">
        <v>23.55</v>
      </c>
      <c r="D212" s="280">
        <v>23.816666666666663</v>
      </c>
      <c r="E212" s="280">
        <v>23.133333333333326</v>
      </c>
      <c r="F212" s="280">
        <v>22.716666666666661</v>
      </c>
      <c r="G212" s="280">
        <v>22.033333333333324</v>
      </c>
      <c r="H212" s="280">
        <v>24.233333333333327</v>
      </c>
      <c r="I212" s="280">
        <v>24.916666666666664</v>
      </c>
      <c r="J212" s="280">
        <v>25.333333333333329</v>
      </c>
      <c r="K212" s="278">
        <v>24.5</v>
      </c>
      <c r="L212" s="278">
        <v>23.4</v>
      </c>
      <c r="M212" s="278">
        <v>15.83461</v>
      </c>
    </row>
    <row r="213" spans="1:13">
      <c r="A213" s="269">
        <v>203</v>
      </c>
      <c r="B213" s="278" t="s">
        <v>416</v>
      </c>
      <c r="C213" s="279">
        <v>55.4</v>
      </c>
      <c r="D213" s="280">
        <v>55.916666666666664</v>
      </c>
      <c r="E213" s="280">
        <v>54.883333333333326</v>
      </c>
      <c r="F213" s="280">
        <v>54.36666666666666</v>
      </c>
      <c r="G213" s="280">
        <v>53.333333333333321</v>
      </c>
      <c r="H213" s="280">
        <v>56.43333333333333</v>
      </c>
      <c r="I213" s="280">
        <v>57.466666666666676</v>
      </c>
      <c r="J213" s="280">
        <v>57.983333333333334</v>
      </c>
      <c r="K213" s="278">
        <v>56.95</v>
      </c>
      <c r="L213" s="278">
        <v>55.4</v>
      </c>
      <c r="M213" s="278">
        <v>3.1900900000000001</v>
      </c>
    </row>
    <row r="214" spans="1:13">
      <c r="A214" s="269">
        <v>204</v>
      </c>
      <c r="B214" s="278" t="s">
        <v>118</v>
      </c>
      <c r="C214" s="279">
        <v>121.4</v>
      </c>
      <c r="D214" s="280">
        <v>122.45</v>
      </c>
      <c r="E214" s="280">
        <v>118.5</v>
      </c>
      <c r="F214" s="280">
        <v>115.6</v>
      </c>
      <c r="G214" s="280">
        <v>111.64999999999999</v>
      </c>
      <c r="H214" s="280">
        <v>125.35000000000001</v>
      </c>
      <c r="I214" s="280">
        <v>129.30000000000001</v>
      </c>
      <c r="J214" s="280">
        <v>132.20000000000002</v>
      </c>
      <c r="K214" s="278">
        <v>126.4</v>
      </c>
      <c r="L214" s="278">
        <v>119.55</v>
      </c>
      <c r="M214" s="278">
        <v>136.81171000000001</v>
      </c>
    </row>
    <row r="215" spans="1:13">
      <c r="A215" s="269">
        <v>205</v>
      </c>
      <c r="B215" s="278" t="s">
        <v>415</v>
      </c>
      <c r="C215" s="279">
        <v>41.65</v>
      </c>
      <c r="D215" s="280">
        <v>42.1</v>
      </c>
      <c r="E215" s="280">
        <v>41.2</v>
      </c>
      <c r="F215" s="280">
        <v>40.75</v>
      </c>
      <c r="G215" s="280">
        <v>39.85</v>
      </c>
      <c r="H215" s="280">
        <v>42.550000000000004</v>
      </c>
      <c r="I215" s="280">
        <v>43.449999999999996</v>
      </c>
      <c r="J215" s="280">
        <v>43.900000000000006</v>
      </c>
      <c r="K215" s="278">
        <v>43</v>
      </c>
      <c r="L215" s="278">
        <v>41.65</v>
      </c>
      <c r="M215" s="278">
        <v>0.89788999999999997</v>
      </c>
    </row>
    <row r="216" spans="1:13">
      <c r="A216" s="269">
        <v>206</v>
      </c>
      <c r="B216" s="278" t="s">
        <v>259</v>
      </c>
      <c r="C216" s="279">
        <v>105.3</v>
      </c>
      <c r="D216" s="280">
        <v>104.83333333333333</v>
      </c>
      <c r="E216" s="280">
        <v>102.16666666666666</v>
      </c>
      <c r="F216" s="280">
        <v>99.033333333333331</v>
      </c>
      <c r="G216" s="280">
        <v>96.36666666666666</v>
      </c>
      <c r="H216" s="280">
        <v>107.96666666666665</v>
      </c>
      <c r="I216" s="280">
        <v>110.63333333333331</v>
      </c>
      <c r="J216" s="280">
        <v>113.76666666666665</v>
      </c>
      <c r="K216" s="278">
        <v>107.5</v>
      </c>
      <c r="L216" s="278">
        <v>101.7</v>
      </c>
      <c r="M216" s="278">
        <v>6.8043300000000002</v>
      </c>
    </row>
    <row r="217" spans="1:13">
      <c r="A217" s="269">
        <v>207</v>
      </c>
      <c r="B217" s="278" t="s">
        <v>119</v>
      </c>
      <c r="C217" s="279">
        <v>338.05</v>
      </c>
      <c r="D217" s="280">
        <v>344.34999999999997</v>
      </c>
      <c r="E217" s="280">
        <v>329.69999999999993</v>
      </c>
      <c r="F217" s="280">
        <v>321.34999999999997</v>
      </c>
      <c r="G217" s="280">
        <v>306.69999999999993</v>
      </c>
      <c r="H217" s="280">
        <v>352.69999999999993</v>
      </c>
      <c r="I217" s="280">
        <v>367.34999999999991</v>
      </c>
      <c r="J217" s="280">
        <v>375.69999999999993</v>
      </c>
      <c r="K217" s="278">
        <v>359</v>
      </c>
      <c r="L217" s="278">
        <v>336</v>
      </c>
      <c r="M217" s="278">
        <v>388.37866000000002</v>
      </c>
    </row>
    <row r="218" spans="1:13">
      <c r="A218" s="269">
        <v>208</v>
      </c>
      <c r="B218" s="278" t="s">
        <v>257</v>
      </c>
      <c r="C218" s="279">
        <v>1208.8499999999999</v>
      </c>
      <c r="D218" s="280">
        <v>1220.95</v>
      </c>
      <c r="E218" s="280">
        <v>1176.9000000000001</v>
      </c>
      <c r="F218" s="280">
        <v>1144.95</v>
      </c>
      <c r="G218" s="280">
        <v>1100.9000000000001</v>
      </c>
      <c r="H218" s="280">
        <v>1252.9000000000001</v>
      </c>
      <c r="I218" s="280">
        <v>1296.9499999999998</v>
      </c>
      <c r="J218" s="280">
        <v>1328.9</v>
      </c>
      <c r="K218" s="278">
        <v>1265</v>
      </c>
      <c r="L218" s="278">
        <v>1189</v>
      </c>
      <c r="M218" s="278">
        <v>7.0211800000000002</v>
      </c>
    </row>
    <row r="219" spans="1:13">
      <c r="A219" s="269">
        <v>209</v>
      </c>
      <c r="B219" s="278" t="s">
        <v>120</v>
      </c>
      <c r="C219" s="279">
        <v>391.4</v>
      </c>
      <c r="D219" s="280">
        <v>392.7833333333333</v>
      </c>
      <c r="E219" s="280">
        <v>385.96666666666658</v>
      </c>
      <c r="F219" s="280">
        <v>380.5333333333333</v>
      </c>
      <c r="G219" s="280">
        <v>373.71666666666658</v>
      </c>
      <c r="H219" s="280">
        <v>398.21666666666658</v>
      </c>
      <c r="I219" s="280">
        <v>405.0333333333333</v>
      </c>
      <c r="J219" s="280">
        <v>410.46666666666658</v>
      </c>
      <c r="K219" s="278">
        <v>399.6</v>
      </c>
      <c r="L219" s="278">
        <v>387.35</v>
      </c>
      <c r="M219" s="278">
        <v>30.32638</v>
      </c>
    </row>
    <row r="220" spans="1:13">
      <c r="A220" s="269">
        <v>210</v>
      </c>
      <c r="B220" s="278" t="s">
        <v>404</v>
      </c>
      <c r="C220" s="279">
        <v>2616.5500000000002</v>
      </c>
      <c r="D220" s="280">
        <v>2494.75</v>
      </c>
      <c r="E220" s="280">
        <v>2311.8000000000002</v>
      </c>
      <c r="F220" s="280">
        <v>2007.0500000000002</v>
      </c>
      <c r="G220" s="280">
        <v>1824.1000000000004</v>
      </c>
      <c r="H220" s="280">
        <v>2799.5</v>
      </c>
      <c r="I220" s="280">
        <v>2982.45</v>
      </c>
      <c r="J220" s="280">
        <v>3287.2</v>
      </c>
      <c r="K220" s="278">
        <v>2677.7</v>
      </c>
      <c r="L220" s="278">
        <v>2190</v>
      </c>
      <c r="M220" s="278">
        <v>0.19836999999999999</v>
      </c>
    </row>
    <row r="221" spans="1:13">
      <c r="A221" s="269">
        <v>211</v>
      </c>
      <c r="B221" s="278" t="s">
        <v>258</v>
      </c>
      <c r="C221" s="279">
        <v>20.75</v>
      </c>
      <c r="D221" s="280">
        <v>20.816666666666666</v>
      </c>
      <c r="E221" s="280">
        <v>20.233333333333334</v>
      </c>
      <c r="F221" s="280">
        <v>19.716666666666669</v>
      </c>
      <c r="G221" s="280">
        <v>19.133333333333336</v>
      </c>
      <c r="H221" s="280">
        <v>21.333333333333332</v>
      </c>
      <c r="I221" s="280">
        <v>21.916666666666668</v>
      </c>
      <c r="J221" s="280">
        <v>22.43333333333333</v>
      </c>
      <c r="K221" s="278">
        <v>21.4</v>
      </c>
      <c r="L221" s="278">
        <v>20.3</v>
      </c>
      <c r="M221" s="278">
        <v>28.920069999999999</v>
      </c>
    </row>
    <row r="222" spans="1:13">
      <c r="A222" s="269">
        <v>212</v>
      </c>
      <c r="B222" s="278" t="s">
        <v>121</v>
      </c>
      <c r="C222" s="279">
        <v>4.1500000000000004</v>
      </c>
      <c r="D222" s="280">
        <v>4.1333333333333337</v>
      </c>
      <c r="E222" s="280">
        <v>3.9166666666666679</v>
      </c>
      <c r="F222" s="280">
        <v>3.683333333333334</v>
      </c>
      <c r="G222" s="280">
        <v>3.4666666666666681</v>
      </c>
      <c r="H222" s="280">
        <v>4.3666666666666671</v>
      </c>
      <c r="I222" s="280">
        <v>4.5833333333333339</v>
      </c>
      <c r="J222" s="280">
        <v>4.8166666666666673</v>
      </c>
      <c r="K222" s="278">
        <v>4.3499999999999996</v>
      </c>
      <c r="L222" s="278">
        <v>3.9</v>
      </c>
      <c r="M222" s="278">
        <v>4450.1939300000004</v>
      </c>
    </row>
    <row r="223" spans="1:13">
      <c r="A223" s="269">
        <v>213</v>
      </c>
      <c r="B223" s="278" t="s">
        <v>405</v>
      </c>
      <c r="C223" s="279">
        <v>13.85</v>
      </c>
      <c r="D223" s="280">
        <v>14.050000000000002</v>
      </c>
      <c r="E223" s="280">
        <v>13.600000000000005</v>
      </c>
      <c r="F223" s="280">
        <v>13.350000000000003</v>
      </c>
      <c r="G223" s="280">
        <v>12.900000000000006</v>
      </c>
      <c r="H223" s="280">
        <v>14.300000000000004</v>
      </c>
      <c r="I223" s="280">
        <v>14.750000000000004</v>
      </c>
      <c r="J223" s="280">
        <v>15.000000000000004</v>
      </c>
      <c r="K223" s="278">
        <v>14.5</v>
      </c>
      <c r="L223" s="278">
        <v>13.8</v>
      </c>
      <c r="M223" s="278">
        <v>48.239060000000002</v>
      </c>
    </row>
    <row r="224" spans="1:13">
      <c r="A224" s="269">
        <v>214</v>
      </c>
      <c r="B224" s="278" t="s">
        <v>122</v>
      </c>
      <c r="C224" s="279">
        <v>20.6</v>
      </c>
      <c r="D224" s="280">
        <v>20.75</v>
      </c>
      <c r="E224" s="280">
        <v>20.05</v>
      </c>
      <c r="F224" s="280">
        <v>19.5</v>
      </c>
      <c r="G224" s="280">
        <v>18.8</v>
      </c>
      <c r="H224" s="280">
        <v>21.3</v>
      </c>
      <c r="I224" s="280">
        <v>22.000000000000004</v>
      </c>
      <c r="J224" s="280">
        <v>22.55</v>
      </c>
      <c r="K224" s="278">
        <v>21.45</v>
      </c>
      <c r="L224" s="278">
        <v>20.2</v>
      </c>
      <c r="M224" s="278">
        <v>436.80074999999999</v>
      </c>
    </row>
    <row r="225" spans="1:13">
      <c r="A225" s="269">
        <v>215</v>
      </c>
      <c r="B225" s="278" t="s">
        <v>417</v>
      </c>
      <c r="C225" s="279">
        <v>144.55000000000001</v>
      </c>
      <c r="D225" s="280">
        <v>145.26666666666668</v>
      </c>
      <c r="E225" s="280">
        <v>140.73333333333335</v>
      </c>
      <c r="F225" s="280">
        <v>136.91666666666666</v>
      </c>
      <c r="G225" s="280">
        <v>132.38333333333333</v>
      </c>
      <c r="H225" s="280">
        <v>149.08333333333337</v>
      </c>
      <c r="I225" s="280">
        <v>153.61666666666673</v>
      </c>
      <c r="J225" s="280">
        <v>157.43333333333339</v>
      </c>
      <c r="K225" s="278">
        <v>149.80000000000001</v>
      </c>
      <c r="L225" s="278">
        <v>141.44999999999999</v>
      </c>
      <c r="M225" s="278">
        <v>9.6209900000000008</v>
      </c>
    </row>
    <row r="226" spans="1:13">
      <c r="A226" s="269">
        <v>216</v>
      </c>
      <c r="B226" s="278" t="s">
        <v>406</v>
      </c>
      <c r="C226" s="279">
        <v>386.85</v>
      </c>
      <c r="D226" s="280">
        <v>392.8</v>
      </c>
      <c r="E226" s="280">
        <v>377.6</v>
      </c>
      <c r="F226" s="280">
        <v>368.35</v>
      </c>
      <c r="G226" s="280">
        <v>353.15000000000003</v>
      </c>
      <c r="H226" s="280">
        <v>402.05</v>
      </c>
      <c r="I226" s="280">
        <v>417.24999999999994</v>
      </c>
      <c r="J226" s="280">
        <v>426.5</v>
      </c>
      <c r="K226" s="278">
        <v>408</v>
      </c>
      <c r="L226" s="278">
        <v>383.55</v>
      </c>
      <c r="M226" s="278">
        <v>0.45106000000000002</v>
      </c>
    </row>
    <row r="227" spans="1:13">
      <c r="A227" s="269">
        <v>217</v>
      </c>
      <c r="B227" s="278" t="s">
        <v>407</v>
      </c>
      <c r="C227" s="279">
        <v>3.95</v>
      </c>
      <c r="D227" s="280">
        <v>3.9499999999999997</v>
      </c>
      <c r="E227" s="280">
        <v>3.8999999999999995</v>
      </c>
      <c r="F227" s="280">
        <v>3.8499999999999996</v>
      </c>
      <c r="G227" s="280">
        <v>3.7999999999999994</v>
      </c>
      <c r="H227" s="280">
        <v>3.9999999999999996</v>
      </c>
      <c r="I227" s="280">
        <v>4.0499999999999989</v>
      </c>
      <c r="J227" s="280">
        <v>4.0999999999999996</v>
      </c>
      <c r="K227" s="278">
        <v>4</v>
      </c>
      <c r="L227" s="278">
        <v>3.9</v>
      </c>
      <c r="M227" s="278">
        <v>26.989139999999999</v>
      </c>
    </row>
    <row r="228" spans="1:13">
      <c r="A228" s="269">
        <v>218</v>
      </c>
      <c r="B228" s="278" t="s">
        <v>123</v>
      </c>
      <c r="C228" s="279">
        <v>469.7</v>
      </c>
      <c r="D228" s="280">
        <v>469.06666666666666</v>
      </c>
      <c r="E228" s="280">
        <v>459.33333333333331</v>
      </c>
      <c r="F228" s="280">
        <v>448.96666666666664</v>
      </c>
      <c r="G228" s="280">
        <v>439.23333333333329</v>
      </c>
      <c r="H228" s="280">
        <v>479.43333333333334</v>
      </c>
      <c r="I228" s="280">
        <v>489.16666666666669</v>
      </c>
      <c r="J228" s="280">
        <v>499.53333333333336</v>
      </c>
      <c r="K228" s="278">
        <v>478.8</v>
      </c>
      <c r="L228" s="278">
        <v>458.7</v>
      </c>
      <c r="M228" s="278">
        <v>35.181109999999997</v>
      </c>
    </row>
    <row r="229" spans="1:13">
      <c r="A229" s="269">
        <v>219</v>
      </c>
      <c r="B229" s="278" t="s">
        <v>408</v>
      </c>
      <c r="C229" s="279">
        <v>74.5</v>
      </c>
      <c r="D229" s="280">
        <v>75.666666666666671</v>
      </c>
      <c r="E229" s="280">
        <v>72.333333333333343</v>
      </c>
      <c r="F229" s="280">
        <v>70.166666666666671</v>
      </c>
      <c r="G229" s="280">
        <v>66.833333333333343</v>
      </c>
      <c r="H229" s="280">
        <v>77.833333333333343</v>
      </c>
      <c r="I229" s="280">
        <v>81.166666666666686</v>
      </c>
      <c r="J229" s="280">
        <v>83.333333333333343</v>
      </c>
      <c r="K229" s="278">
        <v>79</v>
      </c>
      <c r="L229" s="278">
        <v>73.5</v>
      </c>
      <c r="M229" s="278">
        <v>1.5137</v>
      </c>
    </row>
    <row r="230" spans="1:13">
      <c r="A230" s="269">
        <v>220</v>
      </c>
      <c r="B230" s="278" t="s">
        <v>261</v>
      </c>
      <c r="C230" s="279">
        <v>72.650000000000006</v>
      </c>
      <c r="D230" s="280">
        <v>74.033333333333346</v>
      </c>
      <c r="E230" s="280">
        <v>71.066666666666691</v>
      </c>
      <c r="F230" s="280">
        <v>69.483333333333348</v>
      </c>
      <c r="G230" s="280">
        <v>66.516666666666694</v>
      </c>
      <c r="H230" s="280">
        <v>75.616666666666688</v>
      </c>
      <c r="I230" s="280">
        <v>78.583333333333357</v>
      </c>
      <c r="J230" s="280">
        <v>80.166666666666686</v>
      </c>
      <c r="K230" s="278">
        <v>77</v>
      </c>
      <c r="L230" s="278">
        <v>72.45</v>
      </c>
      <c r="M230" s="278">
        <v>20.445360000000001</v>
      </c>
    </row>
    <row r="231" spans="1:13">
      <c r="A231" s="269">
        <v>221</v>
      </c>
      <c r="B231" s="278" t="s">
        <v>413</v>
      </c>
      <c r="C231" s="279">
        <v>100.9</v>
      </c>
      <c r="D231" s="280">
        <v>101.56666666666668</v>
      </c>
      <c r="E231" s="280">
        <v>99.433333333333351</v>
      </c>
      <c r="F231" s="280">
        <v>97.966666666666669</v>
      </c>
      <c r="G231" s="280">
        <v>95.833333333333343</v>
      </c>
      <c r="H231" s="280">
        <v>103.03333333333336</v>
      </c>
      <c r="I231" s="280">
        <v>105.16666666666669</v>
      </c>
      <c r="J231" s="280">
        <v>106.63333333333337</v>
      </c>
      <c r="K231" s="278">
        <v>103.7</v>
      </c>
      <c r="L231" s="278">
        <v>100.1</v>
      </c>
      <c r="M231" s="278">
        <v>17.382159999999999</v>
      </c>
    </row>
    <row r="232" spans="1:13">
      <c r="A232" s="269">
        <v>222</v>
      </c>
      <c r="B232" s="278" t="s">
        <v>1617</v>
      </c>
      <c r="C232" s="279">
        <v>2264.4499999999998</v>
      </c>
      <c r="D232" s="280">
        <v>2246.15</v>
      </c>
      <c r="E232" s="280">
        <v>2208.3000000000002</v>
      </c>
      <c r="F232" s="280">
        <v>2152.15</v>
      </c>
      <c r="G232" s="280">
        <v>2114.3000000000002</v>
      </c>
      <c r="H232" s="280">
        <v>2302.3000000000002</v>
      </c>
      <c r="I232" s="280">
        <v>2340.1499999999996</v>
      </c>
      <c r="J232" s="280">
        <v>2396.3000000000002</v>
      </c>
      <c r="K232" s="278">
        <v>2284</v>
      </c>
      <c r="L232" s="278">
        <v>2190</v>
      </c>
      <c r="M232" s="278">
        <v>0.41366000000000003</v>
      </c>
    </row>
    <row r="233" spans="1:13">
      <c r="A233" s="269">
        <v>223</v>
      </c>
      <c r="B233" s="278" t="s">
        <v>260</v>
      </c>
      <c r="C233" s="279">
        <v>47.05</v>
      </c>
      <c r="D233" s="280">
        <v>48.266666666666659</v>
      </c>
      <c r="E233" s="280">
        <v>45.633333333333319</v>
      </c>
      <c r="F233" s="280">
        <v>44.216666666666661</v>
      </c>
      <c r="G233" s="280">
        <v>41.583333333333321</v>
      </c>
      <c r="H233" s="280">
        <v>49.683333333333316</v>
      </c>
      <c r="I233" s="280">
        <v>52.316666666666656</v>
      </c>
      <c r="J233" s="280">
        <v>53.733333333333313</v>
      </c>
      <c r="K233" s="278">
        <v>50.9</v>
      </c>
      <c r="L233" s="278">
        <v>46.85</v>
      </c>
      <c r="M233" s="278">
        <v>33.974290000000003</v>
      </c>
    </row>
    <row r="234" spans="1:13">
      <c r="A234" s="269">
        <v>224</v>
      </c>
      <c r="B234" s="278" t="s">
        <v>124</v>
      </c>
      <c r="C234" s="279">
        <v>928</v>
      </c>
      <c r="D234" s="280">
        <v>932.58333333333337</v>
      </c>
      <c r="E234" s="280">
        <v>910.41666666666674</v>
      </c>
      <c r="F234" s="280">
        <v>892.83333333333337</v>
      </c>
      <c r="G234" s="280">
        <v>870.66666666666674</v>
      </c>
      <c r="H234" s="280">
        <v>950.16666666666674</v>
      </c>
      <c r="I234" s="280">
        <v>972.33333333333348</v>
      </c>
      <c r="J234" s="280">
        <v>989.91666666666674</v>
      </c>
      <c r="K234" s="278">
        <v>954.75</v>
      </c>
      <c r="L234" s="278">
        <v>915</v>
      </c>
      <c r="M234" s="278">
        <v>18.785209999999999</v>
      </c>
    </row>
    <row r="235" spans="1:13">
      <c r="A235" s="269">
        <v>225</v>
      </c>
      <c r="B235" s="278" t="s">
        <v>419</v>
      </c>
      <c r="C235" s="279">
        <v>272.35000000000002</v>
      </c>
      <c r="D235" s="280">
        <v>271.83333333333331</v>
      </c>
      <c r="E235" s="280">
        <v>266.51666666666665</v>
      </c>
      <c r="F235" s="280">
        <v>260.68333333333334</v>
      </c>
      <c r="G235" s="280">
        <v>255.36666666666667</v>
      </c>
      <c r="H235" s="280">
        <v>277.66666666666663</v>
      </c>
      <c r="I235" s="280">
        <v>282.98333333333335</v>
      </c>
      <c r="J235" s="280">
        <v>288.81666666666661</v>
      </c>
      <c r="K235" s="278">
        <v>277.14999999999998</v>
      </c>
      <c r="L235" s="278">
        <v>266</v>
      </c>
      <c r="M235" s="278">
        <v>1.28413</v>
      </c>
    </row>
    <row r="236" spans="1:13">
      <c r="A236" s="269">
        <v>226</v>
      </c>
      <c r="B236" s="278" t="s">
        <v>125</v>
      </c>
      <c r="C236" s="279">
        <v>423.05</v>
      </c>
      <c r="D236" s="280">
        <v>427.7</v>
      </c>
      <c r="E236" s="280">
        <v>411.34999999999997</v>
      </c>
      <c r="F236" s="280">
        <v>399.65</v>
      </c>
      <c r="G236" s="280">
        <v>383.29999999999995</v>
      </c>
      <c r="H236" s="280">
        <v>439.4</v>
      </c>
      <c r="I236" s="280">
        <v>455.75</v>
      </c>
      <c r="J236" s="280">
        <v>467.45</v>
      </c>
      <c r="K236" s="278">
        <v>444.05</v>
      </c>
      <c r="L236" s="278">
        <v>416</v>
      </c>
      <c r="M236" s="278">
        <v>175.67536000000001</v>
      </c>
    </row>
    <row r="237" spans="1:13">
      <c r="A237" s="269">
        <v>227</v>
      </c>
      <c r="B237" s="278" t="s">
        <v>420</v>
      </c>
      <c r="C237" s="279">
        <v>42.6</v>
      </c>
      <c r="D237" s="280">
        <v>42.833333333333336</v>
      </c>
      <c r="E237" s="280">
        <v>42.166666666666671</v>
      </c>
      <c r="F237" s="280">
        <v>41.733333333333334</v>
      </c>
      <c r="G237" s="280">
        <v>41.06666666666667</v>
      </c>
      <c r="H237" s="280">
        <v>43.266666666666673</v>
      </c>
      <c r="I237" s="280">
        <v>43.933333333333344</v>
      </c>
      <c r="J237" s="280">
        <v>44.366666666666674</v>
      </c>
      <c r="K237" s="278">
        <v>43.5</v>
      </c>
      <c r="L237" s="278">
        <v>42.4</v>
      </c>
      <c r="M237" s="278">
        <v>2.4298799999999998</v>
      </c>
    </row>
    <row r="238" spans="1:13">
      <c r="A238" s="269">
        <v>228</v>
      </c>
      <c r="B238" s="278" t="s">
        <v>126</v>
      </c>
      <c r="C238" s="279">
        <v>168.5</v>
      </c>
      <c r="D238" s="280">
        <v>167.71666666666667</v>
      </c>
      <c r="E238" s="280">
        <v>163.68333333333334</v>
      </c>
      <c r="F238" s="280">
        <v>158.86666666666667</v>
      </c>
      <c r="G238" s="280">
        <v>154.83333333333334</v>
      </c>
      <c r="H238" s="280">
        <v>172.53333333333333</v>
      </c>
      <c r="I238" s="280">
        <v>176.56666666666669</v>
      </c>
      <c r="J238" s="280">
        <v>181.38333333333333</v>
      </c>
      <c r="K238" s="278">
        <v>171.75</v>
      </c>
      <c r="L238" s="278">
        <v>162.9</v>
      </c>
      <c r="M238" s="278">
        <v>35.35528</v>
      </c>
    </row>
    <row r="239" spans="1:13">
      <c r="A239" s="269">
        <v>229</v>
      </c>
      <c r="B239" s="278" t="s">
        <v>127</v>
      </c>
      <c r="C239" s="279">
        <v>673.7</v>
      </c>
      <c r="D239" s="280">
        <v>681.75</v>
      </c>
      <c r="E239" s="280">
        <v>662.3</v>
      </c>
      <c r="F239" s="280">
        <v>650.9</v>
      </c>
      <c r="G239" s="280">
        <v>631.44999999999993</v>
      </c>
      <c r="H239" s="280">
        <v>693.15</v>
      </c>
      <c r="I239" s="280">
        <v>712.6</v>
      </c>
      <c r="J239" s="280">
        <v>724</v>
      </c>
      <c r="K239" s="278">
        <v>701.2</v>
      </c>
      <c r="L239" s="278">
        <v>670.35</v>
      </c>
      <c r="M239" s="278">
        <v>91.228030000000004</v>
      </c>
    </row>
    <row r="240" spans="1:13">
      <c r="A240" s="269">
        <v>230</v>
      </c>
      <c r="B240" s="278" t="s">
        <v>421</v>
      </c>
      <c r="C240" s="279">
        <v>207</v>
      </c>
      <c r="D240" s="280">
        <v>206.28333333333333</v>
      </c>
      <c r="E240" s="280">
        <v>202.56666666666666</v>
      </c>
      <c r="F240" s="280">
        <v>198.13333333333333</v>
      </c>
      <c r="G240" s="280">
        <v>194.41666666666666</v>
      </c>
      <c r="H240" s="280">
        <v>210.71666666666667</v>
      </c>
      <c r="I240" s="280">
        <v>214.43333333333331</v>
      </c>
      <c r="J240" s="280">
        <v>218.86666666666667</v>
      </c>
      <c r="K240" s="278">
        <v>210</v>
      </c>
      <c r="L240" s="278">
        <v>201.85</v>
      </c>
      <c r="M240" s="278">
        <v>3.8780700000000001</v>
      </c>
    </row>
    <row r="241" spans="1:13">
      <c r="A241" s="269">
        <v>231</v>
      </c>
      <c r="B241" s="278" t="s">
        <v>422</v>
      </c>
      <c r="C241" s="279">
        <v>70.5</v>
      </c>
      <c r="D241" s="280">
        <v>71.45</v>
      </c>
      <c r="E241" s="280">
        <v>69</v>
      </c>
      <c r="F241" s="280">
        <v>67.5</v>
      </c>
      <c r="G241" s="280">
        <v>65.05</v>
      </c>
      <c r="H241" s="280">
        <v>72.95</v>
      </c>
      <c r="I241" s="280">
        <v>75.40000000000002</v>
      </c>
      <c r="J241" s="280">
        <v>76.900000000000006</v>
      </c>
      <c r="K241" s="278">
        <v>73.900000000000006</v>
      </c>
      <c r="L241" s="278">
        <v>69.95</v>
      </c>
      <c r="M241" s="278">
        <v>0.82071000000000005</v>
      </c>
    </row>
    <row r="242" spans="1:13">
      <c r="A242" s="269">
        <v>232</v>
      </c>
      <c r="B242" s="278" t="s">
        <v>418</v>
      </c>
      <c r="C242" s="279">
        <v>7.45</v>
      </c>
      <c r="D242" s="280">
        <v>7.4833333333333343</v>
      </c>
      <c r="E242" s="280">
        <v>7.3166666666666682</v>
      </c>
      <c r="F242" s="280">
        <v>7.1833333333333336</v>
      </c>
      <c r="G242" s="280">
        <v>7.0166666666666675</v>
      </c>
      <c r="H242" s="280">
        <v>7.6166666666666689</v>
      </c>
      <c r="I242" s="280">
        <v>7.783333333333335</v>
      </c>
      <c r="J242" s="280">
        <v>7.9166666666666696</v>
      </c>
      <c r="K242" s="278">
        <v>7.65</v>
      </c>
      <c r="L242" s="278">
        <v>7.35</v>
      </c>
      <c r="M242" s="278">
        <v>10.366899999999999</v>
      </c>
    </row>
    <row r="243" spans="1:13">
      <c r="A243" s="269">
        <v>233</v>
      </c>
      <c r="B243" s="278" t="s">
        <v>128</v>
      </c>
      <c r="C243" s="279">
        <v>79.75</v>
      </c>
      <c r="D243" s="280">
        <v>80.649999999999991</v>
      </c>
      <c r="E243" s="280">
        <v>78.59999999999998</v>
      </c>
      <c r="F243" s="280">
        <v>77.449999999999989</v>
      </c>
      <c r="G243" s="280">
        <v>75.399999999999977</v>
      </c>
      <c r="H243" s="280">
        <v>81.799999999999983</v>
      </c>
      <c r="I243" s="280">
        <v>83.85</v>
      </c>
      <c r="J243" s="280">
        <v>84.999999999999986</v>
      </c>
      <c r="K243" s="278">
        <v>82.7</v>
      </c>
      <c r="L243" s="278">
        <v>79.5</v>
      </c>
      <c r="M243" s="278">
        <v>122.77491999999999</v>
      </c>
    </row>
    <row r="244" spans="1:13">
      <c r="A244" s="269">
        <v>234</v>
      </c>
      <c r="B244" s="278" t="s">
        <v>263</v>
      </c>
      <c r="C244" s="279">
        <v>1614.55</v>
      </c>
      <c r="D244" s="280">
        <v>1606.2833333333331</v>
      </c>
      <c r="E244" s="280">
        <v>1572.7166666666662</v>
      </c>
      <c r="F244" s="280">
        <v>1530.8833333333332</v>
      </c>
      <c r="G244" s="280">
        <v>1497.3166666666664</v>
      </c>
      <c r="H244" s="280">
        <v>1648.1166666666661</v>
      </c>
      <c r="I244" s="280">
        <v>1681.6833333333332</v>
      </c>
      <c r="J244" s="280">
        <v>1723.516666666666</v>
      </c>
      <c r="K244" s="278">
        <v>1639.85</v>
      </c>
      <c r="L244" s="278">
        <v>1564.45</v>
      </c>
      <c r="M244" s="278">
        <v>6.8228999999999997</v>
      </c>
    </row>
    <row r="245" spans="1:13">
      <c r="A245" s="269">
        <v>235</v>
      </c>
      <c r="B245" s="278" t="s">
        <v>409</v>
      </c>
      <c r="C245" s="279">
        <v>65.8</v>
      </c>
      <c r="D245" s="280">
        <v>66.016666666666666</v>
      </c>
      <c r="E245" s="280">
        <v>63.783333333333331</v>
      </c>
      <c r="F245" s="280">
        <v>61.766666666666666</v>
      </c>
      <c r="G245" s="280">
        <v>59.533333333333331</v>
      </c>
      <c r="H245" s="280">
        <v>68.033333333333331</v>
      </c>
      <c r="I245" s="280">
        <v>70.266666666666652</v>
      </c>
      <c r="J245" s="280">
        <v>72.283333333333331</v>
      </c>
      <c r="K245" s="278">
        <v>68.25</v>
      </c>
      <c r="L245" s="278">
        <v>64</v>
      </c>
      <c r="M245" s="278">
        <v>6.5589199999999996</v>
      </c>
    </row>
    <row r="246" spans="1:13">
      <c r="A246" s="269">
        <v>236</v>
      </c>
      <c r="B246" s="278" t="s">
        <v>410</v>
      </c>
      <c r="C246" s="279">
        <v>89.05</v>
      </c>
      <c r="D246" s="280">
        <v>87.399999999999991</v>
      </c>
      <c r="E246" s="280">
        <v>83.399999999999977</v>
      </c>
      <c r="F246" s="280">
        <v>77.749999999999986</v>
      </c>
      <c r="G246" s="280">
        <v>73.749999999999972</v>
      </c>
      <c r="H246" s="280">
        <v>93.049999999999983</v>
      </c>
      <c r="I246" s="280">
        <v>97.050000000000011</v>
      </c>
      <c r="J246" s="280">
        <v>102.69999999999999</v>
      </c>
      <c r="K246" s="278">
        <v>91.4</v>
      </c>
      <c r="L246" s="278">
        <v>81.75</v>
      </c>
      <c r="M246" s="278">
        <v>34.814709999999998</v>
      </c>
    </row>
    <row r="247" spans="1:13">
      <c r="A247" s="269">
        <v>237</v>
      </c>
      <c r="B247" s="278" t="s">
        <v>403</v>
      </c>
      <c r="C247" s="279">
        <v>348.05</v>
      </c>
      <c r="D247" s="280">
        <v>349.98333333333335</v>
      </c>
      <c r="E247" s="280">
        <v>340.11666666666667</v>
      </c>
      <c r="F247" s="280">
        <v>332.18333333333334</v>
      </c>
      <c r="G247" s="280">
        <v>322.31666666666666</v>
      </c>
      <c r="H247" s="280">
        <v>357.91666666666669</v>
      </c>
      <c r="I247" s="280">
        <v>367.78333333333336</v>
      </c>
      <c r="J247" s="280">
        <v>375.7166666666667</v>
      </c>
      <c r="K247" s="278">
        <v>359.85</v>
      </c>
      <c r="L247" s="278">
        <v>342.05</v>
      </c>
      <c r="M247" s="278">
        <v>2.9598599999999999</v>
      </c>
    </row>
    <row r="248" spans="1:13">
      <c r="A248" s="269">
        <v>238</v>
      </c>
      <c r="B248" s="278" t="s">
        <v>129</v>
      </c>
      <c r="C248" s="279">
        <v>174.05</v>
      </c>
      <c r="D248" s="280">
        <v>175.48333333333335</v>
      </c>
      <c r="E248" s="280">
        <v>169.2166666666667</v>
      </c>
      <c r="F248" s="280">
        <v>164.38333333333335</v>
      </c>
      <c r="G248" s="280">
        <v>158.1166666666667</v>
      </c>
      <c r="H248" s="280">
        <v>180.31666666666669</v>
      </c>
      <c r="I248" s="280">
        <v>186.58333333333334</v>
      </c>
      <c r="J248" s="280">
        <v>191.41666666666669</v>
      </c>
      <c r="K248" s="278">
        <v>181.75</v>
      </c>
      <c r="L248" s="278">
        <v>170.65</v>
      </c>
      <c r="M248" s="278">
        <v>302.98057999999997</v>
      </c>
    </row>
    <row r="249" spans="1:13">
      <c r="A249" s="269">
        <v>239</v>
      </c>
      <c r="B249" s="278" t="s">
        <v>414</v>
      </c>
      <c r="C249" s="279">
        <v>157.9</v>
      </c>
      <c r="D249" s="280">
        <v>158.56666666666669</v>
      </c>
      <c r="E249" s="280">
        <v>156.33333333333337</v>
      </c>
      <c r="F249" s="280">
        <v>154.76666666666668</v>
      </c>
      <c r="G249" s="280">
        <v>152.53333333333336</v>
      </c>
      <c r="H249" s="280">
        <v>160.13333333333338</v>
      </c>
      <c r="I249" s="280">
        <v>162.36666666666667</v>
      </c>
      <c r="J249" s="280">
        <v>163.93333333333339</v>
      </c>
      <c r="K249" s="278">
        <v>160.80000000000001</v>
      </c>
      <c r="L249" s="278">
        <v>157</v>
      </c>
      <c r="M249" s="278">
        <v>0.16582</v>
      </c>
    </row>
    <row r="250" spans="1:13">
      <c r="A250" s="269">
        <v>240</v>
      </c>
      <c r="B250" s="278" t="s">
        <v>411</v>
      </c>
      <c r="C250" s="279">
        <v>35.25</v>
      </c>
      <c r="D250" s="280">
        <v>35.75</v>
      </c>
      <c r="E250" s="280">
        <v>34.5</v>
      </c>
      <c r="F250" s="280">
        <v>33.75</v>
      </c>
      <c r="G250" s="280">
        <v>32.5</v>
      </c>
      <c r="H250" s="280">
        <v>36.5</v>
      </c>
      <c r="I250" s="280">
        <v>37.75</v>
      </c>
      <c r="J250" s="280">
        <v>38.5</v>
      </c>
      <c r="K250" s="278">
        <v>37</v>
      </c>
      <c r="L250" s="278">
        <v>35</v>
      </c>
      <c r="M250" s="278">
        <v>1.2762</v>
      </c>
    </row>
    <row r="251" spans="1:13">
      <c r="A251" s="269">
        <v>241</v>
      </c>
      <c r="B251" s="278" t="s">
        <v>412</v>
      </c>
      <c r="C251" s="279">
        <v>82.3</v>
      </c>
      <c r="D251" s="280">
        <v>83.016666666666666</v>
      </c>
      <c r="E251" s="280">
        <v>81.283333333333331</v>
      </c>
      <c r="F251" s="280">
        <v>80.266666666666666</v>
      </c>
      <c r="G251" s="280">
        <v>78.533333333333331</v>
      </c>
      <c r="H251" s="280">
        <v>84.033333333333331</v>
      </c>
      <c r="I251" s="280">
        <v>85.766666666666652</v>
      </c>
      <c r="J251" s="280">
        <v>86.783333333333331</v>
      </c>
      <c r="K251" s="278">
        <v>84.75</v>
      </c>
      <c r="L251" s="278">
        <v>82</v>
      </c>
      <c r="M251" s="278">
        <v>4.2835400000000003</v>
      </c>
    </row>
    <row r="252" spans="1:13">
      <c r="A252" s="269">
        <v>242</v>
      </c>
      <c r="B252" s="278" t="s">
        <v>432</v>
      </c>
      <c r="C252" s="279">
        <v>14.35</v>
      </c>
      <c r="D252" s="280">
        <v>14.450000000000001</v>
      </c>
      <c r="E252" s="280">
        <v>14.150000000000002</v>
      </c>
      <c r="F252" s="280">
        <v>13.950000000000001</v>
      </c>
      <c r="G252" s="280">
        <v>13.650000000000002</v>
      </c>
      <c r="H252" s="280">
        <v>14.650000000000002</v>
      </c>
      <c r="I252" s="280">
        <v>14.950000000000003</v>
      </c>
      <c r="J252" s="280">
        <v>15.150000000000002</v>
      </c>
      <c r="K252" s="278">
        <v>14.75</v>
      </c>
      <c r="L252" s="278">
        <v>14.25</v>
      </c>
      <c r="M252" s="278">
        <v>12.213430000000001</v>
      </c>
    </row>
    <row r="253" spans="1:13">
      <c r="A253" s="269">
        <v>243</v>
      </c>
      <c r="B253" s="278" t="s">
        <v>429</v>
      </c>
      <c r="C253" s="279">
        <v>40</v>
      </c>
      <c r="D253" s="280">
        <v>40.6</v>
      </c>
      <c r="E253" s="280">
        <v>38.450000000000003</v>
      </c>
      <c r="F253" s="280">
        <v>36.9</v>
      </c>
      <c r="G253" s="280">
        <v>34.75</v>
      </c>
      <c r="H253" s="280">
        <v>42.150000000000006</v>
      </c>
      <c r="I253" s="280">
        <v>44.3</v>
      </c>
      <c r="J253" s="280">
        <v>45.850000000000009</v>
      </c>
      <c r="K253" s="278">
        <v>42.75</v>
      </c>
      <c r="L253" s="278">
        <v>39.049999999999997</v>
      </c>
      <c r="M253" s="278">
        <v>2.9910999999999999</v>
      </c>
    </row>
    <row r="254" spans="1:13">
      <c r="A254" s="269">
        <v>244</v>
      </c>
      <c r="B254" s="278" t="s">
        <v>430</v>
      </c>
      <c r="C254" s="279">
        <v>67.150000000000006</v>
      </c>
      <c r="D254" s="280">
        <v>68.566666666666663</v>
      </c>
      <c r="E254" s="280">
        <v>65.333333333333329</v>
      </c>
      <c r="F254" s="280">
        <v>63.516666666666666</v>
      </c>
      <c r="G254" s="280">
        <v>60.283333333333331</v>
      </c>
      <c r="H254" s="280">
        <v>70.383333333333326</v>
      </c>
      <c r="I254" s="280">
        <v>73.616666666666674</v>
      </c>
      <c r="J254" s="280">
        <v>75.433333333333323</v>
      </c>
      <c r="K254" s="278">
        <v>71.8</v>
      </c>
      <c r="L254" s="278">
        <v>66.75</v>
      </c>
      <c r="M254" s="278">
        <v>21.538889999999999</v>
      </c>
    </row>
    <row r="255" spans="1:13">
      <c r="A255" s="269">
        <v>245</v>
      </c>
      <c r="B255" s="278" t="s">
        <v>433</v>
      </c>
      <c r="C255" s="279">
        <v>25.1</v>
      </c>
      <c r="D255" s="280">
        <v>25.016666666666666</v>
      </c>
      <c r="E255" s="280">
        <v>24.633333333333333</v>
      </c>
      <c r="F255" s="280">
        <v>24.166666666666668</v>
      </c>
      <c r="G255" s="280">
        <v>23.783333333333335</v>
      </c>
      <c r="H255" s="280">
        <v>25.483333333333331</v>
      </c>
      <c r="I255" s="280">
        <v>25.866666666666664</v>
      </c>
      <c r="J255" s="280">
        <v>26.333333333333329</v>
      </c>
      <c r="K255" s="278">
        <v>25.4</v>
      </c>
      <c r="L255" s="278">
        <v>24.55</v>
      </c>
      <c r="M255" s="278">
        <v>9.0494400000000006</v>
      </c>
    </row>
    <row r="256" spans="1:13">
      <c r="A256" s="269">
        <v>246</v>
      </c>
      <c r="B256" s="278" t="s">
        <v>423</v>
      </c>
      <c r="C256" s="279">
        <v>550.29999999999995</v>
      </c>
      <c r="D256" s="280">
        <v>553.2833333333333</v>
      </c>
      <c r="E256" s="280">
        <v>538.66666666666663</v>
      </c>
      <c r="F256" s="280">
        <v>527.0333333333333</v>
      </c>
      <c r="G256" s="280">
        <v>512.41666666666663</v>
      </c>
      <c r="H256" s="280">
        <v>564.91666666666663</v>
      </c>
      <c r="I256" s="280">
        <v>579.53333333333342</v>
      </c>
      <c r="J256" s="280">
        <v>591.16666666666663</v>
      </c>
      <c r="K256" s="278">
        <v>567.9</v>
      </c>
      <c r="L256" s="278">
        <v>541.65</v>
      </c>
      <c r="M256" s="278">
        <v>1.30979</v>
      </c>
    </row>
    <row r="257" spans="1:13">
      <c r="A257" s="269">
        <v>247</v>
      </c>
      <c r="B257" s="278" t="s">
        <v>437</v>
      </c>
      <c r="C257" s="279">
        <v>2303.6</v>
      </c>
      <c r="D257" s="280">
        <v>2290.5666666666671</v>
      </c>
      <c r="E257" s="280">
        <v>2223.1333333333341</v>
      </c>
      <c r="F257" s="280">
        <v>2142.666666666667</v>
      </c>
      <c r="G257" s="280">
        <v>2075.233333333334</v>
      </c>
      <c r="H257" s="280">
        <v>2371.0333333333342</v>
      </c>
      <c r="I257" s="280">
        <v>2438.4666666666676</v>
      </c>
      <c r="J257" s="280">
        <v>2518.9333333333343</v>
      </c>
      <c r="K257" s="278">
        <v>2358</v>
      </c>
      <c r="L257" s="278">
        <v>2210.1</v>
      </c>
      <c r="M257" s="278">
        <v>0.10237</v>
      </c>
    </row>
    <row r="258" spans="1:13">
      <c r="A258" s="269">
        <v>248</v>
      </c>
      <c r="B258" s="278" t="s">
        <v>434</v>
      </c>
      <c r="C258" s="279">
        <v>52.25</v>
      </c>
      <c r="D258" s="280">
        <v>52.583333333333336</v>
      </c>
      <c r="E258" s="280">
        <v>51.666666666666671</v>
      </c>
      <c r="F258" s="280">
        <v>51.083333333333336</v>
      </c>
      <c r="G258" s="280">
        <v>50.166666666666671</v>
      </c>
      <c r="H258" s="280">
        <v>53.166666666666671</v>
      </c>
      <c r="I258" s="280">
        <v>54.083333333333343</v>
      </c>
      <c r="J258" s="280">
        <v>54.666666666666671</v>
      </c>
      <c r="K258" s="278">
        <v>53.5</v>
      </c>
      <c r="L258" s="278">
        <v>52</v>
      </c>
      <c r="M258" s="278">
        <v>3.7303099999999998</v>
      </c>
    </row>
    <row r="259" spans="1:13">
      <c r="A259" s="269">
        <v>249</v>
      </c>
      <c r="B259" s="278" t="s">
        <v>130</v>
      </c>
      <c r="C259" s="279">
        <v>85.4</v>
      </c>
      <c r="D259" s="280">
        <v>85.883333333333326</v>
      </c>
      <c r="E259" s="280">
        <v>82.866666666666646</v>
      </c>
      <c r="F259" s="280">
        <v>80.333333333333314</v>
      </c>
      <c r="G259" s="280">
        <v>77.316666666666634</v>
      </c>
      <c r="H259" s="280">
        <v>88.416666666666657</v>
      </c>
      <c r="I259" s="280">
        <v>91.433333333333337</v>
      </c>
      <c r="J259" s="280">
        <v>93.966666666666669</v>
      </c>
      <c r="K259" s="278">
        <v>88.9</v>
      </c>
      <c r="L259" s="278">
        <v>83.35</v>
      </c>
      <c r="M259" s="278">
        <v>201.69754</v>
      </c>
    </row>
    <row r="260" spans="1:13">
      <c r="A260" s="269">
        <v>250</v>
      </c>
      <c r="B260" s="278" t="s">
        <v>431</v>
      </c>
      <c r="C260" s="279">
        <v>7.35</v>
      </c>
      <c r="D260" s="280">
        <v>7.25</v>
      </c>
      <c r="E260" s="280">
        <v>7.15</v>
      </c>
      <c r="F260" s="280">
        <v>6.95</v>
      </c>
      <c r="G260" s="280">
        <v>6.8500000000000005</v>
      </c>
      <c r="H260" s="280">
        <v>7.45</v>
      </c>
      <c r="I260" s="280">
        <v>7.55</v>
      </c>
      <c r="J260" s="280">
        <v>7.75</v>
      </c>
      <c r="K260" s="278">
        <v>7.35</v>
      </c>
      <c r="L260" s="278">
        <v>7.05</v>
      </c>
      <c r="M260" s="278">
        <v>18.759129999999999</v>
      </c>
    </row>
    <row r="261" spans="1:13">
      <c r="A261" s="269">
        <v>251</v>
      </c>
      <c r="B261" s="278" t="s">
        <v>424</v>
      </c>
      <c r="C261" s="279">
        <v>1097.55</v>
      </c>
      <c r="D261" s="280">
        <v>1106.1166666666666</v>
      </c>
      <c r="E261" s="280">
        <v>1072.6333333333332</v>
      </c>
      <c r="F261" s="280">
        <v>1047.7166666666667</v>
      </c>
      <c r="G261" s="280">
        <v>1014.2333333333333</v>
      </c>
      <c r="H261" s="280">
        <v>1131.0333333333331</v>
      </c>
      <c r="I261" s="280">
        <v>1164.5166666666662</v>
      </c>
      <c r="J261" s="280">
        <v>1189.4333333333329</v>
      </c>
      <c r="K261" s="278">
        <v>1139.5999999999999</v>
      </c>
      <c r="L261" s="278">
        <v>1081.2</v>
      </c>
      <c r="M261" s="278">
        <v>0.44342999999999999</v>
      </c>
    </row>
    <row r="262" spans="1:13">
      <c r="A262" s="269">
        <v>252</v>
      </c>
      <c r="B262" s="278" t="s">
        <v>425</v>
      </c>
      <c r="C262" s="279">
        <v>194</v>
      </c>
      <c r="D262" s="280">
        <v>195.26666666666665</v>
      </c>
      <c r="E262" s="280">
        <v>191.6333333333333</v>
      </c>
      <c r="F262" s="280">
        <v>189.26666666666665</v>
      </c>
      <c r="G262" s="280">
        <v>185.6333333333333</v>
      </c>
      <c r="H262" s="280">
        <v>197.6333333333333</v>
      </c>
      <c r="I262" s="280">
        <v>201.26666666666662</v>
      </c>
      <c r="J262" s="280">
        <v>203.6333333333333</v>
      </c>
      <c r="K262" s="278">
        <v>198.9</v>
      </c>
      <c r="L262" s="278">
        <v>192.9</v>
      </c>
      <c r="M262" s="278">
        <v>0.70921999999999996</v>
      </c>
    </row>
    <row r="263" spans="1:13">
      <c r="A263" s="269">
        <v>253</v>
      </c>
      <c r="B263" s="278" t="s">
        <v>426</v>
      </c>
      <c r="C263" s="279">
        <v>94.25</v>
      </c>
      <c r="D263" s="280">
        <v>95.083333333333329</v>
      </c>
      <c r="E263" s="280">
        <v>93.166666666666657</v>
      </c>
      <c r="F263" s="280">
        <v>92.083333333333329</v>
      </c>
      <c r="G263" s="280">
        <v>90.166666666666657</v>
      </c>
      <c r="H263" s="280">
        <v>96.166666666666657</v>
      </c>
      <c r="I263" s="280">
        <v>98.083333333333314</v>
      </c>
      <c r="J263" s="280">
        <v>99.166666666666657</v>
      </c>
      <c r="K263" s="278">
        <v>97</v>
      </c>
      <c r="L263" s="278">
        <v>94</v>
      </c>
      <c r="M263" s="278">
        <v>7.4738600000000002</v>
      </c>
    </row>
    <row r="264" spans="1:13">
      <c r="A264" s="269">
        <v>254</v>
      </c>
      <c r="B264" s="278" t="s">
        <v>427</v>
      </c>
      <c r="C264" s="279">
        <v>49</v>
      </c>
      <c r="D264" s="280">
        <v>49.466666666666669</v>
      </c>
      <c r="E264" s="280">
        <v>48.183333333333337</v>
      </c>
      <c r="F264" s="280">
        <v>47.366666666666667</v>
      </c>
      <c r="G264" s="280">
        <v>46.083333333333336</v>
      </c>
      <c r="H264" s="280">
        <v>50.283333333333339</v>
      </c>
      <c r="I264" s="280">
        <v>51.56666666666667</v>
      </c>
      <c r="J264" s="280">
        <v>52.38333333333334</v>
      </c>
      <c r="K264" s="278">
        <v>50.75</v>
      </c>
      <c r="L264" s="278">
        <v>48.65</v>
      </c>
      <c r="M264" s="278">
        <v>3.3996900000000001</v>
      </c>
    </row>
    <row r="265" spans="1:13">
      <c r="A265" s="269">
        <v>255</v>
      </c>
      <c r="B265" s="278" t="s">
        <v>428</v>
      </c>
      <c r="C265" s="279">
        <v>58.5</v>
      </c>
      <c r="D265" s="280">
        <v>60.316666666666663</v>
      </c>
      <c r="E265" s="280">
        <v>55.633333333333326</v>
      </c>
      <c r="F265" s="280">
        <v>52.766666666666666</v>
      </c>
      <c r="G265" s="280">
        <v>48.083333333333329</v>
      </c>
      <c r="H265" s="280">
        <v>63.183333333333323</v>
      </c>
      <c r="I265" s="280">
        <v>67.86666666666666</v>
      </c>
      <c r="J265" s="280">
        <v>70.73333333333332</v>
      </c>
      <c r="K265" s="278">
        <v>65</v>
      </c>
      <c r="L265" s="278">
        <v>57.45</v>
      </c>
      <c r="M265" s="278">
        <v>21.737480000000001</v>
      </c>
    </row>
    <row r="266" spans="1:13">
      <c r="A266" s="269">
        <v>256</v>
      </c>
      <c r="B266" s="278" t="s">
        <v>436</v>
      </c>
      <c r="C266" s="279">
        <v>28.85</v>
      </c>
      <c r="D266" s="280">
        <v>28.350000000000005</v>
      </c>
      <c r="E266" s="280">
        <v>26.100000000000009</v>
      </c>
      <c r="F266" s="280">
        <v>23.350000000000005</v>
      </c>
      <c r="G266" s="280">
        <v>21.100000000000009</v>
      </c>
      <c r="H266" s="280">
        <v>31.100000000000009</v>
      </c>
      <c r="I266" s="280">
        <v>33.35</v>
      </c>
      <c r="J266" s="280">
        <v>36.100000000000009</v>
      </c>
      <c r="K266" s="278">
        <v>30.6</v>
      </c>
      <c r="L266" s="278">
        <v>25.6</v>
      </c>
      <c r="M266" s="278">
        <v>6.3526400000000001</v>
      </c>
    </row>
    <row r="267" spans="1:13">
      <c r="A267" s="269">
        <v>257</v>
      </c>
      <c r="B267" s="278" t="s">
        <v>435</v>
      </c>
      <c r="C267" s="279">
        <v>42.95</v>
      </c>
      <c r="D267" s="280">
        <v>43.366666666666667</v>
      </c>
      <c r="E267" s="280">
        <v>41.733333333333334</v>
      </c>
      <c r="F267" s="280">
        <v>40.516666666666666</v>
      </c>
      <c r="G267" s="280">
        <v>38.883333333333333</v>
      </c>
      <c r="H267" s="280">
        <v>44.583333333333336</v>
      </c>
      <c r="I267" s="280">
        <v>46.216666666666676</v>
      </c>
      <c r="J267" s="280">
        <v>47.433333333333337</v>
      </c>
      <c r="K267" s="278">
        <v>45</v>
      </c>
      <c r="L267" s="278">
        <v>42.15</v>
      </c>
      <c r="M267" s="278">
        <v>0.66815000000000002</v>
      </c>
    </row>
    <row r="268" spans="1:13">
      <c r="A268" s="269">
        <v>258</v>
      </c>
      <c r="B268" s="278" t="s">
        <v>264</v>
      </c>
      <c r="C268" s="279">
        <v>41.4</v>
      </c>
      <c r="D268" s="280">
        <v>41.800000000000004</v>
      </c>
      <c r="E268" s="280">
        <v>40.70000000000001</v>
      </c>
      <c r="F268" s="280">
        <v>40.000000000000007</v>
      </c>
      <c r="G268" s="280">
        <v>38.900000000000013</v>
      </c>
      <c r="H268" s="280">
        <v>42.500000000000007</v>
      </c>
      <c r="I268" s="280">
        <v>43.6</v>
      </c>
      <c r="J268" s="280">
        <v>44.300000000000004</v>
      </c>
      <c r="K268" s="278">
        <v>42.9</v>
      </c>
      <c r="L268" s="278">
        <v>41.1</v>
      </c>
      <c r="M268" s="278">
        <v>10.78974</v>
      </c>
    </row>
    <row r="269" spans="1:13">
      <c r="A269" s="269">
        <v>259</v>
      </c>
      <c r="B269" s="278" t="s">
        <v>131</v>
      </c>
      <c r="C269" s="279">
        <v>163.55000000000001</v>
      </c>
      <c r="D269" s="280">
        <v>165.61666666666667</v>
      </c>
      <c r="E269" s="280">
        <v>160.28333333333336</v>
      </c>
      <c r="F269" s="280">
        <v>157.01666666666668</v>
      </c>
      <c r="G269" s="280">
        <v>151.68333333333337</v>
      </c>
      <c r="H269" s="280">
        <v>168.88333333333335</v>
      </c>
      <c r="I269" s="280">
        <v>174.21666666666667</v>
      </c>
      <c r="J269" s="280">
        <v>177.48333333333335</v>
      </c>
      <c r="K269" s="278">
        <v>170.95</v>
      </c>
      <c r="L269" s="278">
        <v>162.35</v>
      </c>
      <c r="M269" s="278">
        <v>106.46028</v>
      </c>
    </row>
    <row r="270" spans="1:13">
      <c r="A270" s="269">
        <v>260</v>
      </c>
      <c r="B270" s="278" t="s">
        <v>265</v>
      </c>
      <c r="C270" s="279">
        <v>380.25</v>
      </c>
      <c r="D270" s="280">
        <v>384.16666666666669</v>
      </c>
      <c r="E270" s="280">
        <v>376.33333333333337</v>
      </c>
      <c r="F270" s="280">
        <v>372.41666666666669</v>
      </c>
      <c r="G270" s="280">
        <v>364.58333333333337</v>
      </c>
      <c r="H270" s="280">
        <v>388.08333333333337</v>
      </c>
      <c r="I270" s="280">
        <v>395.91666666666674</v>
      </c>
      <c r="J270" s="280">
        <v>399.83333333333337</v>
      </c>
      <c r="K270" s="278">
        <v>392</v>
      </c>
      <c r="L270" s="278">
        <v>380.25</v>
      </c>
      <c r="M270" s="278">
        <v>2.5201500000000001</v>
      </c>
    </row>
    <row r="271" spans="1:13">
      <c r="A271" s="269">
        <v>261</v>
      </c>
      <c r="B271" s="278" t="s">
        <v>132</v>
      </c>
      <c r="C271" s="279">
        <v>1547.9</v>
      </c>
      <c r="D271" s="280">
        <v>1547.75</v>
      </c>
      <c r="E271" s="280">
        <v>1520.25</v>
      </c>
      <c r="F271" s="280">
        <v>1492.6</v>
      </c>
      <c r="G271" s="280">
        <v>1465.1</v>
      </c>
      <c r="H271" s="280">
        <v>1575.4</v>
      </c>
      <c r="I271" s="280">
        <v>1602.9</v>
      </c>
      <c r="J271" s="280">
        <v>1630.5500000000002</v>
      </c>
      <c r="K271" s="278">
        <v>1575.25</v>
      </c>
      <c r="L271" s="278">
        <v>1520.1</v>
      </c>
      <c r="M271" s="278">
        <v>7.9715800000000003</v>
      </c>
    </row>
    <row r="272" spans="1:13">
      <c r="A272" s="269">
        <v>262</v>
      </c>
      <c r="B272" s="278" t="s">
        <v>133</v>
      </c>
      <c r="C272" s="279">
        <v>376.5</v>
      </c>
      <c r="D272" s="280">
        <v>383.61666666666662</v>
      </c>
      <c r="E272" s="280">
        <v>367.43333333333322</v>
      </c>
      <c r="F272" s="280">
        <v>358.36666666666662</v>
      </c>
      <c r="G272" s="280">
        <v>342.18333333333322</v>
      </c>
      <c r="H272" s="280">
        <v>392.68333333333322</v>
      </c>
      <c r="I272" s="280">
        <v>408.86666666666662</v>
      </c>
      <c r="J272" s="280">
        <v>417.93333333333322</v>
      </c>
      <c r="K272" s="278">
        <v>399.8</v>
      </c>
      <c r="L272" s="278">
        <v>374.55</v>
      </c>
      <c r="M272" s="278">
        <v>30.064640000000001</v>
      </c>
    </row>
    <row r="273" spans="1:13">
      <c r="A273" s="269">
        <v>263</v>
      </c>
      <c r="B273" s="278" t="s">
        <v>438</v>
      </c>
      <c r="C273" s="279">
        <v>108.85</v>
      </c>
      <c r="D273" s="280">
        <v>109.76666666666667</v>
      </c>
      <c r="E273" s="280">
        <v>104.63333333333333</v>
      </c>
      <c r="F273" s="280">
        <v>100.41666666666666</v>
      </c>
      <c r="G273" s="280">
        <v>95.283333333333317</v>
      </c>
      <c r="H273" s="280">
        <v>113.98333333333333</v>
      </c>
      <c r="I273" s="280">
        <v>119.11666666666669</v>
      </c>
      <c r="J273" s="280">
        <v>123.33333333333334</v>
      </c>
      <c r="K273" s="278">
        <v>114.9</v>
      </c>
      <c r="L273" s="278">
        <v>105.55</v>
      </c>
      <c r="M273" s="278">
        <v>4.6814499999999999</v>
      </c>
    </row>
    <row r="274" spans="1:13">
      <c r="A274" s="269">
        <v>264</v>
      </c>
      <c r="B274" s="278" t="s">
        <v>444</v>
      </c>
      <c r="C274" s="279">
        <v>354.95</v>
      </c>
      <c r="D274" s="280">
        <v>357.15000000000003</v>
      </c>
      <c r="E274" s="280">
        <v>344.30000000000007</v>
      </c>
      <c r="F274" s="280">
        <v>333.65000000000003</v>
      </c>
      <c r="G274" s="280">
        <v>320.80000000000007</v>
      </c>
      <c r="H274" s="280">
        <v>367.80000000000007</v>
      </c>
      <c r="I274" s="280">
        <v>380.65000000000009</v>
      </c>
      <c r="J274" s="280">
        <v>391.30000000000007</v>
      </c>
      <c r="K274" s="278">
        <v>370</v>
      </c>
      <c r="L274" s="278">
        <v>346.5</v>
      </c>
      <c r="M274" s="278">
        <v>3.0862500000000002</v>
      </c>
    </row>
    <row r="275" spans="1:13">
      <c r="A275" s="269">
        <v>265</v>
      </c>
      <c r="B275" s="278" t="s">
        <v>445</v>
      </c>
      <c r="C275" s="279">
        <v>219.45</v>
      </c>
      <c r="D275" s="280">
        <v>228.25</v>
      </c>
      <c r="E275" s="280">
        <v>207.5</v>
      </c>
      <c r="F275" s="280">
        <v>195.55</v>
      </c>
      <c r="G275" s="280">
        <v>174.8</v>
      </c>
      <c r="H275" s="280">
        <v>240.2</v>
      </c>
      <c r="I275" s="280">
        <v>260.95</v>
      </c>
      <c r="J275" s="280">
        <v>272.89999999999998</v>
      </c>
      <c r="K275" s="278">
        <v>249</v>
      </c>
      <c r="L275" s="278">
        <v>216.3</v>
      </c>
      <c r="M275" s="278">
        <v>21.167909999999999</v>
      </c>
    </row>
    <row r="276" spans="1:13">
      <c r="A276" s="269">
        <v>266</v>
      </c>
      <c r="B276" s="278" t="s">
        <v>446</v>
      </c>
      <c r="C276" s="279">
        <v>388.8</v>
      </c>
      <c r="D276" s="280">
        <v>391.76666666666665</v>
      </c>
      <c r="E276" s="280">
        <v>384.5333333333333</v>
      </c>
      <c r="F276" s="280">
        <v>380.26666666666665</v>
      </c>
      <c r="G276" s="280">
        <v>373.0333333333333</v>
      </c>
      <c r="H276" s="280">
        <v>396.0333333333333</v>
      </c>
      <c r="I276" s="280">
        <v>403.26666666666665</v>
      </c>
      <c r="J276" s="280">
        <v>407.5333333333333</v>
      </c>
      <c r="K276" s="278">
        <v>399</v>
      </c>
      <c r="L276" s="278">
        <v>387.5</v>
      </c>
      <c r="M276" s="278">
        <v>2.0541</v>
      </c>
    </row>
    <row r="277" spans="1:13">
      <c r="A277" s="269">
        <v>267</v>
      </c>
      <c r="B277" s="278" t="s">
        <v>448</v>
      </c>
      <c r="C277" s="279">
        <v>27.8</v>
      </c>
      <c r="D277" s="280">
        <v>28.2</v>
      </c>
      <c r="E277" s="280">
        <v>27.4</v>
      </c>
      <c r="F277" s="280">
        <v>27</v>
      </c>
      <c r="G277" s="280">
        <v>26.2</v>
      </c>
      <c r="H277" s="280">
        <v>28.599999999999998</v>
      </c>
      <c r="I277" s="280">
        <v>29.400000000000002</v>
      </c>
      <c r="J277" s="280">
        <v>29.799999999999997</v>
      </c>
      <c r="K277" s="278">
        <v>29</v>
      </c>
      <c r="L277" s="278">
        <v>27.8</v>
      </c>
      <c r="M277" s="278">
        <v>7.4418199999999999</v>
      </c>
    </row>
    <row r="278" spans="1:13">
      <c r="A278" s="269">
        <v>268</v>
      </c>
      <c r="B278" s="278" t="s">
        <v>450</v>
      </c>
      <c r="C278" s="279">
        <v>200.25</v>
      </c>
      <c r="D278" s="280">
        <v>198.35</v>
      </c>
      <c r="E278" s="280">
        <v>188.7</v>
      </c>
      <c r="F278" s="280">
        <v>177.15</v>
      </c>
      <c r="G278" s="280">
        <v>167.5</v>
      </c>
      <c r="H278" s="280">
        <v>209.89999999999998</v>
      </c>
      <c r="I278" s="280">
        <v>219.55</v>
      </c>
      <c r="J278" s="280">
        <v>231.09999999999997</v>
      </c>
      <c r="K278" s="278">
        <v>208</v>
      </c>
      <c r="L278" s="278">
        <v>186.8</v>
      </c>
      <c r="M278" s="278">
        <v>19.78877</v>
      </c>
    </row>
    <row r="279" spans="1:13">
      <c r="A279" s="269">
        <v>269</v>
      </c>
      <c r="B279" s="278" t="s">
        <v>440</v>
      </c>
      <c r="C279" s="279">
        <v>278.7</v>
      </c>
      <c r="D279" s="280">
        <v>279.86666666666662</v>
      </c>
      <c r="E279" s="280">
        <v>275.83333333333326</v>
      </c>
      <c r="F279" s="280">
        <v>272.96666666666664</v>
      </c>
      <c r="G279" s="280">
        <v>268.93333333333328</v>
      </c>
      <c r="H279" s="280">
        <v>282.73333333333323</v>
      </c>
      <c r="I279" s="280">
        <v>286.76666666666665</v>
      </c>
      <c r="J279" s="280">
        <v>289.63333333333321</v>
      </c>
      <c r="K279" s="278">
        <v>283.89999999999998</v>
      </c>
      <c r="L279" s="278">
        <v>277</v>
      </c>
      <c r="M279" s="278">
        <v>1.22983</v>
      </c>
    </row>
    <row r="280" spans="1:13">
      <c r="A280" s="269">
        <v>270</v>
      </c>
      <c r="B280" s="278" t="s">
        <v>1781</v>
      </c>
      <c r="C280" s="279">
        <v>691.65</v>
      </c>
      <c r="D280" s="280">
        <v>689.41666666666663</v>
      </c>
      <c r="E280" s="280">
        <v>655.83333333333326</v>
      </c>
      <c r="F280" s="280">
        <v>620.01666666666665</v>
      </c>
      <c r="G280" s="280">
        <v>586.43333333333328</v>
      </c>
      <c r="H280" s="280">
        <v>725.23333333333323</v>
      </c>
      <c r="I280" s="280">
        <v>758.81666666666649</v>
      </c>
      <c r="J280" s="280">
        <v>794.63333333333321</v>
      </c>
      <c r="K280" s="278">
        <v>723</v>
      </c>
      <c r="L280" s="278">
        <v>653.6</v>
      </c>
      <c r="M280" s="278">
        <v>3.8649999999999997E-2</v>
      </c>
    </row>
    <row r="281" spans="1:13">
      <c r="A281" s="269">
        <v>271</v>
      </c>
      <c r="B281" s="278" t="s">
        <v>451</v>
      </c>
      <c r="C281" s="279">
        <v>110</v>
      </c>
      <c r="D281" s="280">
        <v>110</v>
      </c>
      <c r="E281" s="280">
        <v>109</v>
      </c>
      <c r="F281" s="280">
        <v>108</v>
      </c>
      <c r="G281" s="280">
        <v>107</v>
      </c>
      <c r="H281" s="280">
        <v>111</v>
      </c>
      <c r="I281" s="280">
        <v>112</v>
      </c>
      <c r="J281" s="280">
        <v>113</v>
      </c>
      <c r="K281" s="278">
        <v>111</v>
      </c>
      <c r="L281" s="278">
        <v>109</v>
      </c>
      <c r="M281" s="278">
        <v>0.17224</v>
      </c>
    </row>
    <row r="282" spans="1:13">
      <c r="A282" s="269">
        <v>272</v>
      </c>
      <c r="B282" s="278" t="s">
        <v>441</v>
      </c>
      <c r="C282" s="279">
        <v>200.3</v>
      </c>
      <c r="D282" s="280">
        <v>200.41666666666666</v>
      </c>
      <c r="E282" s="280">
        <v>196.88333333333333</v>
      </c>
      <c r="F282" s="280">
        <v>193.46666666666667</v>
      </c>
      <c r="G282" s="280">
        <v>189.93333333333334</v>
      </c>
      <c r="H282" s="280">
        <v>203.83333333333331</v>
      </c>
      <c r="I282" s="280">
        <v>207.36666666666667</v>
      </c>
      <c r="J282" s="280">
        <v>210.7833333333333</v>
      </c>
      <c r="K282" s="278">
        <v>203.95</v>
      </c>
      <c r="L282" s="278">
        <v>197</v>
      </c>
      <c r="M282" s="278">
        <v>1.7505200000000001</v>
      </c>
    </row>
    <row r="283" spans="1:13">
      <c r="A283" s="269">
        <v>273</v>
      </c>
      <c r="B283" s="278" t="s">
        <v>452</v>
      </c>
      <c r="C283" s="279">
        <v>157.55000000000001</v>
      </c>
      <c r="D283" s="280">
        <v>158.81666666666669</v>
      </c>
      <c r="E283" s="280">
        <v>155.73333333333338</v>
      </c>
      <c r="F283" s="280">
        <v>153.91666666666669</v>
      </c>
      <c r="G283" s="280">
        <v>150.83333333333337</v>
      </c>
      <c r="H283" s="280">
        <v>160.63333333333338</v>
      </c>
      <c r="I283" s="280">
        <v>163.7166666666667</v>
      </c>
      <c r="J283" s="280">
        <v>165.53333333333339</v>
      </c>
      <c r="K283" s="278">
        <v>161.9</v>
      </c>
      <c r="L283" s="278">
        <v>157</v>
      </c>
      <c r="M283" s="278">
        <v>0.23868</v>
      </c>
    </row>
    <row r="284" spans="1:13">
      <c r="A284" s="269">
        <v>274</v>
      </c>
      <c r="B284" s="278" t="s">
        <v>134</v>
      </c>
      <c r="C284" s="279">
        <v>1277.8</v>
      </c>
      <c r="D284" s="280">
        <v>1282.4666666666665</v>
      </c>
      <c r="E284" s="280">
        <v>1259.0333333333328</v>
      </c>
      <c r="F284" s="280">
        <v>1240.2666666666664</v>
      </c>
      <c r="G284" s="280">
        <v>1216.8333333333328</v>
      </c>
      <c r="H284" s="280">
        <v>1301.2333333333329</v>
      </c>
      <c r="I284" s="280">
        <v>1324.6666666666667</v>
      </c>
      <c r="J284" s="280">
        <v>1343.4333333333329</v>
      </c>
      <c r="K284" s="278">
        <v>1305.9000000000001</v>
      </c>
      <c r="L284" s="278">
        <v>1263.7</v>
      </c>
      <c r="M284" s="278">
        <v>50.964599999999997</v>
      </c>
    </row>
    <row r="285" spans="1:13">
      <c r="A285" s="269">
        <v>275</v>
      </c>
      <c r="B285" s="278" t="s">
        <v>442</v>
      </c>
      <c r="C285" s="279">
        <v>57.85</v>
      </c>
      <c r="D285" s="280">
        <v>56.449999999999996</v>
      </c>
      <c r="E285" s="280">
        <v>54.399999999999991</v>
      </c>
      <c r="F285" s="280">
        <v>50.949999999999996</v>
      </c>
      <c r="G285" s="280">
        <v>48.899999999999991</v>
      </c>
      <c r="H285" s="280">
        <v>59.899999999999991</v>
      </c>
      <c r="I285" s="280">
        <v>61.949999999999989</v>
      </c>
      <c r="J285" s="280">
        <v>65.399999999999991</v>
      </c>
      <c r="K285" s="278">
        <v>58.5</v>
      </c>
      <c r="L285" s="278">
        <v>53</v>
      </c>
      <c r="M285" s="278">
        <v>2.3830300000000002</v>
      </c>
    </row>
    <row r="286" spans="1:13">
      <c r="A286" s="269">
        <v>276</v>
      </c>
      <c r="B286" s="278" t="s">
        <v>439</v>
      </c>
      <c r="C286" s="279">
        <v>437</v>
      </c>
      <c r="D286" s="280">
        <v>441.33333333333331</v>
      </c>
      <c r="E286" s="280">
        <v>432.66666666666663</v>
      </c>
      <c r="F286" s="280">
        <v>428.33333333333331</v>
      </c>
      <c r="G286" s="280">
        <v>419.66666666666663</v>
      </c>
      <c r="H286" s="280">
        <v>445.66666666666663</v>
      </c>
      <c r="I286" s="280">
        <v>454.33333333333326</v>
      </c>
      <c r="J286" s="280">
        <v>458.66666666666663</v>
      </c>
      <c r="K286" s="278">
        <v>450</v>
      </c>
      <c r="L286" s="278">
        <v>437</v>
      </c>
      <c r="M286" s="278">
        <v>6.7390000000000005E-2</v>
      </c>
    </row>
    <row r="287" spans="1:13">
      <c r="A287" s="269">
        <v>277</v>
      </c>
      <c r="B287" s="278" t="s">
        <v>443</v>
      </c>
      <c r="C287" s="279">
        <v>193.55</v>
      </c>
      <c r="D287" s="280">
        <v>191.71666666666667</v>
      </c>
      <c r="E287" s="280">
        <v>183.98333333333335</v>
      </c>
      <c r="F287" s="280">
        <v>174.41666666666669</v>
      </c>
      <c r="G287" s="280">
        <v>166.68333333333337</v>
      </c>
      <c r="H287" s="280">
        <v>201.28333333333333</v>
      </c>
      <c r="I287" s="280">
        <v>209.01666666666662</v>
      </c>
      <c r="J287" s="280">
        <v>218.58333333333331</v>
      </c>
      <c r="K287" s="278">
        <v>199.45</v>
      </c>
      <c r="L287" s="278">
        <v>182.15</v>
      </c>
      <c r="M287" s="278">
        <v>5.2061599999999997</v>
      </c>
    </row>
    <row r="288" spans="1:13">
      <c r="A288" s="269">
        <v>278</v>
      </c>
      <c r="B288" s="278" t="s">
        <v>449</v>
      </c>
      <c r="C288" s="279">
        <v>378.1</v>
      </c>
      <c r="D288" s="280">
        <v>371.34999999999997</v>
      </c>
      <c r="E288" s="280">
        <v>358.69999999999993</v>
      </c>
      <c r="F288" s="280">
        <v>339.29999999999995</v>
      </c>
      <c r="G288" s="280">
        <v>326.64999999999992</v>
      </c>
      <c r="H288" s="280">
        <v>390.74999999999994</v>
      </c>
      <c r="I288" s="280">
        <v>403.39999999999992</v>
      </c>
      <c r="J288" s="280">
        <v>422.79999999999995</v>
      </c>
      <c r="K288" s="278">
        <v>384</v>
      </c>
      <c r="L288" s="278">
        <v>351.95</v>
      </c>
      <c r="M288" s="278">
        <v>1.4599</v>
      </c>
    </row>
    <row r="289" spans="1:13">
      <c r="A289" s="269">
        <v>279</v>
      </c>
      <c r="B289" s="278" t="s">
        <v>447</v>
      </c>
      <c r="C289" s="279">
        <v>42</v>
      </c>
      <c r="D289" s="280">
        <v>42.383333333333333</v>
      </c>
      <c r="E289" s="280">
        <v>41.366666666666667</v>
      </c>
      <c r="F289" s="280">
        <v>40.733333333333334</v>
      </c>
      <c r="G289" s="280">
        <v>39.716666666666669</v>
      </c>
      <c r="H289" s="280">
        <v>43.016666666666666</v>
      </c>
      <c r="I289" s="280">
        <v>44.033333333333331</v>
      </c>
      <c r="J289" s="280">
        <v>44.666666666666664</v>
      </c>
      <c r="K289" s="278">
        <v>43.4</v>
      </c>
      <c r="L289" s="278">
        <v>41.75</v>
      </c>
      <c r="M289" s="278">
        <v>11.77121</v>
      </c>
    </row>
    <row r="290" spans="1:13">
      <c r="A290" s="269">
        <v>280</v>
      </c>
      <c r="B290" s="278" t="s">
        <v>135</v>
      </c>
      <c r="C290" s="279">
        <v>58</v>
      </c>
      <c r="D290" s="280">
        <v>58.766666666666673</v>
      </c>
      <c r="E290" s="280">
        <v>55.033333333333346</v>
      </c>
      <c r="F290" s="280">
        <v>52.06666666666667</v>
      </c>
      <c r="G290" s="280">
        <v>48.333333333333343</v>
      </c>
      <c r="H290" s="280">
        <v>61.733333333333348</v>
      </c>
      <c r="I290" s="280">
        <v>65.466666666666683</v>
      </c>
      <c r="J290" s="280">
        <v>68.433333333333351</v>
      </c>
      <c r="K290" s="278">
        <v>62.5</v>
      </c>
      <c r="L290" s="278">
        <v>55.8</v>
      </c>
      <c r="M290" s="278">
        <v>191.85642000000001</v>
      </c>
    </row>
    <row r="291" spans="1:13">
      <c r="A291" s="269">
        <v>281</v>
      </c>
      <c r="B291" s="278" t="s">
        <v>454</v>
      </c>
      <c r="C291" s="279">
        <v>14.35</v>
      </c>
      <c r="D291" s="280">
        <v>14.416666666666666</v>
      </c>
      <c r="E291" s="280">
        <v>14.033333333333331</v>
      </c>
      <c r="F291" s="280">
        <v>13.716666666666665</v>
      </c>
      <c r="G291" s="280">
        <v>13.33333333333333</v>
      </c>
      <c r="H291" s="280">
        <v>14.733333333333333</v>
      </c>
      <c r="I291" s="280">
        <v>15.116666666666669</v>
      </c>
      <c r="J291" s="280">
        <v>15.433333333333334</v>
      </c>
      <c r="K291" s="278">
        <v>14.8</v>
      </c>
      <c r="L291" s="278">
        <v>14.1</v>
      </c>
      <c r="M291" s="278">
        <v>5.2054400000000003</v>
      </c>
    </row>
    <row r="292" spans="1:13">
      <c r="A292" s="269">
        <v>282</v>
      </c>
      <c r="B292" s="278" t="s">
        <v>359</v>
      </c>
      <c r="C292" s="279">
        <v>1533.75</v>
      </c>
      <c r="D292" s="280">
        <v>1535.6666666666667</v>
      </c>
      <c r="E292" s="280">
        <v>1498.0833333333335</v>
      </c>
      <c r="F292" s="280">
        <v>1462.4166666666667</v>
      </c>
      <c r="G292" s="280">
        <v>1424.8333333333335</v>
      </c>
      <c r="H292" s="280">
        <v>1571.3333333333335</v>
      </c>
      <c r="I292" s="280">
        <v>1608.916666666667</v>
      </c>
      <c r="J292" s="280">
        <v>1644.5833333333335</v>
      </c>
      <c r="K292" s="278">
        <v>1573.25</v>
      </c>
      <c r="L292" s="278">
        <v>1500</v>
      </c>
      <c r="M292" s="278">
        <v>0.99353000000000002</v>
      </c>
    </row>
    <row r="293" spans="1:13">
      <c r="A293" s="269">
        <v>283</v>
      </c>
      <c r="B293" s="278" t="s">
        <v>455</v>
      </c>
      <c r="C293" s="279">
        <v>489.7</v>
      </c>
      <c r="D293" s="280">
        <v>499.0333333333333</v>
      </c>
      <c r="E293" s="280">
        <v>473.06666666666661</v>
      </c>
      <c r="F293" s="280">
        <v>456.43333333333328</v>
      </c>
      <c r="G293" s="280">
        <v>430.46666666666658</v>
      </c>
      <c r="H293" s="280">
        <v>515.66666666666663</v>
      </c>
      <c r="I293" s="280">
        <v>541.63333333333333</v>
      </c>
      <c r="J293" s="280">
        <v>558.26666666666665</v>
      </c>
      <c r="K293" s="278">
        <v>525</v>
      </c>
      <c r="L293" s="278">
        <v>482.4</v>
      </c>
      <c r="M293" s="278">
        <v>27.694289999999999</v>
      </c>
    </row>
    <row r="294" spans="1:13">
      <c r="A294" s="269">
        <v>284</v>
      </c>
      <c r="B294" s="278" t="s">
        <v>453</v>
      </c>
      <c r="C294" s="279">
        <v>2426.8000000000002</v>
      </c>
      <c r="D294" s="280">
        <v>2436.25</v>
      </c>
      <c r="E294" s="280">
        <v>2410.5500000000002</v>
      </c>
      <c r="F294" s="280">
        <v>2394.3000000000002</v>
      </c>
      <c r="G294" s="280">
        <v>2368.6000000000004</v>
      </c>
      <c r="H294" s="280">
        <v>2452.5</v>
      </c>
      <c r="I294" s="280">
        <v>2478.1999999999998</v>
      </c>
      <c r="J294" s="280">
        <v>2494.4499999999998</v>
      </c>
      <c r="K294" s="278">
        <v>2461.9499999999998</v>
      </c>
      <c r="L294" s="278">
        <v>2420</v>
      </c>
      <c r="M294" s="278">
        <v>5.731E-2</v>
      </c>
    </row>
    <row r="295" spans="1:13">
      <c r="A295" s="269">
        <v>285</v>
      </c>
      <c r="B295" s="278" t="s">
        <v>456</v>
      </c>
      <c r="C295" s="279">
        <v>17.45</v>
      </c>
      <c r="D295" s="280">
        <v>17.5</v>
      </c>
      <c r="E295" s="280">
        <v>17.3</v>
      </c>
      <c r="F295" s="280">
        <v>17.150000000000002</v>
      </c>
      <c r="G295" s="280">
        <v>16.950000000000003</v>
      </c>
      <c r="H295" s="280">
        <v>17.649999999999999</v>
      </c>
      <c r="I295" s="280">
        <v>17.850000000000001</v>
      </c>
      <c r="J295" s="280">
        <v>17.999999999999996</v>
      </c>
      <c r="K295" s="278">
        <v>17.7</v>
      </c>
      <c r="L295" s="278">
        <v>17.350000000000001</v>
      </c>
      <c r="M295" s="278">
        <v>14.7835</v>
      </c>
    </row>
    <row r="296" spans="1:13">
      <c r="A296" s="269">
        <v>286</v>
      </c>
      <c r="B296" s="278" t="s">
        <v>136</v>
      </c>
      <c r="C296" s="279">
        <v>259</v>
      </c>
      <c r="D296" s="280">
        <v>261.90000000000003</v>
      </c>
      <c r="E296" s="280">
        <v>252.10000000000008</v>
      </c>
      <c r="F296" s="280">
        <v>245.20000000000005</v>
      </c>
      <c r="G296" s="280">
        <v>235.40000000000009</v>
      </c>
      <c r="H296" s="280">
        <v>268.80000000000007</v>
      </c>
      <c r="I296" s="280">
        <v>278.60000000000002</v>
      </c>
      <c r="J296" s="280">
        <v>285.50000000000006</v>
      </c>
      <c r="K296" s="278">
        <v>271.7</v>
      </c>
      <c r="L296" s="278">
        <v>255</v>
      </c>
      <c r="M296" s="278">
        <v>65.987669999999994</v>
      </c>
    </row>
    <row r="297" spans="1:13">
      <c r="A297" s="269">
        <v>287</v>
      </c>
      <c r="B297" s="278" t="s">
        <v>457</v>
      </c>
      <c r="C297" s="279">
        <v>523.15</v>
      </c>
      <c r="D297" s="280">
        <v>524.38333333333333</v>
      </c>
      <c r="E297" s="280">
        <v>514.76666666666665</v>
      </c>
      <c r="F297" s="280">
        <v>506.38333333333333</v>
      </c>
      <c r="G297" s="280">
        <v>496.76666666666665</v>
      </c>
      <c r="H297" s="280">
        <v>532.76666666666665</v>
      </c>
      <c r="I297" s="280">
        <v>542.38333333333321</v>
      </c>
      <c r="J297" s="280">
        <v>550.76666666666665</v>
      </c>
      <c r="K297" s="278">
        <v>534</v>
      </c>
      <c r="L297" s="278">
        <v>516</v>
      </c>
      <c r="M297" s="278">
        <v>0.28260999999999997</v>
      </c>
    </row>
    <row r="298" spans="1:13">
      <c r="A298" s="269">
        <v>288</v>
      </c>
      <c r="B298" s="278" t="s">
        <v>137</v>
      </c>
      <c r="C298" s="279">
        <v>850.65</v>
      </c>
      <c r="D298" s="280">
        <v>858.55000000000007</v>
      </c>
      <c r="E298" s="280">
        <v>837.10000000000014</v>
      </c>
      <c r="F298" s="280">
        <v>823.55000000000007</v>
      </c>
      <c r="G298" s="280">
        <v>802.10000000000014</v>
      </c>
      <c r="H298" s="280">
        <v>872.10000000000014</v>
      </c>
      <c r="I298" s="280">
        <v>893.55000000000018</v>
      </c>
      <c r="J298" s="280">
        <v>907.10000000000014</v>
      </c>
      <c r="K298" s="278">
        <v>880</v>
      </c>
      <c r="L298" s="278">
        <v>845</v>
      </c>
      <c r="M298" s="278">
        <v>46.786790000000003</v>
      </c>
    </row>
    <row r="299" spans="1:13">
      <c r="A299" s="269">
        <v>289</v>
      </c>
      <c r="B299" s="278" t="s">
        <v>267</v>
      </c>
      <c r="C299" s="279">
        <v>1545.35</v>
      </c>
      <c r="D299" s="280">
        <v>1539.5333333333335</v>
      </c>
      <c r="E299" s="280">
        <v>1509.0666666666671</v>
      </c>
      <c r="F299" s="280">
        <v>1472.7833333333335</v>
      </c>
      <c r="G299" s="280">
        <v>1442.3166666666671</v>
      </c>
      <c r="H299" s="280">
        <v>1575.8166666666671</v>
      </c>
      <c r="I299" s="280">
        <v>1606.2833333333338</v>
      </c>
      <c r="J299" s="280">
        <v>1642.5666666666671</v>
      </c>
      <c r="K299" s="278">
        <v>1570</v>
      </c>
      <c r="L299" s="278">
        <v>1503.25</v>
      </c>
      <c r="M299" s="278">
        <v>0.78505999999999998</v>
      </c>
    </row>
    <row r="300" spans="1:13">
      <c r="A300" s="269">
        <v>290</v>
      </c>
      <c r="B300" s="278" t="s">
        <v>266</v>
      </c>
      <c r="C300" s="279">
        <v>1185.75</v>
      </c>
      <c r="D300" s="280">
        <v>1187.9333333333334</v>
      </c>
      <c r="E300" s="280">
        <v>1165.8666666666668</v>
      </c>
      <c r="F300" s="280">
        <v>1145.9833333333333</v>
      </c>
      <c r="G300" s="280">
        <v>1123.9166666666667</v>
      </c>
      <c r="H300" s="280">
        <v>1207.8166666666668</v>
      </c>
      <c r="I300" s="280">
        <v>1229.8833333333334</v>
      </c>
      <c r="J300" s="280">
        <v>1249.7666666666669</v>
      </c>
      <c r="K300" s="278">
        <v>1210</v>
      </c>
      <c r="L300" s="278">
        <v>1168.05</v>
      </c>
      <c r="M300" s="278">
        <v>0.67528999999999995</v>
      </c>
    </row>
    <row r="301" spans="1:13">
      <c r="A301" s="269">
        <v>291</v>
      </c>
      <c r="B301" s="278" t="s">
        <v>138</v>
      </c>
      <c r="C301" s="279">
        <v>841.65</v>
      </c>
      <c r="D301" s="280">
        <v>840.81666666666661</v>
      </c>
      <c r="E301" s="280">
        <v>815.83333333333326</v>
      </c>
      <c r="F301" s="280">
        <v>790.01666666666665</v>
      </c>
      <c r="G301" s="280">
        <v>765.0333333333333</v>
      </c>
      <c r="H301" s="280">
        <v>866.63333333333321</v>
      </c>
      <c r="I301" s="280">
        <v>891.61666666666656</v>
      </c>
      <c r="J301" s="280">
        <v>917.43333333333317</v>
      </c>
      <c r="K301" s="278">
        <v>865.8</v>
      </c>
      <c r="L301" s="278">
        <v>815</v>
      </c>
      <c r="M301" s="278">
        <v>54.82347</v>
      </c>
    </row>
    <row r="302" spans="1:13">
      <c r="A302" s="269">
        <v>292</v>
      </c>
      <c r="B302" s="278" t="s">
        <v>458</v>
      </c>
      <c r="C302" s="279">
        <v>928.5</v>
      </c>
      <c r="D302" s="280">
        <v>921.5333333333333</v>
      </c>
      <c r="E302" s="280">
        <v>908.06666666666661</v>
      </c>
      <c r="F302" s="280">
        <v>887.63333333333333</v>
      </c>
      <c r="G302" s="280">
        <v>874.16666666666663</v>
      </c>
      <c r="H302" s="280">
        <v>941.96666666666658</v>
      </c>
      <c r="I302" s="280">
        <v>955.43333333333328</v>
      </c>
      <c r="J302" s="280">
        <v>975.86666666666656</v>
      </c>
      <c r="K302" s="278">
        <v>935</v>
      </c>
      <c r="L302" s="278">
        <v>901.1</v>
      </c>
      <c r="M302" s="278">
        <v>0.49937999999999999</v>
      </c>
    </row>
    <row r="303" spans="1:13">
      <c r="A303" s="269">
        <v>293</v>
      </c>
      <c r="B303" s="278" t="s">
        <v>139</v>
      </c>
      <c r="C303" s="279">
        <v>357.05</v>
      </c>
      <c r="D303" s="280">
        <v>353.51666666666671</v>
      </c>
      <c r="E303" s="280">
        <v>344.63333333333344</v>
      </c>
      <c r="F303" s="280">
        <v>332.21666666666675</v>
      </c>
      <c r="G303" s="280">
        <v>323.33333333333348</v>
      </c>
      <c r="H303" s="280">
        <v>365.93333333333339</v>
      </c>
      <c r="I303" s="280">
        <v>374.81666666666672</v>
      </c>
      <c r="J303" s="280">
        <v>387.23333333333335</v>
      </c>
      <c r="K303" s="278">
        <v>362.4</v>
      </c>
      <c r="L303" s="278">
        <v>341.1</v>
      </c>
      <c r="M303" s="278">
        <v>71.250339999999994</v>
      </c>
    </row>
    <row r="304" spans="1:13">
      <c r="A304" s="269">
        <v>294</v>
      </c>
      <c r="B304" s="278" t="s">
        <v>140</v>
      </c>
      <c r="C304" s="279">
        <v>160.25</v>
      </c>
      <c r="D304" s="280">
        <v>158.41666666666666</v>
      </c>
      <c r="E304" s="280">
        <v>152.0333333333333</v>
      </c>
      <c r="F304" s="280">
        <v>143.81666666666663</v>
      </c>
      <c r="G304" s="280">
        <v>137.43333333333328</v>
      </c>
      <c r="H304" s="280">
        <v>166.63333333333333</v>
      </c>
      <c r="I304" s="280">
        <v>173.01666666666671</v>
      </c>
      <c r="J304" s="280">
        <v>181.23333333333335</v>
      </c>
      <c r="K304" s="278">
        <v>164.8</v>
      </c>
      <c r="L304" s="278">
        <v>150.19999999999999</v>
      </c>
      <c r="M304" s="278">
        <v>128.30579</v>
      </c>
    </row>
    <row r="305" spans="1:13">
      <c r="A305" s="269">
        <v>295</v>
      </c>
      <c r="B305" s="278" t="s">
        <v>462</v>
      </c>
      <c r="C305" s="279">
        <v>17.850000000000001</v>
      </c>
      <c r="D305" s="280">
        <v>18.066666666666666</v>
      </c>
      <c r="E305" s="280">
        <v>17.633333333333333</v>
      </c>
      <c r="F305" s="280">
        <v>17.416666666666668</v>
      </c>
      <c r="G305" s="280">
        <v>16.983333333333334</v>
      </c>
      <c r="H305" s="280">
        <v>18.283333333333331</v>
      </c>
      <c r="I305" s="280">
        <v>18.716666666666661</v>
      </c>
      <c r="J305" s="280">
        <v>18.93333333333333</v>
      </c>
      <c r="K305" s="278">
        <v>18.5</v>
      </c>
      <c r="L305" s="278">
        <v>17.850000000000001</v>
      </c>
      <c r="M305" s="278">
        <v>4.7459899999999999</v>
      </c>
    </row>
    <row r="306" spans="1:13">
      <c r="A306" s="269">
        <v>296</v>
      </c>
      <c r="B306" s="278" t="s">
        <v>320</v>
      </c>
      <c r="C306" s="279">
        <v>9.15</v>
      </c>
      <c r="D306" s="280">
        <v>9.2000000000000011</v>
      </c>
      <c r="E306" s="280">
        <v>8.9500000000000028</v>
      </c>
      <c r="F306" s="280">
        <v>8.7500000000000018</v>
      </c>
      <c r="G306" s="280">
        <v>8.5000000000000036</v>
      </c>
      <c r="H306" s="280">
        <v>9.4000000000000021</v>
      </c>
      <c r="I306" s="280">
        <v>9.6499999999999986</v>
      </c>
      <c r="J306" s="280">
        <v>9.8500000000000014</v>
      </c>
      <c r="K306" s="278">
        <v>9.4499999999999993</v>
      </c>
      <c r="L306" s="278">
        <v>9</v>
      </c>
      <c r="M306" s="278">
        <v>5.2233099999999997</v>
      </c>
    </row>
    <row r="307" spans="1:13">
      <c r="A307" s="269">
        <v>297</v>
      </c>
      <c r="B307" s="278" t="s">
        <v>465</v>
      </c>
      <c r="C307" s="279">
        <v>99.75</v>
      </c>
      <c r="D307" s="280">
        <v>99.75</v>
      </c>
      <c r="E307" s="280">
        <v>99.75</v>
      </c>
      <c r="F307" s="280">
        <v>99.75</v>
      </c>
      <c r="G307" s="280">
        <v>99.75</v>
      </c>
      <c r="H307" s="280">
        <v>99.75</v>
      </c>
      <c r="I307" s="280">
        <v>99.75</v>
      </c>
      <c r="J307" s="280">
        <v>99.75</v>
      </c>
      <c r="K307" s="278">
        <v>99.75</v>
      </c>
      <c r="L307" s="278">
        <v>99.75</v>
      </c>
      <c r="M307" s="278">
        <v>0.71986000000000006</v>
      </c>
    </row>
    <row r="308" spans="1:13">
      <c r="A308" s="269">
        <v>298</v>
      </c>
      <c r="B308" s="278" t="s">
        <v>467</v>
      </c>
      <c r="C308" s="279">
        <v>260.14999999999998</v>
      </c>
      <c r="D308" s="280">
        <v>258.5</v>
      </c>
      <c r="E308" s="280">
        <v>251.64999999999998</v>
      </c>
      <c r="F308" s="280">
        <v>243.14999999999998</v>
      </c>
      <c r="G308" s="280">
        <v>236.29999999999995</v>
      </c>
      <c r="H308" s="280">
        <v>267</v>
      </c>
      <c r="I308" s="280">
        <v>273.85000000000002</v>
      </c>
      <c r="J308" s="280">
        <v>282.35000000000002</v>
      </c>
      <c r="K308" s="278">
        <v>265.35000000000002</v>
      </c>
      <c r="L308" s="278">
        <v>250</v>
      </c>
      <c r="M308" s="278">
        <v>0.67628999999999995</v>
      </c>
    </row>
    <row r="309" spans="1:13">
      <c r="A309" s="269">
        <v>299</v>
      </c>
      <c r="B309" s="278" t="s">
        <v>463</v>
      </c>
      <c r="C309" s="279">
        <v>2041.6</v>
      </c>
      <c r="D309" s="280">
        <v>2088.1833333333329</v>
      </c>
      <c r="E309" s="280">
        <v>1976.4166666666661</v>
      </c>
      <c r="F309" s="280">
        <v>1911.2333333333331</v>
      </c>
      <c r="G309" s="280">
        <v>1799.4666666666662</v>
      </c>
      <c r="H309" s="280">
        <v>2153.3666666666659</v>
      </c>
      <c r="I309" s="280">
        <v>2265.1333333333332</v>
      </c>
      <c r="J309" s="280">
        <v>2330.3166666666657</v>
      </c>
      <c r="K309" s="278">
        <v>2199.9499999999998</v>
      </c>
      <c r="L309" s="278">
        <v>2023</v>
      </c>
      <c r="M309" s="278">
        <v>0.10614</v>
      </c>
    </row>
    <row r="310" spans="1:13">
      <c r="A310" s="269">
        <v>300</v>
      </c>
      <c r="B310" s="278" t="s">
        <v>464</v>
      </c>
      <c r="C310" s="279">
        <v>205.9</v>
      </c>
      <c r="D310" s="280">
        <v>207.88333333333333</v>
      </c>
      <c r="E310" s="280">
        <v>200.86666666666665</v>
      </c>
      <c r="F310" s="280">
        <v>195.83333333333331</v>
      </c>
      <c r="G310" s="280">
        <v>188.81666666666663</v>
      </c>
      <c r="H310" s="280">
        <v>212.91666666666666</v>
      </c>
      <c r="I310" s="280">
        <v>219.93333333333331</v>
      </c>
      <c r="J310" s="280">
        <v>224.96666666666667</v>
      </c>
      <c r="K310" s="278">
        <v>214.9</v>
      </c>
      <c r="L310" s="278">
        <v>202.85</v>
      </c>
      <c r="M310" s="278">
        <v>1.55287</v>
      </c>
    </row>
    <row r="311" spans="1:13">
      <c r="A311" s="269">
        <v>301</v>
      </c>
      <c r="B311" s="278" t="s">
        <v>141</v>
      </c>
      <c r="C311" s="279">
        <v>120.8</v>
      </c>
      <c r="D311" s="280">
        <v>122.7</v>
      </c>
      <c r="E311" s="280">
        <v>116.20000000000002</v>
      </c>
      <c r="F311" s="280">
        <v>111.60000000000001</v>
      </c>
      <c r="G311" s="280">
        <v>105.10000000000002</v>
      </c>
      <c r="H311" s="280">
        <v>127.30000000000001</v>
      </c>
      <c r="I311" s="280">
        <v>133.79999999999998</v>
      </c>
      <c r="J311" s="280">
        <v>138.4</v>
      </c>
      <c r="K311" s="278">
        <v>129.19999999999999</v>
      </c>
      <c r="L311" s="278">
        <v>118.1</v>
      </c>
      <c r="M311" s="278">
        <v>104.90009000000001</v>
      </c>
    </row>
    <row r="312" spans="1:13">
      <c r="A312" s="269">
        <v>302</v>
      </c>
      <c r="B312" s="278" t="s">
        <v>142</v>
      </c>
      <c r="C312" s="279">
        <v>284.35000000000002</v>
      </c>
      <c r="D312" s="280">
        <v>285.33333333333337</v>
      </c>
      <c r="E312" s="280">
        <v>276.11666666666673</v>
      </c>
      <c r="F312" s="280">
        <v>267.88333333333338</v>
      </c>
      <c r="G312" s="280">
        <v>258.66666666666674</v>
      </c>
      <c r="H312" s="280">
        <v>293.56666666666672</v>
      </c>
      <c r="I312" s="280">
        <v>302.78333333333342</v>
      </c>
      <c r="J312" s="280">
        <v>311.01666666666671</v>
      </c>
      <c r="K312" s="278">
        <v>294.55</v>
      </c>
      <c r="L312" s="278">
        <v>277.10000000000002</v>
      </c>
      <c r="M312" s="278">
        <v>71.716759999999994</v>
      </c>
    </row>
    <row r="313" spans="1:13">
      <c r="A313" s="269">
        <v>303</v>
      </c>
      <c r="B313" s="278" t="s">
        <v>143</v>
      </c>
      <c r="C313" s="279">
        <v>4886.3</v>
      </c>
      <c r="D313" s="280">
        <v>4952.1833333333334</v>
      </c>
      <c r="E313" s="280">
        <v>4774.1166666666668</v>
      </c>
      <c r="F313" s="280">
        <v>4661.9333333333334</v>
      </c>
      <c r="G313" s="280">
        <v>4483.8666666666668</v>
      </c>
      <c r="H313" s="280">
        <v>5064.3666666666668</v>
      </c>
      <c r="I313" s="280">
        <v>5242.4333333333343</v>
      </c>
      <c r="J313" s="280">
        <v>5354.6166666666668</v>
      </c>
      <c r="K313" s="278">
        <v>5130.25</v>
      </c>
      <c r="L313" s="278">
        <v>4840</v>
      </c>
      <c r="M313" s="278">
        <v>17.428709999999999</v>
      </c>
    </row>
    <row r="314" spans="1:13">
      <c r="A314" s="269">
        <v>304</v>
      </c>
      <c r="B314" s="278" t="s">
        <v>459</v>
      </c>
      <c r="C314" s="279">
        <v>590.54999999999995</v>
      </c>
      <c r="D314" s="280">
        <v>595.5333333333333</v>
      </c>
      <c r="E314" s="280">
        <v>585.56666666666661</v>
      </c>
      <c r="F314" s="280">
        <v>580.58333333333326</v>
      </c>
      <c r="G314" s="280">
        <v>570.61666666666656</v>
      </c>
      <c r="H314" s="280">
        <v>600.51666666666665</v>
      </c>
      <c r="I314" s="280">
        <v>610.48333333333335</v>
      </c>
      <c r="J314" s="280">
        <v>615.4666666666667</v>
      </c>
      <c r="K314" s="278">
        <v>605.5</v>
      </c>
      <c r="L314" s="278">
        <v>590.54999999999995</v>
      </c>
      <c r="M314" s="278">
        <v>8.1739999999999993E-2</v>
      </c>
    </row>
    <row r="315" spans="1:13">
      <c r="A315" s="269">
        <v>305</v>
      </c>
      <c r="B315" s="278" t="s">
        <v>144</v>
      </c>
      <c r="C315" s="279">
        <v>541.85</v>
      </c>
      <c r="D315" s="280">
        <v>542.56666666666661</v>
      </c>
      <c r="E315" s="280">
        <v>527.13333333333321</v>
      </c>
      <c r="F315" s="280">
        <v>512.41666666666663</v>
      </c>
      <c r="G315" s="280">
        <v>496.98333333333323</v>
      </c>
      <c r="H315" s="280">
        <v>557.28333333333319</v>
      </c>
      <c r="I315" s="280">
        <v>572.71666666666658</v>
      </c>
      <c r="J315" s="280">
        <v>587.43333333333317</v>
      </c>
      <c r="K315" s="278">
        <v>558</v>
      </c>
      <c r="L315" s="278">
        <v>527.85</v>
      </c>
      <c r="M315" s="278">
        <v>121.43401</v>
      </c>
    </row>
    <row r="316" spans="1:13">
      <c r="A316" s="269">
        <v>306</v>
      </c>
      <c r="B316" s="278" t="s">
        <v>473</v>
      </c>
      <c r="C316" s="279">
        <v>1085.1500000000001</v>
      </c>
      <c r="D316" s="280">
        <v>1066.05</v>
      </c>
      <c r="E316" s="280">
        <v>1039.0999999999999</v>
      </c>
      <c r="F316" s="280">
        <v>993.05</v>
      </c>
      <c r="G316" s="280">
        <v>966.09999999999991</v>
      </c>
      <c r="H316" s="280">
        <v>1112.0999999999999</v>
      </c>
      <c r="I316" s="280">
        <v>1139.0500000000002</v>
      </c>
      <c r="J316" s="280">
        <v>1185.0999999999999</v>
      </c>
      <c r="K316" s="278">
        <v>1093</v>
      </c>
      <c r="L316" s="278">
        <v>1020</v>
      </c>
      <c r="M316" s="278">
        <v>3.3996599999999999</v>
      </c>
    </row>
    <row r="317" spans="1:13">
      <c r="A317" s="269">
        <v>307</v>
      </c>
      <c r="B317" s="278" t="s">
        <v>469</v>
      </c>
      <c r="C317" s="279">
        <v>1213.3</v>
      </c>
      <c r="D317" s="280">
        <v>1219.4333333333334</v>
      </c>
      <c r="E317" s="280">
        <v>1193.8666666666668</v>
      </c>
      <c r="F317" s="280">
        <v>1174.4333333333334</v>
      </c>
      <c r="G317" s="280">
        <v>1148.8666666666668</v>
      </c>
      <c r="H317" s="280">
        <v>1238.8666666666668</v>
      </c>
      <c r="I317" s="280">
        <v>1264.4333333333334</v>
      </c>
      <c r="J317" s="280">
        <v>1283.8666666666668</v>
      </c>
      <c r="K317" s="278">
        <v>1245</v>
      </c>
      <c r="L317" s="278">
        <v>1200</v>
      </c>
      <c r="M317" s="278">
        <v>1.4458299999999999</v>
      </c>
    </row>
    <row r="318" spans="1:13">
      <c r="A318" s="269">
        <v>308</v>
      </c>
      <c r="B318" s="278" t="s">
        <v>145</v>
      </c>
      <c r="C318" s="279">
        <v>462.7</v>
      </c>
      <c r="D318" s="280">
        <v>457.68333333333334</v>
      </c>
      <c r="E318" s="280">
        <v>449.01666666666665</v>
      </c>
      <c r="F318" s="280">
        <v>435.33333333333331</v>
      </c>
      <c r="G318" s="280">
        <v>426.66666666666663</v>
      </c>
      <c r="H318" s="280">
        <v>471.36666666666667</v>
      </c>
      <c r="I318" s="280">
        <v>480.0333333333333</v>
      </c>
      <c r="J318" s="280">
        <v>493.7166666666667</v>
      </c>
      <c r="K318" s="278">
        <v>466.35</v>
      </c>
      <c r="L318" s="278">
        <v>444</v>
      </c>
      <c r="M318" s="278">
        <v>20.917020000000001</v>
      </c>
    </row>
    <row r="319" spans="1:13">
      <c r="A319" s="269">
        <v>309</v>
      </c>
      <c r="B319" s="278" t="s">
        <v>146</v>
      </c>
      <c r="C319" s="279">
        <v>941.65</v>
      </c>
      <c r="D319" s="280">
        <v>949.83333333333337</v>
      </c>
      <c r="E319" s="280">
        <v>923.91666666666674</v>
      </c>
      <c r="F319" s="280">
        <v>906.18333333333339</v>
      </c>
      <c r="G319" s="280">
        <v>880.26666666666677</v>
      </c>
      <c r="H319" s="280">
        <v>967.56666666666672</v>
      </c>
      <c r="I319" s="280">
        <v>993.48333333333346</v>
      </c>
      <c r="J319" s="280">
        <v>1011.2166666666667</v>
      </c>
      <c r="K319" s="278">
        <v>975.75</v>
      </c>
      <c r="L319" s="278">
        <v>932.1</v>
      </c>
      <c r="M319" s="278">
        <v>6.0729300000000004</v>
      </c>
    </row>
    <row r="320" spans="1:13">
      <c r="A320" s="269">
        <v>310</v>
      </c>
      <c r="B320" s="278" t="s">
        <v>466</v>
      </c>
      <c r="C320" s="279">
        <v>130</v>
      </c>
      <c r="D320" s="280">
        <v>130.66666666666666</v>
      </c>
      <c r="E320" s="280">
        <v>128.38333333333333</v>
      </c>
      <c r="F320" s="280">
        <v>126.76666666666668</v>
      </c>
      <c r="G320" s="280">
        <v>124.48333333333335</v>
      </c>
      <c r="H320" s="280">
        <v>132.2833333333333</v>
      </c>
      <c r="I320" s="280">
        <v>134.56666666666666</v>
      </c>
      <c r="J320" s="280">
        <v>136.18333333333328</v>
      </c>
      <c r="K320" s="278">
        <v>132.94999999999999</v>
      </c>
      <c r="L320" s="278">
        <v>129.05000000000001</v>
      </c>
      <c r="M320" s="278">
        <v>0.2351</v>
      </c>
    </row>
    <row r="321" spans="1:13">
      <c r="A321" s="269">
        <v>311</v>
      </c>
      <c r="B321" s="278" t="s">
        <v>1977</v>
      </c>
      <c r="C321" s="279">
        <v>201.45</v>
      </c>
      <c r="D321" s="280">
        <v>203.20000000000002</v>
      </c>
      <c r="E321" s="280">
        <v>198.40000000000003</v>
      </c>
      <c r="F321" s="280">
        <v>195.35000000000002</v>
      </c>
      <c r="G321" s="280">
        <v>190.55000000000004</v>
      </c>
      <c r="H321" s="280">
        <v>206.25000000000003</v>
      </c>
      <c r="I321" s="280">
        <v>211.05000000000004</v>
      </c>
      <c r="J321" s="280">
        <v>214.10000000000002</v>
      </c>
      <c r="K321" s="278">
        <v>208</v>
      </c>
      <c r="L321" s="278">
        <v>200.15</v>
      </c>
      <c r="M321" s="278">
        <v>4.5877699999999999</v>
      </c>
    </row>
    <row r="322" spans="1:13">
      <c r="A322" s="269">
        <v>312</v>
      </c>
      <c r="B322" s="278" t="s">
        <v>470</v>
      </c>
      <c r="C322" s="279">
        <v>63.75</v>
      </c>
      <c r="D322" s="280">
        <v>64.433333333333337</v>
      </c>
      <c r="E322" s="280">
        <v>61.966666666666669</v>
      </c>
      <c r="F322" s="280">
        <v>60.18333333333333</v>
      </c>
      <c r="G322" s="280">
        <v>57.716666666666661</v>
      </c>
      <c r="H322" s="280">
        <v>66.216666666666669</v>
      </c>
      <c r="I322" s="280">
        <v>68.683333333333337</v>
      </c>
      <c r="J322" s="280">
        <v>70.466666666666683</v>
      </c>
      <c r="K322" s="278">
        <v>66.900000000000006</v>
      </c>
      <c r="L322" s="278">
        <v>62.65</v>
      </c>
      <c r="M322" s="278">
        <v>3.66032</v>
      </c>
    </row>
    <row r="323" spans="1:13">
      <c r="A323" s="269">
        <v>313</v>
      </c>
      <c r="B323" s="278" t="s">
        <v>471</v>
      </c>
      <c r="C323" s="279">
        <v>269.89999999999998</v>
      </c>
      <c r="D323" s="280">
        <v>272.61666666666662</v>
      </c>
      <c r="E323" s="280">
        <v>261.28333333333325</v>
      </c>
      <c r="F323" s="280">
        <v>252.66666666666663</v>
      </c>
      <c r="G323" s="280">
        <v>241.33333333333326</v>
      </c>
      <c r="H323" s="280">
        <v>281.23333333333323</v>
      </c>
      <c r="I323" s="280">
        <v>292.56666666666661</v>
      </c>
      <c r="J323" s="280">
        <v>301.18333333333322</v>
      </c>
      <c r="K323" s="278">
        <v>283.95</v>
      </c>
      <c r="L323" s="278">
        <v>264</v>
      </c>
      <c r="M323" s="278">
        <v>3.79278</v>
      </c>
    </row>
    <row r="324" spans="1:13">
      <c r="A324" s="269">
        <v>314</v>
      </c>
      <c r="B324" s="278" t="s">
        <v>147</v>
      </c>
      <c r="C324" s="279">
        <v>903.4</v>
      </c>
      <c r="D324" s="280">
        <v>896.31666666666661</v>
      </c>
      <c r="E324" s="280">
        <v>882.98333333333323</v>
      </c>
      <c r="F324" s="280">
        <v>862.56666666666661</v>
      </c>
      <c r="G324" s="280">
        <v>849.23333333333323</v>
      </c>
      <c r="H324" s="280">
        <v>916.73333333333323</v>
      </c>
      <c r="I324" s="280">
        <v>930.06666666666672</v>
      </c>
      <c r="J324" s="280">
        <v>950.48333333333323</v>
      </c>
      <c r="K324" s="278">
        <v>909.65</v>
      </c>
      <c r="L324" s="278">
        <v>875.9</v>
      </c>
      <c r="M324" s="278">
        <v>7.41561</v>
      </c>
    </row>
    <row r="325" spans="1:13">
      <c r="A325" s="269">
        <v>315</v>
      </c>
      <c r="B325" s="278" t="s">
        <v>460</v>
      </c>
      <c r="C325" s="279">
        <v>14.15</v>
      </c>
      <c r="D325" s="280">
        <v>14.016666666666666</v>
      </c>
      <c r="E325" s="280">
        <v>13.683333333333332</v>
      </c>
      <c r="F325" s="280">
        <v>13.216666666666667</v>
      </c>
      <c r="G325" s="280">
        <v>12.883333333333333</v>
      </c>
      <c r="H325" s="280">
        <v>14.483333333333331</v>
      </c>
      <c r="I325" s="280">
        <v>14.816666666666666</v>
      </c>
      <c r="J325" s="280">
        <v>15.28333333333333</v>
      </c>
      <c r="K325" s="278">
        <v>14.35</v>
      </c>
      <c r="L325" s="278">
        <v>13.55</v>
      </c>
      <c r="M325" s="278">
        <v>4.5589500000000003</v>
      </c>
    </row>
    <row r="326" spans="1:13">
      <c r="A326" s="269">
        <v>316</v>
      </c>
      <c r="B326" s="278" t="s">
        <v>461</v>
      </c>
      <c r="C326" s="279">
        <v>134.19999999999999</v>
      </c>
      <c r="D326" s="280">
        <v>135.1</v>
      </c>
      <c r="E326" s="280">
        <v>131.19999999999999</v>
      </c>
      <c r="F326" s="280">
        <v>128.19999999999999</v>
      </c>
      <c r="G326" s="280">
        <v>124.29999999999998</v>
      </c>
      <c r="H326" s="280">
        <v>138.1</v>
      </c>
      <c r="I326" s="280">
        <v>142.00000000000003</v>
      </c>
      <c r="J326" s="280">
        <v>145</v>
      </c>
      <c r="K326" s="278">
        <v>139</v>
      </c>
      <c r="L326" s="278">
        <v>132.1</v>
      </c>
      <c r="M326" s="278">
        <v>23.573640000000001</v>
      </c>
    </row>
    <row r="327" spans="1:13">
      <c r="A327" s="269">
        <v>317</v>
      </c>
      <c r="B327" s="278" t="s">
        <v>148</v>
      </c>
      <c r="C327" s="279">
        <v>76.599999999999994</v>
      </c>
      <c r="D327" s="280">
        <v>78.600000000000009</v>
      </c>
      <c r="E327" s="280">
        <v>74.300000000000011</v>
      </c>
      <c r="F327" s="280">
        <v>72</v>
      </c>
      <c r="G327" s="280">
        <v>67.7</v>
      </c>
      <c r="H327" s="280">
        <v>80.90000000000002</v>
      </c>
      <c r="I327" s="280">
        <v>85.2</v>
      </c>
      <c r="J327" s="280">
        <v>87.500000000000028</v>
      </c>
      <c r="K327" s="278">
        <v>82.9</v>
      </c>
      <c r="L327" s="278">
        <v>76.3</v>
      </c>
      <c r="M327" s="278">
        <v>265.07173999999998</v>
      </c>
    </row>
    <row r="328" spans="1:13">
      <c r="A328" s="269">
        <v>318</v>
      </c>
      <c r="B328" s="278" t="s">
        <v>472</v>
      </c>
      <c r="C328" s="279">
        <v>500.65</v>
      </c>
      <c r="D328" s="280">
        <v>496.63333333333338</v>
      </c>
      <c r="E328" s="280">
        <v>479.26666666666677</v>
      </c>
      <c r="F328" s="280">
        <v>457.88333333333338</v>
      </c>
      <c r="G328" s="280">
        <v>440.51666666666677</v>
      </c>
      <c r="H328" s="280">
        <v>518.01666666666677</v>
      </c>
      <c r="I328" s="280">
        <v>535.38333333333344</v>
      </c>
      <c r="J328" s="280">
        <v>556.76666666666677</v>
      </c>
      <c r="K328" s="278">
        <v>514</v>
      </c>
      <c r="L328" s="278">
        <v>475.25</v>
      </c>
      <c r="M328" s="278">
        <v>1.20888</v>
      </c>
    </row>
    <row r="329" spans="1:13">
      <c r="A329" s="269">
        <v>319</v>
      </c>
      <c r="B329" s="278" t="s">
        <v>269</v>
      </c>
      <c r="C329" s="279">
        <v>700.8</v>
      </c>
      <c r="D329" s="280">
        <v>705.61666666666667</v>
      </c>
      <c r="E329" s="280">
        <v>687.73333333333335</v>
      </c>
      <c r="F329" s="280">
        <v>674.66666666666663</v>
      </c>
      <c r="G329" s="280">
        <v>656.7833333333333</v>
      </c>
      <c r="H329" s="280">
        <v>718.68333333333339</v>
      </c>
      <c r="I329" s="280">
        <v>736.56666666666683</v>
      </c>
      <c r="J329" s="280">
        <v>749.63333333333344</v>
      </c>
      <c r="K329" s="278">
        <v>723.5</v>
      </c>
      <c r="L329" s="278">
        <v>692.55</v>
      </c>
      <c r="M329" s="278">
        <v>7.4349600000000002</v>
      </c>
    </row>
    <row r="330" spans="1:13">
      <c r="A330" s="269">
        <v>320</v>
      </c>
      <c r="B330" s="278" t="s">
        <v>149</v>
      </c>
      <c r="C330" s="279">
        <v>57987.3</v>
      </c>
      <c r="D330" s="280">
        <v>58395.75</v>
      </c>
      <c r="E330" s="280">
        <v>57291.55</v>
      </c>
      <c r="F330" s="280">
        <v>56595.8</v>
      </c>
      <c r="G330" s="280">
        <v>55491.600000000006</v>
      </c>
      <c r="H330" s="280">
        <v>59091.5</v>
      </c>
      <c r="I330" s="280">
        <v>60195.7</v>
      </c>
      <c r="J330" s="280">
        <v>60891.45</v>
      </c>
      <c r="K330" s="278">
        <v>59499.95</v>
      </c>
      <c r="L330" s="278">
        <v>57700</v>
      </c>
      <c r="M330" s="278">
        <v>9.6769999999999995E-2</v>
      </c>
    </row>
    <row r="331" spans="1:13">
      <c r="A331" s="269">
        <v>321</v>
      </c>
      <c r="B331" s="278" t="s">
        <v>268</v>
      </c>
      <c r="C331" s="279">
        <v>31.25</v>
      </c>
      <c r="D331" s="280">
        <v>31.8</v>
      </c>
      <c r="E331" s="280">
        <v>30.450000000000003</v>
      </c>
      <c r="F331" s="280">
        <v>29.650000000000002</v>
      </c>
      <c r="G331" s="280">
        <v>28.300000000000004</v>
      </c>
      <c r="H331" s="280">
        <v>32.6</v>
      </c>
      <c r="I331" s="280">
        <v>33.950000000000003</v>
      </c>
      <c r="J331" s="280">
        <v>34.75</v>
      </c>
      <c r="K331" s="278">
        <v>33.15</v>
      </c>
      <c r="L331" s="278">
        <v>31</v>
      </c>
      <c r="M331" s="278">
        <v>2.7235299999999998</v>
      </c>
    </row>
    <row r="332" spans="1:13">
      <c r="A332" s="269">
        <v>322</v>
      </c>
      <c r="B332" s="278" t="s">
        <v>150</v>
      </c>
      <c r="C332" s="279">
        <v>783.8</v>
      </c>
      <c r="D332" s="280">
        <v>798.6</v>
      </c>
      <c r="E332" s="280">
        <v>757.2</v>
      </c>
      <c r="F332" s="280">
        <v>730.6</v>
      </c>
      <c r="G332" s="280">
        <v>689.2</v>
      </c>
      <c r="H332" s="280">
        <v>825.2</v>
      </c>
      <c r="I332" s="280">
        <v>866.59999999999991</v>
      </c>
      <c r="J332" s="280">
        <v>893.2</v>
      </c>
      <c r="K332" s="278">
        <v>840</v>
      </c>
      <c r="L332" s="278">
        <v>772</v>
      </c>
      <c r="M332" s="278">
        <v>23.622969999999999</v>
      </c>
    </row>
    <row r="333" spans="1:13">
      <c r="A333" s="269">
        <v>323</v>
      </c>
      <c r="B333" s="278" t="s">
        <v>3163</v>
      </c>
      <c r="C333" s="279">
        <v>236.1</v>
      </c>
      <c r="D333" s="280">
        <v>236.35</v>
      </c>
      <c r="E333" s="280">
        <v>230.75</v>
      </c>
      <c r="F333" s="280">
        <v>225.4</v>
      </c>
      <c r="G333" s="280">
        <v>219.8</v>
      </c>
      <c r="H333" s="280">
        <v>241.7</v>
      </c>
      <c r="I333" s="280">
        <v>247.29999999999995</v>
      </c>
      <c r="J333" s="280">
        <v>252.64999999999998</v>
      </c>
      <c r="K333" s="278">
        <v>241.95</v>
      </c>
      <c r="L333" s="278">
        <v>231</v>
      </c>
      <c r="M333" s="278">
        <v>15.043749999999999</v>
      </c>
    </row>
    <row r="334" spans="1:13">
      <c r="A334" s="269">
        <v>324</v>
      </c>
      <c r="B334" s="278" t="s">
        <v>270</v>
      </c>
      <c r="C334" s="279">
        <v>612.29999999999995</v>
      </c>
      <c r="D334" s="280">
        <v>615.04999999999995</v>
      </c>
      <c r="E334" s="280">
        <v>600.29999999999995</v>
      </c>
      <c r="F334" s="280">
        <v>588.29999999999995</v>
      </c>
      <c r="G334" s="280">
        <v>573.54999999999995</v>
      </c>
      <c r="H334" s="280">
        <v>627.04999999999995</v>
      </c>
      <c r="I334" s="280">
        <v>641.79999999999995</v>
      </c>
      <c r="J334" s="280">
        <v>653.79999999999995</v>
      </c>
      <c r="K334" s="278">
        <v>629.79999999999995</v>
      </c>
      <c r="L334" s="278">
        <v>603.04999999999995</v>
      </c>
      <c r="M334" s="278">
        <v>3.3100700000000001</v>
      </c>
    </row>
    <row r="335" spans="1:13">
      <c r="A335" s="269">
        <v>325</v>
      </c>
      <c r="B335" s="278" t="s">
        <v>151</v>
      </c>
      <c r="C335" s="279">
        <v>30.2</v>
      </c>
      <c r="D335" s="280">
        <v>30.3</v>
      </c>
      <c r="E335" s="280">
        <v>29.8</v>
      </c>
      <c r="F335" s="280">
        <v>29.4</v>
      </c>
      <c r="G335" s="280">
        <v>28.9</v>
      </c>
      <c r="H335" s="280">
        <v>30.700000000000003</v>
      </c>
      <c r="I335" s="280">
        <v>31.200000000000003</v>
      </c>
      <c r="J335" s="280">
        <v>31.600000000000005</v>
      </c>
      <c r="K335" s="278">
        <v>30.8</v>
      </c>
      <c r="L335" s="278">
        <v>29.9</v>
      </c>
      <c r="M335" s="278">
        <v>86.4345</v>
      </c>
    </row>
    <row r="336" spans="1:13">
      <c r="A336" s="269">
        <v>326</v>
      </c>
      <c r="B336" s="278" t="s">
        <v>262</v>
      </c>
      <c r="C336" s="279">
        <v>2500.75</v>
      </c>
      <c r="D336" s="280">
        <v>2503.15</v>
      </c>
      <c r="E336" s="280">
        <v>2458.75</v>
      </c>
      <c r="F336" s="280">
        <v>2416.75</v>
      </c>
      <c r="G336" s="280">
        <v>2372.35</v>
      </c>
      <c r="H336" s="280">
        <v>2545.15</v>
      </c>
      <c r="I336" s="280">
        <v>2589.5500000000006</v>
      </c>
      <c r="J336" s="280">
        <v>2631.55</v>
      </c>
      <c r="K336" s="278">
        <v>2547.5500000000002</v>
      </c>
      <c r="L336" s="278">
        <v>2461.15</v>
      </c>
      <c r="M336" s="278">
        <v>2.8062299999999998</v>
      </c>
    </row>
    <row r="337" spans="1:13">
      <c r="A337" s="269">
        <v>327</v>
      </c>
      <c r="B337" s="278" t="s">
        <v>479</v>
      </c>
      <c r="C337" s="279">
        <v>1517.95</v>
      </c>
      <c r="D337" s="280">
        <v>1521.9833333333333</v>
      </c>
      <c r="E337" s="280">
        <v>1470.9666666666667</v>
      </c>
      <c r="F337" s="280">
        <v>1423.9833333333333</v>
      </c>
      <c r="G337" s="280">
        <v>1372.9666666666667</v>
      </c>
      <c r="H337" s="280">
        <v>1568.9666666666667</v>
      </c>
      <c r="I337" s="280">
        <v>1619.9833333333336</v>
      </c>
      <c r="J337" s="280">
        <v>1666.9666666666667</v>
      </c>
      <c r="K337" s="278">
        <v>1573</v>
      </c>
      <c r="L337" s="278">
        <v>1475</v>
      </c>
      <c r="M337" s="278">
        <v>2.0127100000000002</v>
      </c>
    </row>
    <row r="338" spans="1:13">
      <c r="A338" s="269">
        <v>328</v>
      </c>
      <c r="B338" s="278" t="s">
        <v>152</v>
      </c>
      <c r="C338" s="279">
        <v>19.2</v>
      </c>
      <c r="D338" s="280">
        <v>19.25</v>
      </c>
      <c r="E338" s="280">
        <v>18.8</v>
      </c>
      <c r="F338" s="280">
        <v>18.400000000000002</v>
      </c>
      <c r="G338" s="280">
        <v>17.950000000000003</v>
      </c>
      <c r="H338" s="280">
        <v>19.649999999999999</v>
      </c>
      <c r="I338" s="280">
        <v>20.100000000000001</v>
      </c>
      <c r="J338" s="280">
        <v>20.499999999999996</v>
      </c>
      <c r="K338" s="278">
        <v>19.7</v>
      </c>
      <c r="L338" s="278">
        <v>18.850000000000001</v>
      </c>
      <c r="M338" s="278">
        <v>42.880589999999998</v>
      </c>
    </row>
    <row r="339" spans="1:13">
      <c r="A339" s="269">
        <v>329</v>
      </c>
      <c r="B339" s="278" t="s">
        <v>478</v>
      </c>
      <c r="C339" s="279">
        <v>36.1</v>
      </c>
      <c r="D339" s="280">
        <v>36.449999999999996</v>
      </c>
      <c r="E339" s="280">
        <v>35.54999999999999</v>
      </c>
      <c r="F339" s="280">
        <v>34.999999999999993</v>
      </c>
      <c r="G339" s="280">
        <v>34.099999999999987</v>
      </c>
      <c r="H339" s="280">
        <v>36.999999999999993</v>
      </c>
      <c r="I339" s="280">
        <v>37.9</v>
      </c>
      <c r="J339" s="280">
        <v>38.449999999999996</v>
      </c>
      <c r="K339" s="278">
        <v>37.35</v>
      </c>
      <c r="L339" s="278">
        <v>35.9</v>
      </c>
      <c r="M339" s="278">
        <v>0.57132000000000005</v>
      </c>
    </row>
    <row r="340" spans="1:13">
      <c r="A340" s="269">
        <v>330</v>
      </c>
      <c r="B340" s="278" t="s">
        <v>153</v>
      </c>
      <c r="C340" s="279">
        <v>24.3</v>
      </c>
      <c r="D340" s="280">
        <v>24.366666666666664</v>
      </c>
      <c r="E340" s="280">
        <v>23.733333333333327</v>
      </c>
      <c r="F340" s="280">
        <v>23.166666666666664</v>
      </c>
      <c r="G340" s="280">
        <v>22.533333333333328</v>
      </c>
      <c r="H340" s="280">
        <v>24.933333333333326</v>
      </c>
      <c r="I340" s="280">
        <v>25.566666666666659</v>
      </c>
      <c r="J340" s="280">
        <v>26.133333333333326</v>
      </c>
      <c r="K340" s="278">
        <v>25</v>
      </c>
      <c r="L340" s="278">
        <v>23.8</v>
      </c>
      <c r="M340" s="278">
        <v>190.81003999999999</v>
      </c>
    </row>
    <row r="341" spans="1:13">
      <c r="A341" s="269">
        <v>331</v>
      </c>
      <c r="B341" s="278" t="s">
        <v>474</v>
      </c>
      <c r="C341" s="279">
        <v>434.65</v>
      </c>
      <c r="D341" s="280">
        <v>434.93333333333334</v>
      </c>
      <c r="E341" s="280">
        <v>427.9666666666667</v>
      </c>
      <c r="F341" s="280">
        <v>421.28333333333336</v>
      </c>
      <c r="G341" s="280">
        <v>414.31666666666672</v>
      </c>
      <c r="H341" s="280">
        <v>441.61666666666667</v>
      </c>
      <c r="I341" s="280">
        <v>448.58333333333326</v>
      </c>
      <c r="J341" s="280">
        <v>455.26666666666665</v>
      </c>
      <c r="K341" s="278">
        <v>441.9</v>
      </c>
      <c r="L341" s="278">
        <v>428.25</v>
      </c>
      <c r="M341" s="278">
        <v>0.33461000000000002</v>
      </c>
    </row>
    <row r="342" spans="1:13">
      <c r="A342" s="269">
        <v>332</v>
      </c>
      <c r="B342" s="278" t="s">
        <v>154</v>
      </c>
      <c r="C342" s="279">
        <v>17456.45</v>
      </c>
      <c r="D342" s="280">
        <v>17514.883333333335</v>
      </c>
      <c r="E342" s="280">
        <v>17301.616666666669</v>
      </c>
      <c r="F342" s="280">
        <v>17146.783333333333</v>
      </c>
      <c r="G342" s="280">
        <v>16933.516666666666</v>
      </c>
      <c r="H342" s="280">
        <v>17669.716666666671</v>
      </c>
      <c r="I342" s="280">
        <v>17882.983333333341</v>
      </c>
      <c r="J342" s="280">
        <v>18037.816666666673</v>
      </c>
      <c r="K342" s="278">
        <v>17728.150000000001</v>
      </c>
      <c r="L342" s="278">
        <v>17360.05</v>
      </c>
      <c r="M342" s="278">
        <v>1.1897500000000001</v>
      </c>
    </row>
    <row r="343" spans="1:13">
      <c r="A343" s="269">
        <v>333</v>
      </c>
      <c r="B343" s="278" t="s">
        <v>3183</v>
      </c>
      <c r="C343" s="279">
        <v>21.65</v>
      </c>
      <c r="D343" s="280">
        <v>21.849999999999998</v>
      </c>
      <c r="E343" s="280">
        <v>21.299999999999997</v>
      </c>
      <c r="F343" s="280">
        <v>20.95</v>
      </c>
      <c r="G343" s="280">
        <v>20.399999999999999</v>
      </c>
      <c r="H343" s="280">
        <v>22.199999999999996</v>
      </c>
      <c r="I343" s="280">
        <v>22.75</v>
      </c>
      <c r="J343" s="280">
        <v>23.099999999999994</v>
      </c>
      <c r="K343" s="278">
        <v>22.4</v>
      </c>
      <c r="L343" s="278">
        <v>21.5</v>
      </c>
      <c r="M343" s="278">
        <v>6.3951599999999997</v>
      </c>
    </row>
    <row r="344" spans="1:13">
      <c r="A344" s="269">
        <v>334</v>
      </c>
      <c r="B344" s="278" t="s">
        <v>477</v>
      </c>
      <c r="C344" s="279">
        <v>24.25</v>
      </c>
      <c r="D344" s="280">
        <v>24.416666666666668</v>
      </c>
      <c r="E344" s="280">
        <v>23.833333333333336</v>
      </c>
      <c r="F344" s="280">
        <v>23.416666666666668</v>
      </c>
      <c r="G344" s="280">
        <v>22.833333333333336</v>
      </c>
      <c r="H344" s="280">
        <v>24.833333333333336</v>
      </c>
      <c r="I344" s="280">
        <v>25.416666666666671</v>
      </c>
      <c r="J344" s="280">
        <v>25.833333333333336</v>
      </c>
      <c r="K344" s="278">
        <v>25</v>
      </c>
      <c r="L344" s="278">
        <v>24</v>
      </c>
      <c r="M344" s="278">
        <v>10.9887</v>
      </c>
    </row>
    <row r="345" spans="1:13">
      <c r="A345" s="269">
        <v>335</v>
      </c>
      <c r="B345" s="278" t="s">
        <v>476</v>
      </c>
      <c r="C345" s="279">
        <v>270.3</v>
      </c>
      <c r="D345" s="280">
        <v>271.43333333333334</v>
      </c>
      <c r="E345" s="280">
        <v>263.86666666666667</v>
      </c>
      <c r="F345" s="280">
        <v>257.43333333333334</v>
      </c>
      <c r="G345" s="280">
        <v>249.86666666666667</v>
      </c>
      <c r="H345" s="280">
        <v>277.86666666666667</v>
      </c>
      <c r="I345" s="280">
        <v>285.43333333333339</v>
      </c>
      <c r="J345" s="280">
        <v>291.86666666666667</v>
      </c>
      <c r="K345" s="278">
        <v>279</v>
      </c>
      <c r="L345" s="278">
        <v>265</v>
      </c>
      <c r="M345" s="278">
        <v>0.96153999999999995</v>
      </c>
    </row>
    <row r="346" spans="1:13">
      <c r="A346" s="269">
        <v>336</v>
      </c>
      <c r="B346" s="278" t="s">
        <v>271</v>
      </c>
      <c r="C346" s="279">
        <v>20.25</v>
      </c>
      <c r="D346" s="280">
        <v>20.366666666666667</v>
      </c>
      <c r="E346" s="280">
        <v>20.033333333333335</v>
      </c>
      <c r="F346" s="280">
        <v>19.816666666666666</v>
      </c>
      <c r="G346" s="280">
        <v>19.483333333333334</v>
      </c>
      <c r="H346" s="280">
        <v>20.583333333333336</v>
      </c>
      <c r="I346" s="280">
        <v>20.916666666666664</v>
      </c>
      <c r="J346" s="280">
        <v>21.133333333333336</v>
      </c>
      <c r="K346" s="278">
        <v>20.7</v>
      </c>
      <c r="L346" s="278">
        <v>20.149999999999999</v>
      </c>
      <c r="M346" s="278">
        <v>37.830359999999999</v>
      </c>
    </row>
    <row r="347" spans="1:13">
      <c r="A347" s="269">
        <v>337</v>
      </c>
      <c r="B347" s="278" t="s">
        <v>284</v>
      </c>
      <c r="C347" s="279">
        <v>113.65</v>
      </c>
      <c r="D347" s="280">
        <v>113.88333333333333</v>
      </c>
      <c r="E347" s="280">
        <v>111.76666666666665</v>
      </c>
      <c r="F347" s="280">
        <v>109.88333333333333</v>
      </c>
      <c r="G347" s="280">
        <v>107.76666666666665</v>
      </c>
      <c r="H347" s="280">
        <v>115.76666666666665</v>
      </c>
      <c r="I347" s="280">
        <v>117.88333333333333</v>
      </c>
      <c r="J347" s="280">
        <v>119.76666666666665</v>
      </c>
      <c r="K347" s="278">
        <v>116</v>
      </c>
      <c r="L347" s="278">
        <v>112</v>
      </c>
      <c r="M347" s="278">
        <v>1.8802300000000001</v>
      </c>
    </row>
    <row r="348" spans="1:13">
      <c r="A348" s="269">
        <v>338</v>
      </c>
      <c r="B348" s="278" t="s">
        <v>155</v>
      </c>
      <c r="C348" s="279">
        <v>1181.5</v>
      </c>
      <c r="D348" s="280">
        <v>1186.2</v>
      </c>
      <c r="E348" s="280">
        <v>1147.4000000000001</v>
      </c>
      <c r="F348" s="280">
        <v>1113.3</v>
      </c>
      <c r="G348" s="280">
        <v>1074.5</v>
      </c>
      <c r="H348" s="280">
        <v>1220.3000000000002</v>
      </c>
      <c r="I348" s="280">
        <v>1259.0999999999999</v>
      </c>
      <c r="J348" s="280">
        <v>1293.2000000000003</v>
      </c>
      <c r="K348" s="278">
        <v>1225</v>
      </c>
      <c r="L348" s="278">
        <v>1152.0999999999999</v>
      </c>
      <c r="M348" s="278">
        <v>9.0047599999999992</v>
      </c>
    </row>
    <row r="349" spans="1:13">
      <c r="A349" s="269">
        <v>339</v>
      </c>
      <c r="B349" s="278" t="s">
        <v>480</v>
      </c>
      <c r="C349" s="279">
        <v>1050.4000000000001</v>
      </c>
      <c r="D349" s="280">
        <v>1054.7833333333335</v>
      </c>
      <c r="E349" s="280">
        <v>1034.616666666667</v>
      </c>
      <c r="F349" s="280">
        <v>1018.8333333333335</v>
      </c>
      <c r="G349" s="280">
        <v>998.66666666666697</v>
      </c>
      <c r="H349" s="280">
        <v>1070.5666666666671</v>
      </c>
      <c r="I349" s="280">
        <v>1090.7333333333336</v>
      </c>
      <c r="J349" s="280">
        <v>1106.5166666666671</v>
      </c>
      <c r="K349" s="278">
        <v>1074.95</v>
      </c>
      <c r="L349" s="278">
        <v>1039</v>
      </c>
      <c r="M349" s="278">
        <v>9.2969999999999997E-2</v>
      </c>
    </row>
    <row r="350" spans="1:13">
      <c r="A350" s="269">
        <v>340</v>
      </c>
      <c r="B350" s="278" t="s">
        <v>475</v>
      </c>
      <c r="C350" s="279">
        <v>44.1</v>
      </c>
      <c r="D350" s="280">
        <v>44.283333333333331</v>
      </c>
      <c r="E350" s="280">
        <v>43.566666666666663</v>
      </c>
      <c r="F350" s="280">
        <v>43.033333333333331</v>
      </c>
      <c r="G350" s="280">
        <v>42.316666666666663</v>
      </c>
      <c r="H350" s="280">
        <v>44.816666666666663</v>
      </c>
      <c r="I350" s="280">
        <v>45.533333333333331</v>
      </c>
      <c r="J350" s="280">
        <v>46.066666666666663</v>
      </c>
      <c r="K350" s="278">
        <v>45</v>
      </c>
      <c r="L350" s="278">
        <v>43.75</v>
      </c>
      <c r="M350" s="278">
        <v>3.6647400000000001</v>
      </c>
    </row>
    <row r="351" spans="1:13">
      <c r="A351" s="269">
        <v>341</v>
      </c>
      <c r="B351" s="278" t="s">
        <v>156</v>
      </c>
      <c r="C351" s="279">
        <v>74.7</v>
      </c>
      <c r="D351" s="280">
        <v>75.45</v>
      </c>
      <c r="E351" s="280">
        <v>73.050000000000011</v>
      </c>
      <c r="F351" s="280">
        <v>71.400000000000006</v>
      </c>
      <c r="G351" s="280">
        <v>69.000000000000014</v>
      </c>
      <c r="H351" s="280">
        <v>77.100000000000009</v>
      </c>
      <c r="I351" s="280">
        <v>79.500000000000014</v>
      </c>
      <c r="J351" s="280">
        <v>81.150000000000006</v>
      </c>
      <c r="K351" s="278">
        <v>77.849999999999994</v>
      </c>
      <c r="L351" s="278">
        <v>73.8</v>
      </c>
      <c r="M351" s="278">
        <v>64.07414</v>
      </c>
    </row>
    <row r="352" spans="1:13">
      <c r="A352" s="269">
        <v>342</v>
      </c>
      <c r="B352" s="278" t="s">
        <v>157</v>
      </c>
      <c r="C352" s="279">
        <v>91.45</v>
      </c>
      <c r="D352" s="280">
        <v>91.866666666666674</v>
      </c>
      <c r="E352" s="280">
        <v>90.083333333333343</v>
      </c>
      <c r="F352" s="280">
        <v>88.716666666666669</v>
      </c>
      <c r="G352" s="280">
        <v>86.933333333333337</v>
      </c>
      <c r="H352" s="280">
        <v>93.233333333333348</v>
      </c>
      <c r="I352" s="280">
        <v>95.01666666666668</v>
      </c>
      <c r="J352" s="280">
        <v>96.383333333333354</v>
      </c>
      <c r="K352" s="278">
        <v>93.65</v>
      </c>
      <c r="L352" s="278">
        <v>90.5</v>
      </c>
      <c r="M352" s="278">
        <v>103.05674999999999</v>
      </c>
    </row>
    <row r="353" spans="1:13">
      <c r="A353" s="269">
        <v>343</v>
      </c>
      <c r="B353" s="278" t="s">
        <v>272</v>
      </c>
      <c r="C353" s="279">
        <v>318.10000000000002</v>
      </c>
      <c r="D353" s="280">
        <v>322.48333333333335</v>
      </c>
      <c r="E353" s="280">
        <v>311.06666666666672</v>
      </c>
      <c r="F353" s="280">
        <v>304.03333333333336</v>
      </c>
      <c r="G353" s="280">
        <v>292.61666666666673</v>
      </c>
      <c r="H353" s="280">
        <v>329.51666666666671</v>
      </c>
      <c r="I353" s="280">
        <v>340.93333333333334</v>
      </c>
      <c r="J353" s="280">
        <v>347.9666666666667</v>
      </c>
      <c r="K353" s="278">
        <v>333.9</v>
      </c>
      <c r="L353" s="278">
        <v>315.45</v>
      </c>
      <c r="M353" s="278">
        <v>3.2141799999999998</v>
      </c>
    </row>
    <row r="354" spans="1:13">
      <c r="A354" s="269">
        <v>344</v>
      </c>
      <c r="B354" s="278" t="s">
        <v>273</v>
      </c>
      <c r="C354" s="279">
        <v>2311.1</v>
      </c>
      <c r="D354" s="280">
        <v>2303.5666666666671</v>
      </c>
      <c r="E354" s="280">
        <v>2222.1333333333341</v>
      </c>
      <c r="F354" s="280">
        <v>2133.166666666667</v>
      </c>
      <c r="G354" s="280">
        <v>2051.733333333334</v>
      </c>
      <c r="H354" s="280">
        <v>2392.5333333333342</v>
      </c>
      <c r="I354" s="280">
        <v>2473.9666666666676</v>
      </c>
      <c r="J354" s="280">
        <v>2562.9333333333343</v>
      </c>
      <c r="K354" s="278">
        <v>2385</v>
      </c>
      <c r="L354" s="278">
        <v>2214.6</v>
      </c>
      <c r="M354" s="278">
        <v>0.30123</v>
      </c>
    </row>
    <row r="355" spans="1:13">
      <c r="A355" s="269">
        <v>345</v>
      </c>
      <c r="B355" s="278" t="s">
        <v>158</v>
      </c>
      <c r="C355" s="279">
        <v>94</v>
      </c>
      <c r="D355" s="280">
        <v>94.100000000000009</v>
      </c>
      <c r="E355" s="280">
        <v>92.200000000000017</v>
      </c>
      <c r="F355" s="280">
        <v>90.4</v>
      </c>
      <c r="G355" s="280">
        <v>88.500000000000014</v>
      </c>
      <c r="H355" s="280">
        <v>95.90000000000002</v>
      </c>
      <c r="I355" s="280">
        <v>97.800000000000026</v>
      </c>
      <c r="J355" s="280">
        <v>99.600000000000023</v>
      </c>
      <c r="K355" s="278">
        <v>96</v>
      </c>
      <c r="L355" s="278">
        <v>92.3</v>
      </c>
      <c r="M355" s="278">
        <v>9.8184900000000006</v>
      </c>
    </row>
    <row r="356" spans="1:13">
      <c r="A356" s="269">
        <v>346</v>
      </c>
      <c r="B356" s="278" t="s">
        <v>481</v>
      </c>
      <c r="C356" s="279">
        <v>152</v>
      </c>
      <c r="D356" s="280">
        <v>152.29999999999998</v>
      </c>
      <c r="E356" s="280">
        <v>150.59999999999997</v>
      </c>
      <c r="F356" s="280">
        <v>149.19999999999999</v>
      </c>
      <c r="G356" s="280">
        <v>147.49999999999997</v>
      </c>
      <c r="H356" s="280">
        <v>153.69999999999996</v>
      </c>
      <c r="I356" s="280">
        <v>155.39999999999995</v>
      </c>
      <c r="J356" s="280">
        <v>156.79999999999995</v>
      </c>
      <c r="K356" s="278">
        <v>154</v>
      </c>
      <c r="L356" s="278">
        <v>150.9</v>
      </c>
      <c r="M356" s="278">
        <v>0.74434999999999996</v>
      </c>
    </row>
    <row r="357" spans="1:13">
      <c r="A357" s="269">
        <v>347</v>
      </c>
      <c r="B357" s="278" t="s">
        <v>159</v>
      </c>
      <c r="C357" s="279">
        <v>76.55</v>
      </c>
      <c r="D357" s="280">
        <v>76.149999999999991</v>
      </c>
      <c r="E357" s="280">
        <v>74.449999999999989</v>
      </c>
      <c r="F357" s="280">
        <v>72.349999999999994</v>
      </c>
      <c r="G357" s="280">
        <v>70.649999999999991</v>
      </c>
      <c r="H357" s="280">
        <v>78.249999999999986</v>
      </c>
      <c r="I357" s="280">
        <v>79.95</v>
      </c>
      <c r="J357" s="280">
        <v>82.049999999999983</v>
      </c>
      <c r="K357" s="278">
        <v>77.849999999999994</v>
      </c>
      <c r="L357" s="278">
        <v>74.05</v>
      </c>
      <c r="M357" s="278">
        <v>286.42245000000003</v>
      </c>
    </row>
    <row r="358" spans="1:13">
      <c r="A358" s="269">
        <v>348</v>
      </c>
      <c r="B358" s="278" t="s">
        <v>482</v>
      </c>
      <c r="C358" s="279">
        <v>38.799999999999997</v>
      </c>
      <c r="D358" s="280">
        <v>39.466666666666669</v>
      </c>
      <c r="E358" s="280">
        <v>37.933333333333337</v>
      </c>
      <c r="F358" s="280">
        <v>37.06666666666667</v>
      </c>
      <c r="G358" s="280">
        <v>35.533333333333339</v>
      </c>
      <c r="H358" s="280">
        <v>40.333333333333336</v>
      </c>
      <c r="I358" s="280">
        <v>41.866666666666667</v>
      </c>
      <c r="J358" s="280">
        <v>42.733333333333334</v>
      </c>
      <c r="K358" s="278">
        <v>41</v>
      </c>
      <c r="L358" s="278">
        <v>38.6</v>
      </c>
      <c r="M358" s="278">
        <v>3.8115899999999998</v>
      </c>
    </row>
    <row r="359" spans="1:13">
      <c r="A359" s="269">
        <v>349</v>
      </c>
      <c r="B359" s="278" t="s">
        <v>483</v>
      </c>
      <c r="C359" s="279">
        <v>178.35</v>
      </c>
      <c r="D359" s="280">
        <v>179.11666666666667</v>
      </c>
      <c r="E359" s="280">
        <v>175.23333333333335</v>
      </c>
      <c r="F359" s="280">
        <v>172.11666666666667</v>
      </c>
      <c r="G359" s="280">
        <v>168.23333333333335</v>
      </c>
      <c r="H359" s="280">
        <v>182.23333333333335</v>
      </c>
      <c r="I359" s="280">
        <v>186.11666666666667</v>
      </c>
      <c r="J359" s="280">
        <v>189.23333333333335</v>
      </c>
      <c r="K359" s="278">
        <v>183</v>
      </c>
      <c r="L359" s="278">
        <v>176</v>
      </c>
      <c r="M359" s="278">
        <v>3.0591499999999998</v>
      </c>
    </row>
    <row r="360" spans="1:13">
      <c r="A360" s="269">
        <v>350</v>
      </c>
      <c r="B360" s="278" t="s">
        <v>484</v>
      </c>
      <c r="C360" s="279">
        <v>139.44999999999999</v>
      </c>
      <c r="D360" s="280">
        <v>142.5</v>
      </c>
      <c r="E360" s="280">
        <v>135.05000000000001</v>
      </c>
      <c r="F360" s="280">
        <v>130.65</v>
      </c>
      <c r="G360" s="280">
        <v>123.20000000000002</v>
      </c>
      <c r="H360" s="280">
        <v>146.9</v>
      </c>
      <c r="I360" s="280">
        <v>154.35</v>
      </c>
      <c r="J360" s="280">
        <v>158.75</v>
      </c>
      <c r="K360" s="278">
        <v>149.94999999999999</v>
      </c>
      <c r="L360" s="278">
        <v>138.1</v>
      </c>
      <c r="M360" s="278">
        <v>0.45056000000000002</v>
      </c>
    </row>
    <row r="361" spans="1:13">
      <c r="A361" s="269">
        <v>351</v>
      </c>
      <c r="B361" s="278" t="s">
        <v>160</v>
      </c>
      <c r="C361" s="279">
        <v>17359.5</v>
      </c>
      <c r="D361" s="280">
        <v>17541.399999999998</v>
      </c>
      <c r="E361" s="280">
        <v>17082.799999999996</v>
      </c>
      <c r="F361" s="280">
        <v>16806.099999999999</v>
      </c>
      <c r="G361" s="280">
        <v>16347.499999999996</v>
      </c>
      <c r="H361" s="280">
        <v>17818.099999999995</v>
      </c>
      <c r="I361" s="280">
        <v>18276.699999999993</v>
      </c>
      <c r="J361" s="280">
        <v>18553.399999999994</v>
      </c>
      <c r="K361" s="278">
        <v>18000</v>
      </c>
      <c r="L361" s="278">
        <v>17264.7</v>
      </c>
      <c r="M361" s="278">
        <v>0.24748000000000001</v>
      </c>
    </row>
    <row r="362" spans="1:13">
      <c r="A362" s="269">
        <v>352</v>
      </c>
      <c r="B362" s="278" t="s">
        <v>488</v>
      </c>
      <c r="C362" s="279">
        <v>87.85</v>
      </c>
      <c r="D362" s="280">
        <v>88.05</v>
      </c>
      <c r="E362" s="280">
        <v>86.149999999999991</v>
      </c>
      <c r="F362" s="280">
        <v>84.449999999999989</v>
      </c>
      <c r="G362" s="280">
        <v>82.549999999999983</v>
      </c>
      <c r="H362" s="280">
        <v>89.75</v>
      </c>
      <c r="I362" s="280">
        <v>91.65</v>
      </c>
      <c r="J362" s="280">
        <v>93.350000000000009</v>
      </c>
      <c r="K362" s="278">
        <v>89.95</v>
      </c>
      <c r="L362" s="278">
        <v>86.35</v>
      </c>
      <c r="M362" s="278">
        <v>2.4567700000000001</v>
      </c>
    </row>
    <row r="363" spans="1:13">
      <c r="A363" s="269">
        <v>353</v>
      </c>
      <c r="B363" s="278" t="s">
        <v>485</v>
      </c>
      <c r="C363" s="279">
        <v>11.65</v>
      </c>
      <c r="D363" s="280">
        <v>11.65</v>
      </c>
      <c r="E363" s="280">
        <v>11.4</v>
      </c>
      <c r="F363" s="280">
        <v>11.15</v>
      </c>
      <c r="G363" s="280">
        <v>10.9</v>
      </c>
      <c r="H363" s="280">
        <v>11.9</v>
      </c>
      <c r="I363" s="280">
        <v>12.15</v>
      </c>
      <c r="J363" s="280">
        <v>12.4</v>
      </c>
      <c r="K363" s="278">
        <v>11.9</v>
      </c>
      <c r="L363" s="278">
        <v>11.4</v>
      </c>
      <c r="M363" s="278">
        <v>8.0710499999999996</v>
      </c>
    </row>
    <row r="364" spans="1:13">
      <c r="A364" s="269">
        <v>354</v>
      </c>
      <c r="B364" s="278" t="s">
        <v>161</v>
      </c>
      <c r="C364" s="279">
        <v>904.65</v>
      </c>
      <c r="D364" s="280">
        <v>915.55000000000007</v>
      </c>
      <c r="E364" s="280">
        <v>886.10000000000014</v>
      </c>
      <c r="F364" s="280">
        <v>867.55000000000007</v>
      </c>
      <c r="G364" s="280">
        <v>838.10000000000014</v>
      </c>
      <c r="H364" s="280">
        <v>934.10000000000014</v>
      </c>
      <c r="I364" s="280">
        <v>963.55000000000018</v>
      </c>
      <c r="J364" s="280">
        <v>982.10000000000014</v>
      </c>
      <c r="K364" s="278">
        <v>945</v>
      </c>
      <c r="L364" s="278">
        <v>897</v>
      </c>
      <c r="M364" s="278">
        <v>18.265630000000002</v>
      </c>
    </row>
    <row r="365" spans="1:13">
      <c r="A365" s="269">
        <v>355</v>
      </c>
      <c r="B365" s="278" t="s">
        <v>489</v>
      </c>
      <c r="C365" s="279">
        <v>463.75</v>
      </c>
      <c r="D365" s="280">
        <v>466.56666666666666</v>
      </c>
      <c r="E365" s="280">
        <v>457.18333333333334</v>
      </c>
      <c r="F365" s="280">
        <v>450.61666666666667</v>
      </c>
      <c r="G365" s="280">
        <v>441.23333333333335</v>
      </c>
      <c r="H365" s="280">
        <v>473.13333333333333</v>
      </c>
      <c r="I365" s="280">
        <v>482.51666666666665</v>
      </c>
      <c r="J365" s="280">
        <v>489.08333333333331</v>
      </c>
      <c r="K365" s="278">
        <v>475.95</v>
      </c>
      <c r="L365" s="278">
        <v>460</v>
      </c>
      <c r="M365" s="278">
        <v>0.66907000000000005</v>
      </c>
    </row>
    <row r="366" spans="1:13">
      <c r="A366" s="269">
        <v>356</v>
      </c>
      <c r="B366" s="278" t="s">
        <v>162</v>
      </c>
      <c r="C366" s="279">
        <v>231.2</v>
      </c>
      <c r="D366" s="280">
        <v>231.6</v>
      </c>
      <c r="E366" s="280">
        <v>224.25</v>
      </c>
      <c r="F366" s="280">
        <v>217.3</v>
      </c>
      <c r="G366" s="280">
        <v>209.95000000000002</v>
      </c>
      <c r="H366" s="280">
        <v>238.54999999999998</v>
      </c>
      <c r="I366" s="280">
        <v>245.89999999999995</v>
      </c>
      <c r="J366" s="280">
        <v>252.84999999999997</v>
      </c>
      <c r="K366" s="278">
        <v>238.95</v>
      </c>
      <c r="L366" s="278">
        <v>224.65</v>
      </c>
      <c r="M366" s="278">
        <v>37.643590000000003</v>
      </c>
    </row>
    <row r="367" spans="1:13">
      <c r="A367" s="269">
        <v>357</v>
      </c>
      <c r="B367" s="278" t="s">
        <v>163</v>
      </c>
      <c r="C367" s="279">
        <v>91.3</v>
      </c>
      <c r="D367" s="280">
        <v>91.533333333333346</v>
      </c>
      <c r="E367" s="280">
        <v>89.866666666666688</v>
      </c>
      <c r="F367" s="280">
        <v>88.433333333333337</v>
      </c>
      <c r="G367" s="280">
        <v>86.76666666666668</v>
      </c>
      <c r="H367" s="280">
        <v>92.966666666666697</v>
      </c>
      <c r="I367" s="280">
        <v>94.633333333333354</v>
      </c>
      <c r="J367" s="280">
        <v>96.066666666666706</v>
      </c>
      <c r="K367" s="278">
        <v>93.2</v>
      </c>
      <c r="L367" s="278">
        <v>90.1</v>
      </c>
      <c r="M367" s="278">
        <v>36.258879999999998</v>
      </c>
    </row>
    <row r="368" spans="1:13">
      <c r="A368" s="269">
        <v>358</v>
      </c>
      <c r="B368" s="278" t="s">
        <v>276</v>
      </c>
      <c r="C368" s="279">
        <v>5001.3</v>
      </c>
      <c r="D368" s="280">
        <v>4970.8</v>
      </c>
      <c r="E368" s="280">
        <v>4901.5</v>
      </c>
      <c r="F368" s="280">
        <v>4801.7</v>
      </c>
      <c r="G368" s="280">
        <v>4732.3999999999996</v>
      </c>
      <c r="H368" s="280">
        <v>5070.6000000000004</v>
      </c>
      <c r="I368" s="280">
        <v>5139.9000000000015</v>
      </c>
      <c r="J368" s="280">
        <v>5239.7000000000007</v>
      </c>
      <c r="K368" s="278">
        <v>5040.1000000000004</v>
      </c>
      <c r="L368" s="278">
        <v>4871</v>
      </c>
      <c r="M368" s="278">
        <v>1.34758</v>
      </c>
    </row>
    <row r="369" spans="1:13">
      <c r="A369" s="269">
        <v>359</v>
      </c>
      <c r="B369" s="278" t="s">
        <v>278</v>
      </c>
      <c r="C369" s="279">
        <v>10321.049999999999</v>
      </c>
      <c r="D369" s="280">
        <v>10384.816666666666</v>
      </c>
      <c r="E369" s="280">
        <v>10119.633333333331</v>
      </c>
      <c r="F369" s="280">
        <v>9918.2166666666653</v>
      </c>
      <c r="G369" s="280">
        <v>9653.033333333331</v>
      </c>
      <c r="H369" s="280">
        <v>10586.233333333332</v>
      </c>
      <c r="I369" s="280">
        <v>10851.416666666666</v>
      </c>
      <c r="J369" s="280">
        <v>11052.833333333332</v>
      </c>
      <c r="K369" s="278">
        <v>10650</v>
      </c>
      <c r="L369" s="278">
        <v>10183.4</v>
      </c>
      <c r="M369" s="278">
        <v>4.99E-2</v>
      </c>
    </row>
    <row r="370" spans="1:13">
      <c r="A370" s="269">
        <v>360</v>
      </c>
      <c r="B370" s="278" t="s">
        <v>495</v>
      </c>
      <c r="C370" s="279">
        <v>4233</v>
      </c>
      <c r="D370" s="280">
        <v>4234.6833333333334</v>
      </c>
      <c r="E370" s="280">
        <v>4179.3666666666668</v>
      </c>
      <c r="F370" s="280">
        <v>4125.7333333333336</v>
      </c>
      <c r="G370" s="280">
        <v>4070.416666666667</v>
      </c>
      <c r="H370" s="280">
        <v>4288.3166666666666</v>
      </c>
      <c r="I370" s="280">
        <v>4343.6333333333341</v>
      </c>
      <c r="J370" s="280">
        <v>4397.2666666666664</v>
      </c>
      <c r="K370" s="278">
        <v>4290</v>
      </c>
      <c r="L370" s="278">
        <v>4181.05</v>
      </c>
      <c r="M370" s="278">
        <v>8.3669999999999994E-2</v>
      </c>
    </row>
    <row r="371" spans="1:13">
      <c r="A371" s="269">
        <v>361</v>
      </c>
      <c r="B371" s="278" t="s">
        <v>490</v>
      </c>
      <c r="C371" s="279">
        <v>76.25</v>
      </c>
      <c r="D371" s="280">
        <v>76.833333333333329</v>
      </c>
      <c r="E371" s="280">
        <v>75.166666666666657</v>
      </c>
      <c r="F371" s="280">
        <v>74.083333333333329</v>
      </c>
      <c r="G371" s="280">
        <v>72.416666666666657</v>
      </c>
      <c r="H371" s="280">
        <v>77.916666666666657</v>
      </c>
      <c r="I371" s="280">
        <v>79.583333333333314</v>
      </c>
      <c r="J371" s="280">
        <v>80.666666666666657</v>
      </c>
      <c r="K371" s="278">
        <v>78.5</v>
      </c>
      <c r="L371" s="278">
        <v>75.75</v>
      </c>
      <c r="M371" s="278">
        <v>3.3460700000000001</v>
      </c>
    </row>
    <row r="372" spans="1:13">
      <c r="A372" s="269">
        <v>362</v>
      </c>
      <c r="B372" s="278" t="s">
        <v>491</v>
      </c>
      <c r="C372" s="279">
        <v>542.65</v>
      </c>
      <c r="D372" s="280">
        <v>546.55000000000007</v>
      </c>
      <c r="E372" s="280">
        <v>524.10000000000014</v>
      </c>
      <c r="F372" s="280">
        <v>505.55000000000007</v>
      </c>
      <c r="G372" s="280">
        <v>483.10000000000014</v>
      </c>
      <c r="H372" s="280">
        <v>565.10000000000014</v>
      </c>
      <c r="I372" s="280">
        <v>587.55000000000018</v>
      </c>
      <c r="J372" s="280">
        <v>606.10000000000014</v>
      </c>
      <c r="K372" s="278">
        <v>569</v>
      </c>
      <c r="L372" s="278">
        <v>528</v>
      </c>
      <c r="M372" s="278">
        <v>1.59033</v>
      </c>
    </row>
    <row r="373" spans="1:13">
      <c r="A373" s="269">
        <v>363</v>
      </c>
      <c r="B373" s="278" t="s">
        <v>164</v>
      </c>
      <c r="C373" s="279">
        <v>1424.65</v>
      </c>
      <c r="D373" s="280">
        <v>1455.45</v>
      </c>
      <c r="E373" s="280">
        <v>1389.4</v>
      </c>
      <c r="F373" s="280">
        <v>1354.15</v>
      </c>
      <c r="G373" s="280">
        <v>1288.1000000000001</v>
      </c>
      <c r="H373" s="280">
        <v>1490.7</v>
      </c>
      <c r="I373" s="280">
        <v>1556.7499999999998</v>
      </c>
      <c r="J373" s="280">
        <v>1592</v>
      </c>
      <c r="K373" s="278">
        <v>1521.5</v>
      </c>
      <c r="L373" s="278">
        <v>1420.2</v>
      </c>
      <c r="M373" s="278">
        <v>8.1760999999999999</v>
      </c>
    </row>
    <row r="374" spans="1:13">
      <c r="A374" s="269">
        <v>364</v>
      </c>
      <c r="B374" s="278" t="s">
        <v>274</v>
      </c>
      <c r="C374" s="279">
        <v>1514.6</v>
      </c>
      <c r="D374" s="280">
        <v>1524.0833333333333</v>
      </c>
      <c r="E374" s="280">
        <v>1481.7166666666665</v>
      </c>
      <c r="F374" s="280">
        <v>1448.8333333333333</v>
      </c>
      <c r="G374" s="280">
        <v>1406.4666666666665</v>
      </c>
      <c r="H374" s="280">
        <v>1556.9666666666665</v>
      </c>
      <c r="I374" s="280">
        <v>1599.3333333333333</v>
      </c>
      <c r="J374" s="280">
        <v>1632.2166666666665</v>
      </c>
      <c r="K374" s="278">
        <v>1566.45</v>
      </c>
      <c r="L374" s="278">
        <v>1491.2</v>
      </c>
      <c r="M374" s="278">
        <v>1.3666400000000001</v>
      </c>
    </row>
    <row r="375" spans="1:13">
      <c r="A375" s="269">
        <v>365</v>
      </c>
      <c r="B375" s="278" t="s">
        <v>165</v>
      </c>
      <c r="C375" s="279">
        <v>30.15</v>
      </c>
      <c r="D375" s="280">
        <v>30.383333333333336</v>
      </c>
      <c r="E375" s="280">
        <v>29.666666666666671</v>
      </c>
      <c r="F375" s="280">
        <v>29.183333333333334</v>
      </c>
      <c r="G375" s="280">
        <v>28.466666666666669</v>
      </c>
      <c r="H375" s="280">
        <v>30.866666666666674</v>
      </c>
      <c r="I375" s="280">
        <v>31.583333333333336</v>
      </c>
      <c r="J375" s="280">
        <v>32.066666666666677</v>
      </c>
      <c r="K375" s="278">
        <v>31.1</v>
      </c>
      <c r="L375" s="278">
        <v>29.9</v>
      </c>
      <c r="M375" s="278">
        <v>218.41847999999999</v>
      </c>
    </row>
    <row r="376" spans="1:13">
      <c r="A376" s="269">
        <v>366</v>
      </c>
      <c r="B376" s="278" t="s">
        <v>275</v>
      </c>
      <c r="C376" s="279">
        <v>188</v>
      </c>
      <c r="D376" s="280">
        <v>188.71666666666667</v>
      </c>
      <c r="E376" s="280">
        <v>187.28333333333333</v>
      </c>
      <c r="F376" s="280">
        <v>186.56666666666666</v>
      </c>
      <c r="G376" s="280">
        <v>185.13333333333333</v>
      </c>
      <c r="H376" s="280">
        <v>189.43333333333334</v>
      </c>
      <c r="I376" s="280">
        <v>190.86666666666667</v>
      </c>
      <c r="J376" s="280">
        <v>191.58333333333334</v>
      </c>
      <c r="K376" s="278">
        <v>190.15</v>
      </c>
      <c r="L376" s="278">
        <v>188</v>
      </c>
      <c r="M376" s="278">
        <v>9.5581399999999999</v>
      </c>
    </row>
    <row r="377" spans="1:13">
      <c r="A377" s="269">
        <v>367</v>
      </c>
      <c r="B377" s="278" t="s">
        <v>486</v>
      </c>
      <c r="C377" s="279">
        <v>121.3</v>
      </c>
      <c r="D377" s="280">
        <v>122.48333333333333</v>
      </c>
      <c r="E377" s="280">
        <v>120.11666666666667</v>
      </c>
      <c r="F377" s="280">
        <v>118.93333333333334</v>
      </c>
      <c r="G377" s="280">
        <v>116.56666666666668</v>
      </c>
      <c r="H377" s="280">
        <v>123.66666666666667</v>
      </c>
      <c r="I377" s="280">
        <v>126.03333333333332</v>
      </c>
      <c r="J377" s="280">
        <v>127.21666666666667</v>
      </c>
      <c r="K377" s="278">
        <v>124.85</v>
      </c>
      <c r="L377" s="278">
        <v>121.3</v>
      </c>
      <c r="M377" s="278">
        <v>1.0144</v>
      </c>
    </row>
    <row r="378" spans="1:13">
      <c r="A378" s="269">
        <v>368</v>
      </c>
      <c r="B378" s="278" t="s">
        <v>492</v>
      </c>
      <c r="C378" s="279">
        <v>691.9</v>
      </c>
      <c r="D378" s="280">
        <v>698.26666666666677</v>
      </c>
      <c r="E378" s="280">
        <v>683.63333333333355</v>
      </c>
      <c r="F378" s="280">
        <v>675.36666666666679</v>
      </c>
      <c r="G378" s="280">
        <v>660.73333333333358</v>
      </c>
      <c r="H378" s="280">
        <v>706.53333333333353</v>
      </c>
      <c r="I378" s="280">
        <v>721.16666666666674</v>
      </c>
      <c r="J378" s="280">
        <v>729.43333333333351</v>
      </c>
      <c r="K378" s="278">
        <v>712.9</v>
      </c>
      <c r="L378" s="278">
        <v>690</v>
      </c>
      <c r="M378" s="278">
        <v>1.7780499999999999</v>
      </c>
    </row>
    <row r="379" spans="1:13">
      <c r="A379" s="269">
        <v>369</v>
      </c>
      <c r="B379" s="278" t="s">
        <v>166</v>
      </c>
      <c r="C379" s="279">
        <v>159.05000000000001</v>
      </c>
      <c r="D379" s="280">
        <v>159.38333333333333</v>
      </c>
      <c r="E379" s="280">
        <v>157.26666666666665</v>
      </c>
      <c r="F379" s="280">
        <v>155.48333333333332</v>
      </c>
      <c r="G379" s="280">
        <v>153.36666666666665</v>
      </c>
      <c r="H379" s="280">
        <v>161.16666666666666</v>
      </c>
      <c r="I379" s="280">
        <v>163.28333333333333</v>
      </c>
      <c r="J379" s="280">
        <v>165.06666666666666</v>
      </c>
      <c r="K379" s="278">
        <v>161.5</v>
      </c>
      <c r="L379" s="278">
        <v>157.6</v>
      </c>
      <c r="M379" s="278">
        <v>70.865939999999995</v>
      </c>
    </row>
    <row r="380" spans="1:13">
      <c r="A380" s="269">
        <v>370</v>
      </c>
      <c r="B380" s="278" t="s">
        <v>493</v>
      </c>
      <c r="C380" s="279">
        <v>58.6</v>
      </c>
      <c r="D380" s="280">
        <v>58.900000000000006</v>
      </c>
      <c r="E380" s="280">
        <v>57.850000000000009</v>
      </c>
      <c r="F380" s="280">
        <v>57.1</v>
      </c>
      <c r="G380" s="280">
        <v>56.050000000000004</v>
      </c>
      <c r="H380" s="280">
        <v>59.650000000000013</v>
      </c>
      <c r="I380" s="280">
        <v>60.70000000000001</v>
      </c>
      <c r="J380" s="280">
        <v>61.450000000000017</v>
      </c>
      <c r="K380" s="278">
        <v>59.95</v>
      </c>
      <c r="L380" s="278">
        <v>58.15</v>
      </c>
      <c r="M380" s="278">
        <v>9.5885700000000007</v>
      </c>
    </row>
    <row r="381" spans="1:13">
      <c r="A381" s="269">
        <v>371</v>
      </c>
      <c r="B381" s="278" t="s">
        <v>277</v>
      </c>
      <c r="C381" s="279">
        <v>163.55000000000001</v>
      </c>
      <c r="D381" s="280">
        <v>164.9</v>
      </c>
      <c r="E381" s="280">
        <v>160.75</v>
      </c>
      <c r="F381" s="280">
        <v>157.94999999999999</v>
      </c>
      <c r="G381" s="280">
        <v>153.79999999999998</v>
      </c>
      <c r="H381" s="280">
        <v>167.70000000000002</v>
      </c>
      <c r="I381" s="280">
        <v>171.85000000000005</v>
      </c>
      <c r="J381" s="280">
        <v>174.65000000000003</v>
      </c>
      <c r="K381" s="278">
        <v>169.05</v>
      </c>
      <c r="L381" s="278">
        <v>162.1</v>
      </c>
      <c r="M381" s="278">
        <v>2.9569200000000002</v>
      </c>
    </row>
    <row r="382" spans="1:13">
      <c r="A382" s="269">
        <v>372</v>
      </c>
      <c r="B382" s="278" t="s">
        <v>494</v>
      </c>
      <c r="C382" s="279">
        <v>36.35</v>
      </c>
      <c r="D382" s="280">
        <v>36.85</v>
      </c>
      <c r="E382" s="280">
        <v>35.85</v>
      </c>
      <c r="F382" s="280">
        <v>35.35</v>
      </c>
      <c r="G382" s="280">
        <v>34.35</v>
      </c>
      <c r="H382" s="280">
        <v>37.35</v>
      </c>
      <c r="I382" s="280">
        <v>38.35</v>
      </c>
      <c r="J382" s="280">
        <v>38.85</v>
      </c>
      <c r="K382" s="278">
        <v>37.85</v>
      </c>
      <c r="L382" s="278">
        <v>36.35</v>
      </c>
      <c r="M382" s="278">
        <v>0.99251999999999996</v>
      </c>
    </row>
    <row r="383" spans="1:13">
      <c r="A383" s="269">
        <v>373</v>
      </c>
      <c r="B383" s="278" t="s">
        <v>487</v>
      </c>
      <c r="C383" s="279">
        <v>38.85</v>
      </c>
      <c r="D383" s="280">
        <v>39.166666666666664</v>
      </c>
      <c r="E383" s="280">
        <v>38.233333333333327</v>
      </c>
      <c r="F383" s="280">
        <v>37.61666666666666</v>
      </c>
      <c r="G383" s="280">
        <v>36.683333333333323</v>
      </c>
      <c r="H383" s="280">
        <v>39.783333333333331</v>
      </c>
      <c r="I383" s="280">
        <v>40.716666666666669</v>
      </c>
      <c r="J383" s="280">
        <v>41.333333333333336</v>
      </c>
      <c r="K383" s="278">
        <v>40.1</v>
      </c>
      <c r="L383" s="278">
        <v>38.549999999999997</v>
      </c>
      <c r="M383" s="278">
        <v>5.0233800000000004</v>
      </c>
    </row>
    <row r="384" spans="1:13">
      <c r="A384" s="269">
        <v>374</v>
      </c>
      <c r="B384" s="278" t="s">
        <v>167</v>
      </c>
      <c r="C384" s="279">
        <v>959.55</v>
      </c>
      <c r="D384" s="280">
        <v>960.5</v>
      </c>
      <c r="E384" s="280">
        <v>943.05</v>
      </c>
      <c r="F384" s="280">
        <v>926.55</v>
      </c>
      <c r="G384" s="280">
        <v>909.09999999999991</v>
      </c>
      <c r="H384" s="280">
        <v>977</v>
      </c>
      <c r="I384" s="280">
        <v>994.45</v>
      </c>
      <c r="J384" s="280">
        <v>1010.95</v>
      </c>
      <c r="K384" s="278">
        <v>977.95</v>
      </c>
      <c r="L384" s="278">
        <v>944</v>
      </c>
      <c r="M384" s="278">
        <v>15.358969999999999</v>
      </c>
    </row>
    <row r="385" spans="1:13">
      <c r="A385" s="269">
        <v>375</v>
      </c>
      <c r="B385" s="278" t="s">
        <v>279</v>
      </c>
      <c r="C385" s="279">
        <v>203.7</v>
      </c>
      <c r="D385" s="280">
        <v>206.13333333333333</v>
      </c>
      <c r="E385" s="280">
        <v>200.56666666666666</v>
      </c>
      <c r="F385" s="280">
        <v>197.43333333333334</v>
      </c>
      <c r="G385" s="280">
        <v>191.86666666666667</v>
      </c>
      <c r="H385" s="280">
        <v>209.26666666666665</v>
      </c>
      <c r="I385" s="280">
        <v>214.83333333333331</v>
      </c>
      <c r="J385" s="280">
        <v>217.96666666666664</v>
      </c>
      <c r="K385" s="278">
        <v>211.7</v>
      </c>
      <c r="L385" s="278">
        <v>203</v>
      </c>
      <c r="M385" s="278">
        <v>4.4477500000000001</v>
      </c>
    </row>
    <row r="386" spans="1:13">
      <c r="A386" s="269">
        <v>376</v>
      </c>
      <c r="B386" s="278" t="s">
        <v>497</v>
      </c>
      <c r="C386" s="279">
        <v>316.35000000000002</v>
      </c>
      <c r="D386" s="280">
        <v>314.31666666666666</v>
      </c>
      <c r="E386" s="280">
        <v>305.0333333333333</v>
      </c>
      <c r="F386" s="280">
        <v>293.71666666666664</v>
      </c>
      <c r="G386" s="280">
        <v>284.43333333333328</v>
      </c>
      <c r="H386" s="280">
        <v>325.63333333333333</v>
      </c>
      <c r="I386" s="280">
        <v>334.91666666666674</v>
      </c>
      <c r="J386" s="280">
        <v>346.23333333333335</v>
      </c>
      <c r="K386" s="278">
        <v>323.60000000000002</v>
      </c>
      <c r="L386" s="278">
        <v>303</v>
      </c>
      <c r="M386" s="278">
        <v>49.234569999999998</v>
      </c>
    </row>
    <row r="387" spans="1:13">
      <c r="A387" s="269">
        <v>377</v>
      </c>
      <c r="B387" s="278" t="s">
        <v>499</v>
      </c>
      <c r="C387" s="279">
        <v>67.599999999999994</v>
      </c>
      <c r="D387" s="280">
        <v>67.11666666666666</v>
      </c>
      <c r="E387" s="280">
        <v>65.48333333333332</v>
      </c>
      <c r="F387" s="280">
        <v>63.36666666666666</v>
      </c>
      <c r="G387" s="280">
        <v>61.73333333333332</v>
      </c>
      <c r="H387" s="280">
        <v>69.23333333333332</v>
      </c>
      <c r="I387" s="280">
        <v>70.866666666666674</v>
      </c>
      <c r="J387" s="280">
        <v>72.98333333333332</v>
      </c>
      <c r="K387" s="278">
        <v>68.75</v>
      </c>
      <c r="L387" s="278">
        <v>65</v>
      </c>
      <c r="M387" s="278">
        <v>13.232290000000001</v>
      </c>
    </row>
    <row r="388" spans="1:13">
      <c r="A388" s="269">
        <v>378</v>
      </c>
      <c r="B388" s="278" t="s">
        <v>280</v>
      </c>
      <c r="C388" s="279">
        <v>552.85</v>
      </c>
      <c r="D388" s="280">
        <v>569.53333333333342</v>
      </c>
      <c r="E388" s="280">
        <v>526.11666666666679</v>
      </c>
      <c r="F388" s="280">
        <v>499.38333333333333</v>
      </c>
      <c r="G388" s="280">
        <v>455.9666666666667</v>
      </c>
      <c r="H388" s="280">
        <v>596.26666666666688</v>
      </c>
      <c r="I388" s="280">
        <v>639.68333333333362</v>
      </c>
      <c r="J388" s="280">
        <v>666.41666666666697</v>
      </c>
      <c r="K388" s="278">
        <v>612.95000000000005</v>
      </c>
      <c r="L388" s="278">
        <v>542.79999999999995</v>
      </c>
      <c r="M388" s="278">
        <v>1.7418199999999999</v>
      </c>
    </row>
    <row r="389" spans="1:13">
      <c r="A389" s="269">
        <v>379</v>
      </c>
      <c r="B389" s="278" t="s">
        <v>500</v>
      </c>
      <c r="C389" s="279">
        <v>220.25</v>
      </c>
      <c r="D389" s="280">
        <v>215.91666666666666</v>
      </c>
      <c r="E389" s="280">
        <v>208.33333333333331</v>
      </c>
      <c r="F389" s="280">
        <v>196.41666666666666</v>
      </c>
      <c r="G389" s="280">
        <v>188.83333333333331</v>
      </c>
      <c r="H389" s="280">
        <v>227.83333333333331</v>
      </c>
      <c r="I389" s="280">
        <v>235.41666666666663</v>
      </c>
      <c r="J389" s="280">
        <v>247.33333333333331</v>
      </c>
      <c r="K389" s="278">
        <v>223.5</v>
      </c>
      <c r="L389" s="278">
        <v>204</v>
      </c>
      <c r="M389" s="278">
        <v>24.873919999999998</v>
      </c>
    </row>
    <row r="390" spans="1:13">
      <c r="A390" s="269">
        <v>380</v>
      </c>
      <c r="B390" s="278" t="s">
        <v>168</v>
      </c>
      <c r="C390" s="279">
        <v>514.04999999999995</v>
      </c>
      <c r="D390" s="280">
        <v>522.73333333333335</v>
      </c>
      <c r="E390" s="280">
        <v>495.76666666666665</v>
      </c>
      <c r="F390" s="280">
        <v>477.48333333333329</v>
      </c>
      <c r="G390" s="280">
        <v>450.51666666666659</v>
      </c>
      <c r="H390" s="280">
        <v>541.01666666666665</v>
      </c>
      <c r="I390" s="280">
        <v>567.98333333333335</v>
      </c>
      <c r="J390" s="280">
        <v>586.26666666666677</v>
      </c>
      <c r="K390" s="278">
        <v>549.70000000000005</v>
      </c>
      <c r="L390" s="278">
        <v>504.45</v>
      </c>
      <c r="M390" s="278">
        <v>10.13997</v>
      </c>
    </row>
    <row r="391" spans="1:13">
      <c r="A391" s="269">
        <v>381</v>
      </c>
      <c r="B391" s="278" t="s">
        <v>502</v>
      </c>
      <c r="C391" s="279">
        <v>871.75</v>
      </c>
      <c r="D391" s="280">
        <v>880.25</v>
      </c>
      <c r="E391" s="280">
        <v>861.5</v>
      </c>
      <c r="F391" s="280">
        <v>851.25</v>
      </c>
      <c r="G391" s="280">
        <v>832.5</v>
      </c>
      <c r="H391" s="280">
        <v>890.5</v>
      </c>
      <c r="I391" s="280">
        <v>909.25</v>
      </c>
      <c r="J391" s="280">
        <v>919.5</v>
      </c>
      <c r="K391" s="278">
        <v>899</v>
      </c>
      <c r="L391" s="278">
        <v>870</v>
      </c>
      <c r="M391" s="278">
        <v>0.13544999999999999</v>
      </c>
    </row>
    <row r="392" spans="1:13">
      <c r="A392" s="269">
        <v>382</v>
      </c>
      <c r="B392" s="278" t="s">
        <v>503</v>
      </c>
      <c r="C392" s="279">
        <v>229.2</v>
      </c>
      <c r="D392" s="280">
        <v>233.13333333333333</v>
      </c>
      <c r="E392" s="280">
        <v>225.26666666666665</v>
      </c>
      <c r="F392" s="280">
        <v>221.33333333333331</v>
      </c>
      <c r="G392" s="280">
        <v>213.46666666666664</v>
      </c>
      <c r="H392" s="280">
        <v>237.06666666666666</v>
      </c>
      <c r="I392" s="280">
        <v>244.93333333333334</v>
      </c>
      <c r="J392" s="280">
        <v>248.86666666666667</v>
      </c>
      <c r="K392" s="278">
        <v>241</v>
      </c>
      <c r="L392" s="278">
        <v>229.2</v>
      </c>
      <c r="M392" s="278">
        <v>3.5460699999999998</v>
      </c>
    </row>
    <row r="393" spans="1:13">
      <c r="A393" s="269">
        <v>383</v>
      </c>
      <c r="B393" s="278" t="s">
        <v>169</v>
      </c>
      <c r="C393" s="279">
        <v>121.05</v>
      </c>
      <c r="D393" s="280">
        <v>121.5</v>
      </c>
      <c r="E393" s="280">
        <v>116.7</v>
      </c>
      <c r="F393" s="280">
        <v>112.35000000000001</v>
      </c>
      <c r="G393" s="280">
        <v>107.55000000000001</v>
      </c>
      <c r="H393" s="280">
        <v>125.85</v>
      </c>
      <c r="I393" s="280">
        <v>130.65</v>
      </c>
      <c r="J393" s="280">
        <v>135</v>
      </c>
      <c r="K393" s="278">
        <v>126.3</v>
      </c>
      <c r="L393" s="278">
        <v>117.15</v>
      </c>
      <c r="M393" s="278">
        <v>245.98203000000001</v>
      </c>
    </row>
    <row r="394" spans="1:13">
      <c r="A394" s="269">
        <v>384</v>
      </c>
      <c r="B394" s="278" t="s">
        <v>501</v>
      </c>
      <c r="C394" s="279">
        <v>38.1</v>
      </c>
      <c r="D394" s="280">
        <v>38.133333333333333</v>
      </c>
      <c r="E394" s="280">
        <v>37.066666666666663</v>
      </c>
      <c r="F394" s="280">
        <v>36.033333333333331</v>
      </c>
      <c r="G394" s="280">
        <v>34.966666666666661</v>
      </c>
      <c r="H394" s="280">
        <v>39.166666666666664</v>
      </c>
      <c r="I394" s="280">
        <v>40.233333333333341</v>
      </c>
      <c r="J394" s="280">
        <v>41.266666666666666</v>
      </c>
      <c r="K394" s="278">
        <v>39.200000000000003</v>
      </c>
      <c r="L394" s="278">
        <v>37.1</v>
      </c>
      <c r="M394" s="278">
        <v>25.554939999999998</v>
      </c>
    </row>
    <row r="395" spans="1:13">
      <c r="A395" s="269">
        <v>385</v>
      </c>
      <c r="B395" s="278" t="s">
        <v>170</v>
      </c>
      <c r="C395" s="279">
        <v>90.05</v>
      </c>
      <c r="D395" s="280">
        <v>90.666666666666671</v>
      </c>
      <c r="E395" s="280">
        <v>88.38333333333334</v>
      </c>
      <c r="F395" s="280">
        <v>86.716666666666669</v>
      </c>
      <c r="G395" s="280">
        <v>84.433333333333337</v>
      </c>
      <c r="H395" s="280">
        <v>92.333333333333343</v>
      </c>
      <c r="I395" s="280">
        <v>94.616666666666674</v>
      </c>
      <c r="J395" s="280">
        <v>96.283333333333346</v>
      </c>
      <c r="K395" s="278">
        <v>92.95</v>
      </c>
      <c r="L395" s="278">
        <v>89</v>
      </c>
      <c r="M395" s="278">
        <v>125.01967</v>
      </c>
    </row>
    <row r="396" spans="1:13">
      <c r="A396" s="269">
        <v>386</v>
      </c>
      <c r="B396" s="278" t="s">
        <v>504</v>
      </c>
      <c r="C396" s="279">
        <v>71.349999999999994</v>
      </c>
      <c r="D396" s="280">
        <v>71.766666666666666</v>
      </c>
      <c r="E396" s="280">
        <v>69.583333333333329</v>
      </c>
      <c r="F396" s="280">
        <v>67.816666666666663</v>
      </c>
      <c r="G396" s="280">
        <v>65.633333333333326</v>
      </c>
      <c r="H396" s="280">
        <v>73.533333333333331</v>
      </c>
      <c r="I396" s="280">
        <v>75.716666666666669</v>
      </c>
      <c r="J396" s="280">
        <v>77.483333333333334</v>
      </c>
      <c r="K396" s="278">
        <v>73.95</v>
      </c>
      <c r="L396" s="278">
        <v>70</v>
      </c>
      <c r="M396" s="278">
        <v>5.3048799999999998</v>
      </c>
    </row>
    <row r="397" spans="1:13">
      <c r="A397" s="269">
        <v>387</v>
      </c>
      <c r="B397" s="278" t="s">
        <v>505</v>
      </c>
      <c r="C397" s="279">
        <v>607.79999999999995</v>
      </c>
      <c r="D397" s="280">
        <v>608.68333333333328</v>
      </c>
      <c r="E397" s="280">
        <v>600.36666666666656</v>
      </c>
      <c r="F397" s="280">
        <v>592.93333333333328</v>
      </c>
      <c r="G397" s="280">
        <v>584.61666666666656</v>
      </c>
      <c r="H397" s="280">
        <v>616.11666666666656</v>
      </c>
      <c r="I397" s="280">
        <v>624.43333333333339</v>
      </c>
      <c r="J397" s="280">
        <v>631.86666666666656</v>
      </c>
      <c r="K397" s="278">
        <v>617</v>
      </c>
      <c r="L397" s="278">
        <v>601.25</v>
      </c>
      <c r="M397" s="278">
        <v>2.1361300000000001</v>
      </c>
    </row>
    <row r="398" spans="1:13">
      <c r="A398" s="269">
        <v>388</v>
      </c>
      <c r="B398" s="278" t="s">
        <v>506</v>
      </c>
      <c r="C398" s="279">
        <v>8.65</v>
      </c>
      <c r="D398" s="280">
        <v>8.4333333333333336</v>
      </c>
      <c r="E398" s="280">
        <v>8.2166666666666668</v>
      </c>
      <c r="F398" s="280">
        <v>7.7833333333333332</v>
      </c>
      <c r="G398" s="280">
        <v>7.5666666666666664</v>
      </c>
      <c r="H398" s="280">
        <v>8.8666666666666671</v>
      </c>
      <c r="I398" s="280">
        <v>9.0833333333333357</v>
      </c>
      <c r="J398" s="280">
        <v>9.5166666666666675</v>
      </c>
      <c r="K398" s="278">
        <v>8.65</v>
      </c>
      <c r="L398" s="278">
        <v>8</v>
      </c>
      <c r="M398" s="278">
        <v>122.78649</v>
      </c>
    </row>
    <row r="399" spans="1:13">
      <c r="A399" s="269">
        <v>389</v>
      </c>
      <c r="B399" s="278" t="s">
        <v>171</v>
      </c>
      <c r="C399" s="279">
        <v>1435.2</v>
      </c>
      <c r="D399" s="280">
        <v>1439.2166666666665</v>
      </c>
      <c r="E399" s="280">
        <v>1413.4333333333329</v>
      </c>
      <c r="F399" s="280">
        <v>1391.6666666666665</v>
      </c>
      <c r="G399" s="280">
        <v>1365.883333333333</v>
      </c>
      <c r="H399" s="280">
        <v>1460.9833333333329</v>
      </c>
      <c r="I399" s="280">
        <v>1486.7666666666662</v>
      </c>
      <c r="J399" s="280">
        <v>1508.5333333333328</v>
      </c>
      <c r="K399" s="278">
        <v>1465</v>
      </c>
      <c r="L399" s="278">
        <v>1417.45</v>
      </c>
      <c r="M399" s="278">
        <v>244.39240000000001</v>
      </c>
    </row>
    <row r="400" spans="1:13">
      <c r="A400" s="269">
        <v>390</v>
      </c>
      <c r="B400" s="278" t="s">
        <v>507</v>
      </c>
      <c r="C400" s="279">
        <v>21.15</v>
      </c>
      <c r="D400" s="280">
        <v>21.15</v>
      </c>
      <c r="E400" s="280">
        <v>21.15</v>
      </c>
      <c r="F400" s="280">
        <v>21.15</v>
      </c>
      <c r="G400" s="280">
        <v>21.15</v>
      </c>
      <c r="H400" s="280">
        <v>21.15</v>
      </c>
      <c r="I400" s="280">
        <v>21.15</v>
      </c>
      <c r="J400" s="280">
        <v>21.15</v>
      </c>
      <c r="K400" s="278">
        <v>21.15</v>
      </c>
      <c r="L400" s="278">
        <v>21.15</v>
      </c>
      <c r="M400" s="278">
        <v>3.2446600000000001</v>
      </c>
    </row>
    <row r="401" spans="1:13">
      <c r="A401" s="269">
        <v>391</v>
      </c>
      <c r="B401" s="278" t="s">
        <v>520</v>
      </c>
      <c r="C401" s="279">
        <v>5.0999999999999996</v>
      </c>
      <c r="D401" s="280">
        <v>5.1166666666666663</v>
      </c>
      <c r="E401" s="280">
        <v>5.0833333333333321</v>
      </c>
      <c r="F401" s="280">
        <v>5.0666666666666655</v>
      </c>
      <c r="G401" s="280">
        <v>5.0333333333333314</v>
      </c>
      <c r="H401" s="280">
        <v>5.1333333333333329</v>
      </c>
      <c r="I401" s="280">
        <v>5.1666666666666661</v>
      </c>
      <c r="J401" s="280">
        <v>5.1833333333333336</v>
      </c>
      <c r="K401" s="278">
        <v>5.15</v>
      </c>
      <c r="L401" s="278">
        <v>5.0999999999999996</v>
      </c>
      <c r="M401" s="278">
        <v>3.6948300000000001</v>
      </c>
    </row>
    <row r="402" spans="1:13">
      <c r="A402" s="269">
        <v>392</v>
      </c>
      <c r="B402" s="278" t="s">
        <v>509</v>
      </c>
      <c r="C402" s="279">
        <v>121.6</v>
      </c>
      <c r="D402" s="280">
        <v>122.45</v>
      </c>
      <c r="E402" s="280">
        <v>120.65</v>
      </c>
      <c r="F402" s="280">
        <v>119.7</v>
      </c>
      <c r="G402" s="280">
        <v>117.9</v>
      </c>
      <c r="H402" s="280">
        <v>123.4</v>
      </c>
      <c r="I402" s="280">
        <v>125.19999999999999</v>
      </c>
      <c r="J402" s="280">
        <v>126.15</v>
      </c>
      <c r="K402" s="278">
        <v>124.25</v>
      </c>
      <c r="L402" s="278">
        <v>121.5</v>
      </c>
      <c r="M402" s="278">
        <v>1.6177699999999999</v>
      </c>
    </row>
    <row r="403" spans="1:13">
      <c r="A403" s="269">
        <v>393</v>
      </c>
      <c r="B403" s="278" t="s">
        <v>2317</v>
      </c>
      <c r="C403" s="279">
        <v>80.849999999999994</v>
      </c>
      <c r="D403" s="280">
        <v>80.850000000000009</v>
      </c>
      <c r="E403" s="280">
        <v>80.000000000000014</v>
      </c>
      <c r="F403" s="280">
        <v>79.150000000000006</v>
      </c>
      <c r="G403" s="280">
        <v>78.300000000000011</v>
      </c>
      <c r="H403" s="280">
        <v>81.700000000000017</v>
      </c>
      <c r="I403" s="280">
        <v>82.550000000000011</v>
      </c>
      <c r="J403" s="280">
        <v>83.40000000000002</v>
      </c>
      <c r="K403" s="278">
        <v>81.7</v>
      </c>
      <c r="L403" s="278">
        <v>80</v>
      </c>
      <c r="M403" s="278">
        <v>1.01606</v>
      </c>
    </row>
    <row r="404" spans="1:13">
      <c r="A404" s="269">
        <v>394</v>
      </c>
      <c r="B404" s="278" t="s">
        <v>496</v>
      </c>
      <c r="C404" s="279">
        <v>226.2</v>
      </c>
      <c r="D404" s="280">
        <v>226.20000000000002</v>
      </c>
      <c r="E404" s="280">
        <v>221.15000000000003</v>
      </c>
      <c r="F404" s="280">
        <v>216.10000000000002</v>
      </c>
      <c r="G404" s="280">
        <v>211.05000000000004</v>
      </c>
      <c r="H404" s="280">
        <v>231.25000000000003</v>
      </c>
      <c r="I404" s="280">
        <v>236.30000000000004</v>
      </c>
      <c r="J404" s="280">
        <v>241.35000000000002</v>
      </c>
      <c r="K404" s="278">
        <v>231.25</v>
      </c>
      <c r="L404" s="278">
        <v>221.15</v>
      </c>
      <c r="M404" s="278">
        <v>7.9255300000000002</v>
      </c>
    </row>
    <row r="405" spans="1:13">
      <c r="A405" s="269">
        <v>395</v>
      </c>
      <c r="B405" s="278" t="s">
        <v>508</v>
      </c>
      <c r="C405" s="279">
        <v>2.2000000000000002</v>
      </c>
      <c r="D405" s="280">
        <v>2.2333333333333334</v>
      </c>
      <c r="E405" s="280">
        <v>2.166666666666667</v>
      </c>
      <c r="F405" s="280">
        <v>2.1333333333333337</v>
      </c>
      <c r="G405" s="280">
        <v>2.0666666666666673</v>
      </c>
      <c r="H405" s="280">
        <v>2.2666666666666666</v>
      </c>
      <c r="I405" s="280">
        <v>2.333333333333333</v>
      </c>
      <c r="J405" s="280">
        <v>2.3666666666666663</v>
      </c>
      <c r="K405" s="278">
        <v>2.2999999999999998</v>
      </c>
      <c r="L405" s="278">
        <v>2.2000000000000002</v>
      </c>
      <c r="M405" s="278">
        <v>158.19037</v>
      </c>
    </row>
    <row r="406" spans="1:13">
      <c r="A406" s="269">
        <v>396</v>
      </c>
      <c r="B406" s="278" t="s">
        <v>498</v>
      </c>
      <c r="C406" s="279">
        <v>17.05</v>
      </c>
      <c r="D406" s="280">
        <v>16.95</v>
      </c>
      <c r="E406" s="280">
        <v>16.45</v>
      </c>
      <c r="F406" s="280">
        <v>15.850000000000001</v>
      </c>
      <c r="G406" s="280">
        <v>15.350000000000001</v>
      </c>
      <c r="H406" s="280">
        <v>17.549999999999997</v>
      </c>
      <c r="I406" s="280">
        <v>18.049999999999997</v>
      </c>
      <c r="J406" s="280">
        <v>18.649999999999995</v>
      </c>
      <c r="K406" s="278">
        <v>17.45</v>
      </c>
      <c r="L406" s="278">
        <v>16.350000000000001</v>
      </c>
      <c r="M406" s="278">
        <v>42.732480000000002</v>
      </c>
    </row>
    <row r="407" spans="1:13">
      <c r="A407" s="269">
        <v>397</v>
      </c>
      <c r="B407" s="278" t="s">
        <v>513</v>
      </c>
      <c r="C407" s="279">
        <v>49.1</v>
      </c>
      <c r="D407" s="280">
        <v>47.566666666666663</v>
      </c>
      <c r="E407" s="280">
        <v>46.033333333333324</v>
      </c>
      <c r="F407" s="280">
        <v>42.966666666666661</v>
      </c>
      <c r="G407" s="280">
        <v>41.433333333333323</v>
      </c>
      <c r="H407" s="280">
        <v>50.633333333333326</v>
      </c>
      <c r="I407" s="280">
        <v>52.166666666666657</v>
      </c>
      <c r="J407" s="280">
        <v>55.233333333333327</v>
      </c>
      <c r="K407" s="278">
        <v>49.1</v>
      </c>
      <c r="L407" s="278">
        <v>44.5</v>
      </c>
      <c r="M407" s="278">
        <v>20.066459999999999</v>
      </c>
    </row>
    <row r="408" spans="1:13">
      <c r="A408" s="269">
        <v>398</v>
      </c>
      <c r="B408" s="278" t="s">
        <v>172</v>
      </c>
      <c r="C408" s="279">
        <v>28.85</v>
      </c>
      <c r="D408" s="280">
        <v>28.983333333333331</v>
      </c>
      <c r="E408" s="280">
        <v>28.266666666666662</v>
      </c>
      <c r="F408" s="280">
        <v>27.68333333333333</v>
      </c>
      <c r="G408" s="280">
        <v>26.966666666666661</v>
      </c>
      <c r="H408" s="280">
        <v>29.566666666666663</v>
      </c>
      <c r="I408" s="280">
        <v>30.283333333333331</v>
      </c>
      <c r="J408" s="280">
        <v>30.866666666666664</v>
      </c>
      <c r="K408" s="278">
        <v>29.7</v>
      </c>
      <c r="L408" s="278">
        <v>28.4</v>
      </c>
      <c r="M408" s="278">
        <v>194.96307999999999</v>
      </c>
    </row>
    <row r="409" spans="1:13">
      <c r="A409" s="269">
        <v>399</v>
      </c>
      <c r="B409" s="278" t="s">
        <v>514</v>
      </c>
      <c r="C409" s="279">
        <v>8052.75</v>
      </c>
      <c r="D409" s="280">
        <v>7922.583333333333</v>
      </c>
      <c r="E409" s="280">
        <v>7695.1666666666661</v>
      </c>
      <c r="F409" s="280">
        <v>7337.583333333333</v>
      </c>
      <c r="G409" s="280">
        <v>7110.1666666666661</v>
      </c>
      <c r="H409" s="280">
        <v>8280.1666666666661</v>
      </c>
      <c r="I409" s="280">
        <v>8507.5833333333321</v>
      </c>
      <c r="J409" s="280">
        <v>8865.1666666666661</v>
      </c>
      <c r="K409" s="278">
        <v>8150</v>
      </c>
      <c r="L409" s="278">
        <v>7565</v>
      </c>
      <c r="M409" s="278">
        <v>0.50400999999999996</v>
      </c>
    </row>
    <row r="410" spans="1:13">
      <c r="A410" s="269">
        <v>400</v>
      </c>
      <c r="B410" s="278" t="s">
        <v>281</v>
      </c>
      <c r="C410" s="279">
        <v>687.65</v>
      </c>
      <c r="D410" s="280">
        <v>696.38333333333333</v>
      </c>
      <c r="E410" s="280">
        <v>666.76666666666665</v>
      </c>
      <c r="F410" s="280">
        <v>645.88333333333333</v>
      </c>
      <c r="G410" s="280">
        <v>616.26666666666665</v>
      </c>
      <c r="H410" s="280">
        <v>717.26666666666665</v>
      </c>
      <c r="I410" s="280">
        <v>746.88333333333321</v>
      </c>
      <c r="J410" s="280">
        <v>767.76666666666665</v>
      </c>
      <c r="K410" s="278">
        <v>726</v>
      </c>
      <c r="L410" s="278">
        <v>675.5</v>
      </c>
      <c r="M410" s="278">
        <v>14.18027</v>
      </c>
    </row>
    <row r="411" spans="1:13">
      <c r="A411" s="269">
        <v>401</v>
      </c>
      <c r="B411" s="278" t="s">
        <v>173</v>
      </c>
      <c r="C411" s="279">
        <v>178.85</v>
      </c>
      <c r="D411" s="280">
        <v>180.11666666666667</v>
      </c>
      <c r="E411" s="280">
        <v>176.73333333333335</v>
      </c>
      <c r="F411" s="280">
        <v>174.61666666666667</v>
      </c>
      <c r="G411" s="280">
        <v>171.23333333333335</v>
      </c>
      <c r="H411" s="280">
        <v>182.23333333333335</v>
      </c>
      <c r="I411" s="280">
        <v>185.61666666666667</v>
      </c>
      <c r="J411" s="280">
        <v>187.73333333333335</v>
      </c>
      <c r="K411" s="278">
        <v>183.5</v>
      </c>
      <c r="L411" s="278">
        <v>178</v>
      </c>
      <c r="M411" s="278">
        <v>581.22608000000002</v>
      </c>
    </row>
    <row r="412" spans="1:13">
      <c r="A412" s="269">
        <v>402</v>
      </c>
      <c r="B412" s="278" t="s">
        <v>515</v>
      </c>
      <c r="C412" s="279">
        <v>3371.3</v>
      </c>
      <c r="D412" s="280">
        <v>3378.7833333333333</v>
      </c>
      <c r="E412" s="280">
        <v>3312.5166666666664</v>
      </c>
      <c r="F412" s="280">
        <v>3253.7333333333331</v>
      </c>
      <c r="G412" s="280">
        <v>3187.4666666666662</v>
      </c>
      <c r="H412" s="280">
        <v>3437.5666666666666</v>
      </c>
      <c r="I412" s="280">
        <v>3503.8333333333339</v>
      </c>
      <c r="J412" s="280">
        <v>3562.6166666666668</v>
      </c>
      <c r="K412" s="278">
        <v>3445.05</v>
      </c>
      <c r="L412" s="278">
        <v>3320</v>
      </c>
      <c r="M412" s="278">
        <v>3.0360000000000002E-2</v>
      </c>
    </row>
    <row r="413" spans="1:13">
      <c r="A413" s="269">
        <v>403</v>
      </c>
      <c r="B413" s="278" t="s">
        <v>517</v>
      </c>
      <c r="C413" s="279">
        <v>1421.45</v>
      </c>
      <c r="D413" s="280">
        <v>1424.1499999999999</v>
      </c>
      <c r="E413" s="280">
        <v>1380.2999999999997</v>
      </c>
      <c r="F413" s="280">
        <v>1339.1499999999999</v>
      </c>
      <c r="G413" s="280">
        <v>1295.2999999999997</v>
      </c>
      <c r="H413" s="280">
        <v>1465.2999999999997</v>
      </c>
      <c r="I413" s="280">
        <v>1509.1499999999996</v>
      </c>
      <c r="J413" s="280">
        <v>1550.2999999999997</v>
      </c>
      <c r="K413" s="278">
        <v>1468</v>
      </c>
      <c r="L413" s="278">
        <v>1383</v>
      </c>
      <c r="M413" s="278">
        <v>7.1059999999999998E-2</v>
      </c>
    </row>
    <row r="414" spans="1:13">
      <c r="A414" s="269">
        <v>404</v>
      </c>
      <c r="B414" s="278" t="s">
        <v>518</v>
      </c>
      <c r="C414" s="279">
        <v>368.1</v>
      </c>
      <c r="D414" s="280">
        <v>364.34999999999997</v>
      </c>
      <c r="E414" s="280">
        <v>354.74999999999994</v>
      </c>
      <c r="F414" s="280">
        <v>341.4</v>
      </c>
      <c r="G414" s="280">
        <v>331.79999999999995</v>
      </c>
      <c r="H414" s="280">
        <v>377.69999999999993</v>
      </c>
      <c r="I414" s="280">
        <v>387.29999999999995</v>
      </c>
      <c r="J414" s="280">
        <v>400.64999999999992</v>
      </c>
      <c r="K414" s="278">
        <v>373.95</v>
      </c>
      <c r="L414" s="278">
        <v>351</v>
      </c>
      <c r="M414" s="278">
        <v>0.36897999999999997</v>
      </c>
    </row>
    <row r="415" spans="1:13">
      <c r="A415" s="269">
        <v>405</v>
      </c>
      <c r="B415" s="278" t="s">
        <v>510</v>
      </c>
      <c r="C415" s="279">
        <v>61.95</v>
      </c>
      <c r="D415" s="280">
        <v>62.35</v>
      </c>
      <c r="E415" s="280">
        <v>60.800000000000004</v>
      </c>
      <c r="F415" s="280">
        <v>59.650000000000006</v>
      </c>
      <c r="G415" s="280">
        <v>58.100000000000009</v>
      </c>
      <c r="H415" s="280">
        <v>63.5</v>
      </c>
      <c r="I415" s="280">
        <v>65.05</v>
      </c>
      <c r="J415" s="280">
        <v>66.199999999999989</v>
      </c>
      <c r="K415" s="278">
        <v>63.9</v>
      </c>
      <c r="L415" s="278">
        <v>61.2</v>
      </c>
      <c r="M415" s="278">
        <v>3.2866900000000001</v>
      </c>
    </row>
    <row r="416" spans="1:13">
      <c r="A416" s="269">
        <v>406</v>
      </c>
      <c r="B416" s="278" t="s">
        <v>519</v>
      </c>
      <c r="C416" s="279">
        <v>176</v>
      </c>
      <c r="D416" s="280">
        <v>180.33333333333334</v>
      </c>
      <c r="E416" s="280">
        <v>170.66666666666669</v>
      </c>
      <c r="F416" s="280">
        <v>165.33333333333334</v>
      </c>
      <c r="G416" s="280">
        <v>155.66666666666669</v>
      </c>
      <c r="H416" s="280">
        <v>185.66666666666669</v>
      </c>
      <c r="I416" s="280">
        <v>195.33333333333337</v>
      </c>
      <c r="J416" s="280">
        <v>200.66666666666669</v>
      </c>
      <c r="K416" s="278">
        <v>190</v>
      </c>
      <c r="L416" s="278">
        <v>175</v>
      </c>
      <c r="M416" s="278">
        <v>0.78358000000000005</v>
      </c>
    </row>
    <row r="417" spans="1:13">
      <c r="A417" s="269">
        <v>407</v>
      </c>
      <c r="B417" s="278" t="s">
        <v>174</v>
      </c>
      <c r="C417" s="279">
        <v>18625</v>
      </c>
      <c r="D417" s="280">
        <v>18823.216666666667</v>
      </c>
      <c r="E417" s="280">
        <v>18341.783333333333</v>
      </c>
      <c r="F417" s="280">
        <v>18058.566666666666</v>
      </c>
      <c r="G417" s="280">
        <v>17577.133333333331</v>
      </c>
      <c r="H417" s="280">
        <v>19106.433333333334</v>
      </c>
      <c r="I417" s="280">
        <v>19587.866666666669</v>
      </c>
      <c r="J417" s="280">
        <v>19871.083333333336</v>
      </c>
      <c r="K417" s="278">
        <v>19304.650000000001</v>
      </c>
      <c r="L417" s="278">
        <v>18540</v>
      </c>
      <c r="M417" s="278">
        <v>0.35571999999999998</v>
      </c>
    </row>
    <row r="418" spans="1:13">
      <c r="A418" s="269">
        <v>408</v>
      </c>
      <c r="B418" s="278" t="s">
        <v>521</v>
      </c>
      <c r="C418" s="279">
        <v>738.1</v>
      </c>
      <c r="D418" s="280">
        <v>751.55000000000007</v>
      </c>
      <c r="E418" s="280">
        <v>717.15000000000009</v>
      </c>
      <c r="F418" s="280">
        <v>696.2</v>
      </c>
      <c r="G418" s="280">
        <v>661.80000000000007</v>
      </c>
      <c r="H418" s="280">
        <v>772.50000000000011</v>
      </c>
      <c r="I418" s="280">
        <v>806.9</v>
      </c>
      <c r="J418" s="280">
        <v>827.85000000000014</v>
      </c>
      <c r="K418" s="278">
        <v>785.95</v>
      </c>
      <c r="L418" s="278">
        <v>730.6</v>
      </c>
      <c r="M418" s="278">
        <v>0.71403000000000005</v>
      </c>
    </row>
    <row r="419" spans="1:13">
      <c r="A419" s="269">
        <v>409</v>
      </c>
      <c r="B419" s="278" t="s">
        <v>175</v>
      </c>
      <c r="C419" s="279">
        <v>1095.45</v>
      </c>
      <c r="D419" s="280">
        <v>1091.1499999999999</v>
      </c>
      <c r="E419" s="280">
        <v>1072.2999999999997</v>
      </c>
      <c r="F419" s="280">
        <v>1049.1499999999999</v>
      </c>
      <c r="G419" s="280">
        <v>1030.2999999999997</v>
      </c>
      <c r="H419" s="280">
        <v>1114.2999999999997</v>
      </c>
      <c r="I419" s="280">
        <v>1133.1499999999996</v>
      </c>
      <c r="J419" s="280">
        <v>1156.2999999999997</v>
      </c>
      <c r="K419" s="278">
        <v>1110</v>
      </c>
      <c r="L419" s="278">
        <v>1068</v>
      </c>
      <c r="M419" s="278">
        <v>5.8536599999999996</v>
      </c>
    </row>
    <row r="420" spans="1:13">
      <c r="A420" s="269">
        <v>410</v>
      </c>
      <c r="B420" s="278" t="s">
        <v>516</v>
      </c>
      <c r="C420" s="279">
        <v>405.5</v>
      </c>
      <c r="D420" s="280">
        <v>412.41666666666669</v>
      </c>
      <c r="E420" s="280">
        <v>398.03333333333336</v>
      </c>
      <c r="F420" s="280">
        <v>390.56666666666666</v>
      </c>
      <c r="G420" s="280">
        <v>376.18333333333334</v>
      </c>
      <c r="H420" s="280">
        <v>419.88333333333338</v>
      </c>
      <c r="I420" s="280">
        <v>434.26666666666671</v>
      </c>
      <c r="J420" s="280">
        <v>441.73333333333341</v>
      </c>
      <c r="K420" s="278">
        <v>426.8</v>
      </c>
      <c r="L420" s="278">
        <v>404.95</v>
      </c>
      <c r="M420" s="278">
        <v>0.58355999999999997</v>
      </c>
    </row>
    <row r="421" spans="1:13">
      <c r="A421" s="269">
        <v>411</v>
      </c>
      <c r="B421" s="278" t="s">
        <v>511</v>
      </c>
      <c r="C421" s="279">
        <v>20.95</v>
      </c>
      <c r="D421" s="280">
        <v>20.95</v>
      </c>
      <c r="E421" s="280">
        <v>20.75</v>
      </c>
      <c r="F421" s="280">
        <v>20.55</v>
      </c>
      <c r="G421" s="280">
        <v>20.350000000000001</v>
      </c>
      <c r="H421" s="280">
        <v>21.15</v>
      </c>
      <c r="I421" s="280">
        <v>21.349999999999994</v>
      </c>
      <c r="J421" s="280">
        <v>21.549999999999997</v>
      </c>
      <c r="K421" s="278">
        <v>21.15</v>
      </c>
      <c r="L421" s="278">
        <v>20.75</v>
      </c>
      <c r="M421" s="278">
        <v>18.28633</v>
      </c>
    </row>
    <row r="422" spans="1:13">
      <c r="A422" s="269">
        <v>412</v>
      </c>
      <c r="B422" s="278" t="s">
        <v>512</v>
      </c>
      <c r="C422" s="279">
        <v>1443.1</v>
      </c>
      <c r="D422" s="280">
        <v>1442.0333333333335</v>
      </c>
      <c r="E422" s="280">
        <v>1416.0666666666671</v>
      </c>
      <c r="F422" s="280">
        <v>1389.0333333333335</v>
      </c>
      <c r="G422" s="280">
        <v>1363.0666666666671</v>
      </c>
      <c r="H422" s="280">
        <v>1469.0666666666671</v>
      </c>
      <c r="I422" s="280">
        <v>1495.0333333333338</v>
      </c>
      <c r="J422" s="280">
        <v>1522.0666666666671</v>
      </c>
      <c r="K422" s="278">
        <v>1468</v>
      </c>
      <c r="L422" s="278">
        <v>1415</v>
      </c>
      <c r="M422" s="278">
        <v>5.1869999999999999E-2</v>
      </c>
    </row>
    <row r="423" spans="1:13">
      <c r="A423" s="269">
        <v>413</v>
      </c>
      <c r="B423" s="278" t="s">
        <v>522</v>
      </c>
      <c r="C423" s="279">
        <v>190.6</v>
      </c>
      <c r="D423" s="280">
        <v>193.71666666666667</v>
      </c>
      <c r="E423" s="280">
        <v>187.48333333333335</v>
      </c>
      <c r="F423" s="280">
        <v>184.36666666666667</v>
      </c>
      <c r="G423" s="280">
        <v>178.13333333333335</v>
      </c>
      <c r="H423" s="280">
        <v>196.83333333333334</v>
      </c>
      <c r="I423" s="280">
        <v>203.06666666666663</v>
      </c>
      <c r="J423" s="280">
        <v>206.18333333333334</v>
      </c>
      <c r="K423" s="278">
        <v>199.95</v>
      </c>
      <c r="L423" s="278">
        <v>190.6</v>
      </c>
      <c r="M423" s="278">
        <v>0.71938999999999997</v>
      </c>
    </row>
    <row r="424" spans="1:13">
      <c r="A424" s="269">
        <v>414</v>
      </c>
      <c r="B424" s="278" t="s">
        <v>523</v>
      </c>
      <c r="C424" s="279">
        <v>875.65</v>
      </c>
      <c r="D424" s="280">
        <v>870.25</v>
      </c>
      <c r="E424" s="280">
        <v>860.4</v>
      </c>
      <c r="F424" s="280">
        <v>845.15</v>
      </c>
      <c r="G424" s="280">
        <v>835.3</v>
      </c>
      <c r="H424" s="280">
        <v>885.5</v>
      </c>
      <c r="I424" s="280">
        <v>895.34999999999991</v>
      </c>
      <c r="J424" s="280">
        <v>910.6</v>
      </c>
      <c r="K424" s="278">
        <v>880.1</v>
      </c>
      <c r="L424" s="278">
        <v>855</v>
      </c>
      <c r="M424" s="278">
        <v>0.16253000000000001</v>
      </c>
    </row>
    <row r="425" spans="1:13">
      <c r="A425" s="269">
        <v>415</v>
      </c>
      <c r="B425" s="278" t="s">
        <v>524</v>
      </c>
      <c r="C425" s="279">
        <v>204.1</v>
      </c>
      <c r="D425" s="280">
        <v>205.43333333333331</v>
      </c>
      <c r="E425" s="280">
        <v>200.96666666666661</v>
      </c>
      <c r="F425" s="280">
        <v>197.83333333333331</v>
      </c>
      <c r="G425" s="280">
        <v>193.36666666666662</v>
      </c>
      <c r="H425" s="280">
        <v>208.56666666666661</v>
      </c>
      <c r="I425" s="280">
        <v>213.0333333333333</v>
      </c>
      <c r="J425" s="280">
        <v>216.1666666666666</v>
      </c>
      <c r="K425" s="278">
        <v>209.9</v>
      </c>
      <c r="L425" s="278">
        <v>202.3</v>
      </c>
      <c r="M425" s="278">
        <v>1.57193</v>
      </c>
    </row>
    <row r="426" spans="1:13">
      <c r="A426" s="269">
        <v>416</v>
      </c>
      <c r="B426" s="278" t="s">
        <v>525</v>
      </c>
      <c r="C426" s="279">
        <v>5.7</v>
      </c>
      <c r="D426" s="280">
        <v>5.75</v>
      </c>
      <c r="E426" s="280">
        <v>5.6</v>
      </c>
      <c r="F426" s="280">
        <v>5.5</v>
      </c>
      <c r="G426" s="280">
        <v>5.35</v>
      </c>
      <c r="H426" s="280">
        <v>5.85</v>
      </c>
      <c r="I426" s="280">
        <v>6</v>
      </c>
      <c r="J426" s="280">
        <v>6.1</v>
      </c>
      <c r="K426" s="278">
        <v>5.9</v>
      </c>
      <c r="L426" s="278">
        <v>5.65</v>
      </c>
      <c r="M426" s="278">
        <v>107.19936</v>
      </c>
    </row>
    <row r="427" spans="1:13">
      <c r="A427" s="269">
        <v>417</v>
      </c>
      <c r="B427" s="278" t="s">
        <v>2518</v>
      </c>
      <c r="C427" s="279">
        <v>476.7</v>
      </c>
      <c r="D427" s="280">
        <v>476.7</v>
      </c>
      <c r="E427" s="280">
        <v>476.7</v>
      </c>
      <c r="F427" s="280">
        <v>476.7</v>
      </c>
      <c r="G427" s="280">
        <v>476.7</v>
      </c>
      <c r="H427" s="280">
        <v>476.7</v>
      </c>
      <c r="I427" s="280">
        <v>476.7</v>
      </c>
      <c r="J427" s="280">
        <v>476.7</v>
      </c>
      <c r="K427" s="278">
        <v>476.7</v>
      </c>
      <c r="L427" s="278">
        <v>476.7</v>
      </c>
      <c r="M427" s="278">
        <v>0.22445999999999999</v>
      </c>
    </row>
    <row r="428" spans="1:13">
      <c r="A428" s="269">
        <v>418</v>
      </c>
      <c r="B428" s="278" t="s">
        <v>528</v>
      </c>
      <c r="C428" s="279">
        <v>134.9</v>
      </c>
      <c r="D428" s="280">
        <v>134.10000000000002</v>
      </c>
      <c r="E428" s="280">
        <v>128.40000000000003</v>
      </c>
      <c r="F428" s="280">
        <v>121.9</v>
      </c>
      <c r="G428" s="280">
        <v>116.20000000000002</v>
      </c>
      <c r="H428" s="280">
        <v>140.60000000000005</v>
      </c>
      <c r="I428" s="280">
        <v>146.30000000000004</v>
      </c>
      <c r="J428" s="280">
        <v>152.80000000000007</v>
      </c>
      <c r="K428" s="278">
        <v>139.80000000000001</v>
      </c>
      <c r="L428" s="278">
        <v>127.6</v>
      </c>
      <c r="M428" s="278">
        <v>15.59198</v>
      </c>
    </row>
    <row r="429" spans="1:13">
      <c r="A429" s="269">
        <v>419</v>
      </c>
      <c r="B429" s="278" t="s">
        <v>2527</v>
      </c>
      <c r="C429" s="279">
        <v>42.6</v>
      </c>
      <c r="D429" s="280">
        <v>42.800000000000004</v>
      </c>
      <c r="E429" s="280">
        <v>42.400000000000006</v>
      </c>
      <c r="F429" s="280">
        <v>42.2</v>
      </c>
      <c r="G429" s="280">
        <v>41.800000000000004</v>
      </c>
      <c r="H429" s="280">
        <v>43.000000000000007</v>
      </c>
      <c r="I429" s="280">
        <v>43.4</v>
      </c>
      <c r="J429" s="280">
        <v>43.600000000000009</v>
      </c>
      <c r="K429" s="278">
        <v>43.2</v>
      </c>
      <c r="L429" s="278">
        <v>42.6</v>
      </c>
      <c r="M429" s="278">
        <v>9.4180700000000002</v>
      </c>
    </row>
    <row r="430" spans="1:13">
      <c r="A430" s="269">
        <v>420</v>
      </c>
      <c r="B430" s="278" t="s">
        <v>176</v>
      </c>
      <c r="C430" s="279">
        <v>3640.55</v>
      </c>
      <c r="D430" s="280">
        <v>3637.6833333333329</v>
      </c>
      <c r="E430" s="280">
        <v>3583.6666666666661</v>
      </c>
      <c r="F430" s="280">
        <v>3526.7833333333333</v>
      </c>
      <c r="G430" s="280">
        <v>3472.7666666666664</v>
      </c>
      <c r="H430" s="280">
        <v>3694.5666666666657</v>
      </c>
      <c r="I430" s="280">
        <v>3748.583333333333</v>
      </c>
      <c r="J430" s="280">
        <v>3805.4666666666653</v>
      </c>
      <c r="K430" s="278">
        <v>3691.7</v>
      </c>
      <c r="L430" s="278">
        <v>3580.8</v>
      </c>
      <c r="M430" s="278">
        <v>2.29759</v>
      </c>
    </row>
    <row r="431" spans="1:13">
      <c r="A431" s="269">
        <v>421</v>
      </c>
      <c r="B431" s="278" t="s">
        <v>177</v>
      </c>
      <c r="C431" s="279">
        <v>747.4</v>
      </c>
      <c r="D431" s="280">
        <v>733.83333333333337</v>
      </c>
      <c r="E431" s="280">
        <v>703.76666666666677</v>
      </c>
      <c r="F431" s="280">
        <v>660.13333333333344</v>
      </c>
      <c r="G431" s="280">
        <v>630.06666666666683</v>
      </c>
      <c r="H431" s="280">
        <v>777.4666666666667</v>
      </c>
      <c r="I431" s="280">
        <v>807.5333333333333</v>
      </c>
      <c r="J431" s="280">
        <v>851.16666666666663</v>
      </c>
      <c r="K431" s="278">
        <v>763.9</v>
      </c>
      <c r="L431" s="278">
        <v>690.2</v>
      </c>
      <c r="M431" s="278">
        <v>58.378279999999997</v>
      </c>
    </row>
    <row r="432" spans="1:13">
      <c r="A432" s="269">
        <v>422</v>
      </c>
      <c r="B432" s="278" t="s">
        <v>178</v>
      </c>
      <c r="C432" s="287">
        <v>437.7</v>
      </c>
      <c r="D432" s="288">
        <v>441.0333333333333</v>
      </c>
      <c r="E432" s="288">
        <v>413.06666666666661</v>
      </c>
      <c r="F432" s="288">
        <v>388.43333333333328</v>
      </c>
      <c r="G432" s="288">
        <v>360.46666666666658</v>
      </c>
      <c r="H432" s="288">
        <v>465.66666666666663</v>
      </c>
      <c r="I432" s="288">
        <v>493.63333333333333</v>
      </c>
      <c r="J432" s="288">
        <v>518.26666666666665</v>
      </c>
      <c r="K432" s="289">
        <v>469</v>
      </c>
      <c r="L432" s="289">
        <v>416.4</v>
      </c>
      <c r="M432" s="289">
        <v>26.966570000000001</v>
      </c>
    </row>
    <row r="433" spans="1:13">
      <c r="A433" s="269">
        <v>423</v>
      </c>
      <c r="B433" s="278" t="s">
        <v>526</v>
      </c>
      <c r="C433" s="278">
        <v>77.349999999999994</v>
      </c>
      <c r="D433" s="280">
        <v>76.583333333333329</v>
      </c>
      <c r="E433" s="280">
        <v>74.416666666666657</v>
      </c>
      <c r="F433" s="280">
        <v>71.483333333333334</v>
      </c>
      <c r="G433" s="280">
        <v>69.316666666666663</v>
      </c>
      <c r="H433" s="280">
        <v>79.516666666666652</v>
      </c>
      <c r="I433" s="280">
        <v>81.683333333333309</v>
      </c>
      <c r="J433" s="280">
        <v>84.616666666666646</v>
      </c>
      <c r="K433" s="278">
        <v>78.75</v>
      </c>
      <c r="L433" s="278">
        <v>73.650000000000006</v>
      </c>
      <c r="M433" s="278">
        <v>0.45931</v>
      </c>
    </row>
    <row r="434" spans="1:13">
      <c r="A434" s="269">
        <v>424</v>
      </c>
      <c r="B434" s="278" t="s">
        <v>282</v>
      </c>
      <c r="C434" s="278">
        <v>87.45</v>
      </c>
      <c r="D434" s="280">
        <v>87.866666666666674</v>
      </c>
      <c r="E434" s="280">
        <v>86.433333333333351</v>
      </c>
      <c r="F434" s="280">
        <v>85.416666666666671</v>
      </c>
      <c r="G434" s="280">
        <v>83.983333333333348</v>
      </c>
      <c r="H434" s="280">
        <v>88.883333333333354</v>
      </c>
      <c r="I434" s="280">
        <v>90.316666666666691</v>
      </c>
      <c r="J434" s="280">
        <v>91.333333333333357</v>
      </c>
      <c r="K434" s="278">
        <v>89.3</v>
      </c>
      <c r="L434" s="278">
        <v>86.85</v>
      </c>
      <c r="M434" s="278">
        <v>12.45922</v>
      </c>
    </row>
    <row r="435" spans="1:13">
      <c r="A435" s="269">
        <v>425</v>
      </c>
      <c r="B435" s="278" t="s">
        <v>527</v>
      </c>
      <c r="C435" s="278">
        <v>402.45</v>
      </c>
      <c r="D435" s="280">
        <v>403.65000000000003</v>
      </c>
      <c r="E435" s="280">
        <v>394.30000000000007</v>
      </c>
      <c r="F435" s="280">
        <v>386.15000000000003</v>
      </c>
      <c r="G435" s="280">
        <v>376.80000000000007</v>
      </c>
      <c r="H435" s="280">
        <v>411.80000000000007</v>
      </c>
      <c r="I435" s="280">
        <v>421.15000000000009</v>
      </c>
      <c r="J435" s="280">
        <v>429.30000000000007</v>
      </c>
      <c r="K435" s="278">
        <v>413</v>
      </c>
      <c r="L435" s="278">
        <v>395.5</v>
      </c>
      <c r="M435" s="278">
        <v>1.67499</v>
      </c>
    </row>
    <row r="436" spans="1:13">
      <c r="A436" s="269">
        <v>426</v>
      </c>
      <c r="B436" s="278" t="s">
        <v>529</v>
      </c>
      <c r="C436" s="278">
        <v>1400.05</v>
      </c>
      <c r="D436" s="280">
        <v>1409.3333333333333</v>
      </c>
      <c r="E436" s="280">
        <v>1380.7166666666665</v>
      </c>
      <c r="F436" s="280">
        <v>1361.3833333333332</v>
      </c>
      <c r="G436" s="280">
        <v>1332.7666666666664</v>
      </c>
      <c r="H436" s="280">
        <v>1428.6666666666665</v>
      </c>
      <c r="I436" s="280">
        <v>1457.2833333333333</v>
      </c>
      <c r="J436" s="280">
        <v>1476.6166666666666</v>
      </c>
      <c r="K436" s="278">
        <v>1437.95</v>
      </c>
      <c r="L436" s="278">
        <v>1390</v>
      </c>
      <c r="M436" s="278">
        <v>1.281E-2</v>
      </c>
    </row>
    <row r="437" spans="1:13">
      <c r="A437" s="269">
        <v>427</v>
      </c>
      <c r="B437" s="278" t="s">
        <v>530</v>
      </c>
      <c r="C437" s="278">
        <v>1251.4000000000001</v>
      </c>
      <c r="D437" s="280">
        <v>1253.55</v>
      </c>
      <c r="E437" s="280">
        <v>1216</v>
      </c>
      <c r="F437" s="280">
        <v>1180.6000000000001</v>
      </c>
      <c r="G437" s="280">
        <v>1143.0500000000002</v>
      </c>
      <c r="H437" s="280">
        <v>1288.9499999999998</v>
      </c>
      <c r="I437" s="280">
        <v>1326.4999999999995</v>
      </c>
      <c r="J437" s="280">
        <v>1361.8999999999996</v>
      </c>
      <c r="K437" s="278">
        <v>1291.0999999999999</v>
      </c>
      <c r="L437" s="278">
        <v>1218.1500000000001</v>
      </c>
      <c r="M437" s="278">
        <v>0.28219</v>
      </c>
    </row>
    <row r="438" spans="1:13">
      <c r="A438" s="269">
        <v>428</v>
      </c>
      <c r="B438" s="278" t="s">
        <v>531</v>
      </c>
      <c r="C438" s="278">
        <v>297</v>
      </c>
      <c r="D438" s="280">
        <v>304.16666666666669</v>
      </c>
      <c r="E438" s="280">
        <v>288.33333333333337</v>
      </c>
      <c r="F438" s="280">
        <v>279.66666666666669</v>
      </c>
      <c r="G438" s="280">
        <v>263.83333333333337</v>
      </c>
      <c r="H438" s="280">
        <v>312.83333333333337</v>
      </c>
      <c r="I438" s="280">
        <v>328.66666666666674</v>
      </c>
      <c r="J438" s="280">
        <v>337.33333333333337</v>
      </c>
      <c r="K438" s="278">
        <v>320</v>
      </c>
      <c r="L438" s="278">
        <v>295.5</v>
      </c>
      <c r="M438" s="278">
        <v>1.8236000000000001</v>
      </c>
    </row>
    <row r="439" spans="1:13">
      <c r="A439" s="269">
        <v>429</v>
      </c>
      <c r="B439" s="278" t="s">
        <v>179</v>
      </c>
      <c r="C439" s="278">
        <v>465.45</v>
      </c>
      <c r="D439" s="280">
        <v>465.98333333333335</v>
      </c>
      <c r="E439" s="280">
        <v>457.4666666666667</v>
      </c>
      <c r="F439" s="280">
        <v>449.48333333333335</v>
      </c>
      <c r="G439" s="280">
        <v>440.9666666666667</v>
      </c>
      <c r="H439" s="280">
        <v>473.9666666666667</v>
      </c>
      <c r="I439" s="280">
        <v>482.48333333333335</v>
      </c>
      <c r="J439" s="280">
        <v>490.4666666666667</v>
      </c>
      <c r="K439" s="278">
        <v>474.5</v>
      </c>
      <c r="L439" s="278">
        <v>458</v>
      </c>
      <c r="M439" s="278">
        <v>160.97081</v>
      </c>
    </row>
    <row r="440" spans="1:13">
      <c r="A440" s="269">
        <v>430</v>
      </c>
      <c r="B440" s="278" t="s">
        <v>532</v>
      </c>
      <c r="C440" s="278">
        <v>185.35</v>
      </c>
      <c r="D440" s="280">
        <v>190.88333333333333</v>
      </c>
      <c r="E440" s="280">
        <v>177.96666666666664</v>
      </c>
      <c r="F440" s="280">
        <v>170.58333333333331</v>
      </c>
      <c r="G440" s="280">
        <v>157.66666666666663</v>
      </c>
      <c r="H440" s="280">
        <v>198.26666666666665</v>
      </c>
      <c r="I440" s="280">
        <v>211.18333333333334</v>
      </c>
      <c r="J440" s="280">
        <v>218.56666666666666</v>
      </c>
      <c r="K440" s="278">
        <v>203.8</v>
      </c>
      <c r="L440" s="278">
        <v>183.5</v>
      </c>
      <c r="M440" s="278">
        <v>3.21821</v>
      </c>
    </row>
    <row r="441" spans="1:13">
      <c r="A441" s="269">
        <v>431</v>
      </c>
      <c r="B441" s="278" t="s">
        <v>180</v>
      </c>
      <c r="C441" s="278">
        <v>381.25</v>
      </c>
      <c r="D441" s="280">
        <v>380.61666666666662</v>
      </c>
      <c r="E441" s="280">
        <v>373.23333333333323</v>
      </c>
      <c r="F441" s="280">
        <v>365.21666666666664</v>
      </c>
      <c r="G441" s="280">
        <v>357.83333333333326</v>
      </c>
      <c r="H441" s="280">
        <v>388.63333333333321</v>
      </c>
      <c r="I441" s="280">
        <v>396.01666666666654</v>
      </c>
      <c r="J441" s="280">
        <v>404.03333333333319</v>
      </c>
      <c r="K441" s="278">
        <v>388</v>
      </c>
      <c r="L441" s="278">
        <v>372.6</v>
      </c>
      <c r="M441" s="278">
        <v>22.95036</v>
      </c>
    </row>
    <row r="442" spans="1:13">
      <c r="A442" s="269">
        <v>432</v>
      </c>
      <c r="B442" s="278" t="s">
        <v>533</v>
      </c>
      <c r="C442" s="278">
        <v>115.1</v>
      </c>
      <c r="D442" s="280">
        <v>117.23333333333333</v>
      </c>
      <c r="E442" s="280">
        <v>112.46666666666667</v>
      </c>
      <c r="F442" s="280">
        <v>109.83333333333333</v>
      </c>
      <c r="G442" s="280">
        <v>105.06666666666666</v>
      </c>
      <c r="H442" s="280">
        <v>119.86666666666667</v>
      </c>
      <c r="I442" s="280">
        <v>124.63333333333335</v>
      </c>
      <c r="J442" s="280">
        <v>127.26666666666668</v>
      </c>
      <c r="K442" s="278">
        <v>122</v>
      </c>
      <c r="L442" s="278">
        <v>114.6</v>
      </c>
      <c r="M442" s="278">
        <v>0.94577999999999995</v>
      </c>
    </row>
    <row r="443" spans="1:13">
      <c r="A443" s="269">
        <v>433</v>
      </c>
      <c r="B443" s="278" t="s">
        <v>534</v>
      </c>
      <c r="C443" s="278">
        <v>990.75</v>
      </c>
      <c r="D443" s="280">
        <v>1011.5</v>
      </c>
      <c r="E443" s="280">
        <v>943.25</v>
      </c>
      <c r="F443" s="280">
        <v>895.75</v>
      </c>
      <c r="G443" s="280">
        <v>827.5</v>
      </c>
      <c r="H443" s="280">
        <v>1059</v>
      </c>
      <c r="I443" s="280">
        <v>1127.25</v>
      </c>
      <c r="J443" s="280">
        <v>1174.75</v>
      </c>
      <c r="K443" s="278">
        <v>1079.75</v>
      </c>
      <c r="L443" s="278">
        <v>964</v>
      </c>
      <c r="M443" s="278">
        <v>1.27061</v>
      </c>
    </row>
    <row r="444" spans="1:13">
      <c r="A444" s="269">
        <v>434</v>
      </c>
      <c r="B444" s="278" t="s">
        <v>535</v>
      </c>
      <c r="C444" s="278">
        <v>2.5</v>
      </c>
      <c r="D444" s="280">
        <v>2.5333333333333332</v>
      </c>
      <c r="E444" s="280">
        <v>2.4666666666666663</v>
      </c>
      <c r="F444" s="280">
        <v>2.4333333333333331</v>
      </c>
      <c r="G444" s="280">
        <v>2.3666666666666663</v>
      </c>
      <c r="H444" s="280">
        <v>2.5666666666666664</v>
      </c>
      <c r="I444" s="280">
        <v>2.6333333333333329</v>
      </c>
      <c r="J444" s="280">
        <v>2.6666666666666665</v>
      </c>
      <c r="K444" s="278">
        <v>2.6</v>
      </c>
      <c r="L444" s="278">
        <v>2.5</v>
      </c>
      <c r="M444" s="278">
        <v>89.205259999999996</v>
      </c>
    </row>
    <row r="445" spans="1:13">
      <c r="A445" s="269">
        <v>435</v>
      </c>
      <c r="B445" s="278" t="s">
        <v>536</v>
      </c>
      <c r="C445" s="278">
        <v>103.55</v>
      </c>
      <c r="D445" s="280">
        <v>105.63333333333333</v>
      </c>
      <c r="E445" s="280">
        <v>97.866666666666646</v>
      </c>
      <c r="F445" s="280">
        <v>92.183333333333323</v>
      </c>
      <c r="G445" s="280">
        <v>84.416666666666643</v>
      </c>
      <c r="H445" s="280">
        <v>111.31666666666665</v>
      </c>
      <c r="I445" s="280">
        <v>119.08333333333333</v>
      </c>
      <c r="J445" s="280">
        <v>124.76666666666665</v>
      </c>
      <c r="K445" s="278">
        <v>113.4</v>
      </c>
      <c r="L445" s="278">
        <v>99.95</v>
      </c>
      <c r="M445" s="278">
        <v>2.1320999999999999</v>
      </c>
    </row>
    <row r="446" spans="1:13">
      <c r="A446" s="269">
        <v>436</v>
      </c>
      <c r="B446" s="278" t="s">
        <v>537</v>
      </c>
      <c r="C446" s="278">
        <v>871.1</v>
      </c>
      <c r="D446" s="280">
        <v>878.38333333333321</v>
      </c>
      <c r="E446" s="280">
        <v>856.76666666666642</v>
      </c>
      <c r="F446" s="280">
        <v>842.43333333333317</v>
      </c>
      <c r="G446" s="280">
        <v>820.81666666666638</v>
      </c>
      <c r="H446" s="280">
        <v>892.71666666666647</v>
      </c>
      <c r="I446" s="280">
        <v>914.33333333333326</v>
      </c>
      <c r="J446" s="280">
        <v>928.66666666666652</v>
      </c>
      <c r="K446" s="278">
        <v>900</v>
      </c>
      <c r="L446" s="278">
        <v>864.05</v>
      </c>
      <c r="M446" s="278">
        <v>0.3523</v>
      </c>
    </row>
    <row r="447" spans="1:13">
      <c r="A447" s="269">
        <v>437</v>
      </c>
      <c r="B447" s="278" t="s">
        <v>283</v>
      </c>
      <c r="C447" s="278">
        <v>319.85000000000002</v>
      </c>
      <c r="D447" s="280">
        <v>319.59999999999997</v>
      </c>
      <c r="E447" s="280">
        <v>309.19999999999993</v>
      </c>
      <c r="F447" s="280">
        <v>298.54999999999995</v>
      </c>
      <c r="G447" s="280">
        <v>288.14999999999992</v>
      </c>
      <c r="H447" s="280">
        <v>330.24999999999994</v>
      </c>
      <c r="I447" s="280">
        <v>340.64999999999992</v>
      </c>
      <c r="J447" s="280">
        <v>351.29999999999995</v>
      </c>
      <c r="K447" s="278">
        <v>330</v>
      </c>
      <c r="L447" s="278">
        <v>308.95</v>
      </c>
      <c r="M447" s="278">
        <v>5.68621</v>
      </c>
    </row>
    <row r="448" spans="1:13">
      <c r="A448" s="269">
        <v>438</v>
      </c>
      <c r="B448" s="278" t="s">
        <v>543</v>
      </c>
      <c r="C448" s="278">
        <v>55.25</v>
      </c>
      <c r="D448" s="280">
        <v>56.166666666666664</v>
      </c>
      <c r="E448" s="280">
        <v>54.333333333333329</v>
      </c>
      <c r="F448" s="280">
        <v>53.416666666666664</v>
      </c>
      <c r="G448" s="280">
        <v>51.583333333333329</v>
      </c>
      <c r="H448" s="280">
        <v>57.083333333333329</v>
      </c>
      <c r="I448" s="280">
        <v>58.916666666666657</v>
      </c>
      <c r="J448" s="280">
        <v>59.833333333333329</v>
      </c>
      <c r="K448" s="278">
        <v>58</v>
      </c>
      <c r="L448" s="278">
        <v>55.25</v>
      </c>
      <c r="M448" s="278">
        <v>0.81455</v>
      </c>
    </row>
    <row r="449" spans="1:13">
      <c r="A449" s="269">
        <v>439</v>
      </c>
      <c r="B449" s="278" t="s">
        <v>2610</v>
      </c>
      <c r="C449" s="278">
        <v>10144.299999999999</v>
      </c>
      <c r="D449" s="280">
        <v>10181.766666666666</v>
      </c>
      <c r="E449" s="280">
        <v>9963.5333333333328</v>
      </c>
      <c r="F449" s="280">
        <v>9782.7666666666664</v>
      </c>
      <c r="G449" s="280">
        <v>9564.5333333333328</v>
      </c>
      <c r="H449" s="280">
        <v>10362.533333333333</v>
      </c>
      <c r="I449" s="280">
        <v>10580.766666666666</v>
      </c>
      <c r="J449" s="280">
        <v>10761.533333333333</v>
      </c>
      <c r="K449" s="278">
        <v>10400</v>
      </c>
      <c r="L449" s="278">
        <v>10001</v>
      </c>
      <c r="M449" s="278">
        <v>1.076E-2</v>
      </c>
    </row>
    <row r="450" spans="1:13">
      <c r="A450" s="269">
        <v>440</v>
      </c>
      <c r="B450" s="278" t="s">
        <v>183</v>
      </c>
      <c r="C450" s="278">
        <v>768.1</v>
      </c>
      <c r="D450" s="280">
        <v>772.95000000000016</v>
      </c>
      <c r="E450" s="280">
        <v>757.35000000000036</v>
      </c>
      <c r="F450" s="280">
        <v>746.60000000000025</v>
      </c>
      <c r="G450" s="280">
        <v>731.00000000000045</v>
      </c>
      <c r="H450" s="280">
        <v>783.70000000000027</v>
      </c>
      <c r="I450" s="280">
        <v>799.3</v>
      </c>
      <c r="J450" s="280">
        <v>810.05000000000018</v>
      </c>
      <c r="K450" s="278">
        <v>788.55</v>
      </c>
      <c r="L450" s="278">
        <v>762.2</v>
      </c>
      <c r="M450" s="278">
        <v>3.0967500000000001</v>
      </c>
    </row>
    <row r="451" spans="1:13">
      <c r="A451" s="269">
        <v>441</v>
      </c>
      <c r="B451" s="278" t="s">
        <v>3466</v>
      </c>
      <c r="C451" s="278">
        <v>334.95</v>
      </c>
      <c r="D451" s="280">
        <v>338.38333333333333</v>
      </c>
      <c r="E451" s="280">
        <v>329.56666666666666</v>
      </c>
      <c r="F451" s="280">
        <v>324.18333333333334</v>
      </c>
      <c r="G451" s="280">
        <v>315.36666666666667</v>
      </c>
      <c r="H451" s="280">
        <v>343.76666666666665</v>
      </c>
      <c r="I451" s="280">
        <v>352.58333333333326</v>
      </c>
      <c r="J451" s="280">
        <v>357.96666666666664</v>
      </c>
      <c r="K451" s="278">
        <v>347.2</v>
      </c>
      <c r="L451" s="278">
        <v>333</v>
      </c>
      <c r="M451" s="278">
        <v>33.855020000000003</v>
      </c>
    </row>
    <row r="452" spans="1:13">
      <c r="A452" s="269">
        <v>442</v>
      </c>
      <c r="B452" s="278" t="s">
        <v>544</v>
      </c>
      <c r="C452" s="278">
        <v>710.9</v>
      </c>
      <c r="D452" s="280">
        <v>716.15</v>
      </c>
      <c r="E452" s="280">
        <v>703.75</v>
      </c>
      <c r="F452" s="280">
        <v>696.6</v>
      </c>
      <c r="G452" s="280">
        <v>684.2</v>
      </c>
      <c r="H452" s="280">
        <v>723.3</v>
      </c>
      <c r="I452" s="280">
        <v>735.69999999999982</v>
      </c>
      <c r="J452" s="280">
        <v>742.84999999999991</v>
      </c>
      <c r="K452" s="278">
        <v>728.55</v>
      </c>
      <c r="L452" s="278">
        <v>709</v>
      </c>
      <c r="M452" s="278">
        <v>0.18342</v>
      </c>
    </row>
    <row r="453" spans="1:13">
      <c r="A453" s="269">
        <v>443</v>
      </c>
      <c r="B453" s="278" t="s">
        <v>184</v>
      </c>
      <c r="C453" s="278">
        <v>83.9</v>
      </c>
      <c r="D453" s="280">
        <v>84.2</v>
      </c>
      <c r="E453" s="280">
        <v>81.2</v>
      </c>
      <c r="F453" s="280">
        <v>78.5</v>
      </c>
      <c r="G453" s="280">
        <v>75.5</v>
      </c>
      <c r="H453" s="280">
        <v>86.9</v>
      </c>
      <c r="I453" s="280">
        <v>89.9</v>
      </c>
      <c r="J453" s="280">
        <v>92.600000000000009</v>
      </c>
      <c r="K453" s="278">
        <v>87.2</v>
      </c>
      <c r="L453" s="278">
        <v>81.5</v>
      </c>
      <c r="M453" s="278">
        <v>911.67307000000005</v>
      </c>
    </row>
    <row r="454" spans="1:13">
      <c r="A454" s="269">
        <v>444</v>
      </c>
      <c r="B454" s="278" t="s">
        <v>185</v>
      </c>
      <c r="C454" s="278">
        <v>36</v>
      </c>
      <c r="D454" s="280">
        <v>36.35</v>
      </c>
      <c r="E454" s="280">
        <v>35.200000000000003</v>
      </c>
      <c r="F454" s="280">
        <v>34.4</v>
      </c>
      <c r="G454" s="280">
        <v>33.25</v>
      </c>
      <c r="H454" s="280">
        <v>37.150000000000006</v>
      </c>
      <c r="I454" s="280">
        <v>38.299999999999997</v>
      </c>
      <c r="J454" s="280">
        <v>39.100000000000009</v>
      </c>
      <c r="K454" s="278">
        <v>37.5</v>
      </c>
      <c r="L454" s="278">
        <v>35.549999999999997</v>
      </c>
      <c r="M454" s="278">
        <v>39.596910000000001</v>
      </c>
    </row>
    <row r="455" spans="1:13">
      <c r="A455" s="269">
        <v>445</v>
      </c>
      <c r="B455" s="278" t="s">
        <v>186</v>
      </c>
      <c r="C455" s="278">
        <v>30.1</v>
      </c>
      <c r="D455" s="280">
        <v>30.533333333333331</v>
      </c>
      <c r="E455" s="280">
        <v>29.566666666666663</v>
      </c>
      <c r="F455" s="280">
        <v>29.033333333333331</v>
      </c>
      <c r="G455" s="280">
        <v>28.066666666666663</v>
      </c>
      <c r="H455" s="280">
        <v>31.066666666666663</v>
      </c>
      <c r="I455" s="280">
        <v>32.033333333333331</v>
      </c>
      <c r="J455" s="280">
        <v>32.566666666666663</v>
      </c>
      <c r="K455" s="278">
        <v>31.5</v>
      </c>
      <c r="L455" s="278">
        <v>30</v>
      </c>
      <c r="M455" s="278">
        <v>158.45975000000001</v>
      </c>
    </row>
    <row r="456" spans="1:13">
      <c r="A456" s="269">
        <v>446</v>
      </c>
      <c r="B456" s="278" t="s">
        <v>187</v>
      </c>
      <c r="C456" s="278">
        <v>273.60000000000002</v>
      </c>
      <c r="D456" s="280">
        <v>276.61666666666667</v>
      </c>
      <c r="E456" s="280">
        <v>267.08333333333337</v>
      </c>
      <c r="F456" s="280">
        <v>260.56666666666672</v>
      </c>
      <c r="G456" s="280">
        <v>251.03333333333342</v>
      </c>
      <c r="H456" s="280">
        <v>283.13333333333333</v>
      </c>
      <c r="I456" s="280">
        <v>292.66666666666663</v>
      </c>
      <c r="J456" s="280">
        <v>299.18333333333328</v>
      </c>
      <c r="K456" s="278">
        <v>286.14999999999998</v>
      </c>
      <c r="L456" s="278">
        <v>270.10000000000002</v>
      </c>
      <c r="M456" s="278">
        <v>128.92158000000001</v>
      </c>
    </row>
    <row r="457" spans="1:13">
      <c r="A457" s="269">
        <v>447</v>
      </c>
      <c r="B457" s="278" t="s">
        <v>2626</v>
      </c>
      <c r="C457" s="278">
        <v>16.7</v>
      </c>
      <c r="D457" s="280">
        <v>16.966666666666665</v>
      </c>
      <c r="E457" s="280">
        <v>16.283333333333331</v>
      </c>
      <c r="F457" s="280">
        <v>15.866666666666667</v>
      </c>
      <c r="G457" s="280">
        <v>15.183333333333334</v>
      </c>
      <c r="H457" s="280">
        <v>17.383333333333329</v>
      </c>
      <c r="I457" s="280">
        <v>18.066666666666659</v>
      </c>
      <c r="J457" s="280">
        <v>18.483333333333327</v>
      </c>
      <c r="K457" s="278">
        <v>17.649999999999999</v>
      </c>
      <c r="L457" s="278">
        <v>16.55</v>
      </c>
      <c r="M457" s="278">
        <v>23.238489999999999</v>
      </c>
    </row>
    <row r="458" spans="1:13">
      <c r="A458" s="269">
        <v>448</v>
      </c>
      <c r="B458" s="278" t="s">
        <v>538</v>
      </c>
      <c r="C458" s="278">
        <v>710.8</v>
      </c>
      <c r="D458" s="280">
        <v>709.2833333333333</v>
      </c>
      <c r="E458" s="280">
        <v>679.06666666666661</v>
      </c>
      <c r="F458" s="280">
        <v>647.33333333333326</v>
      </c>
      <c r="G458" s="280">
        <v>617.11666666666656</v>
      </c>
      <c r="H458" s="280">
        <v>741.01666666666665</v>
      </c>
      <c r="I458" s="280">
        <v>771.23333333333335</v>
      </c>
      <c r="J458" s="280">
        <v>802.9666666666667</v>
      </c>
      <c r="K458" s="278">
        <v>739.5</v>
      </c>
      <c r="L458" s="278">
        <v>677.55</v>
      </c>
      <c r="M458" s="278">
        <v>0.62834999999999996</v>
      </c>
    </row>
    <row r="459" spans="1:13">
      <c r="A459" s="269">
        <v>449</v>
      </c>
      <c r="B459" s="278" t="s">
        <v>539</v>
      </c>
      <c r="C459" s="278">
        <v>380.15</v>
      </c>
      <c r="D459" s="280">
        <v>383.2</v>
      </c>
      <c r="E459" s="280">
        <v>372.09999999999997</v>
      </c>
      <c r="F459" s="280">
        <v>364.04999999999995</v>
      </c>
      <c r="G459" s="280">
        <v>352.94999999999993</v>
      </c>
      <c r="H459" s="280">
        <v>391.25</v>
      </c>
      <c r="I459" s="280">
        <v>402.35</v>
      </c>
      <c r="J459" s="280">
        <v>410.40000000000003</v>
      </c>
      <c r="K459" s="278">
        <v>394.3</v>
      </c>
      <c r="L459" s="278">
        <v>375.15</v>
      </c>
      <c r="M459" s="278">
        <v>5.6890000000000003E-2</v>
      </c>
    </row>
    <row r="460" spans="1:13">
      <c r="A460" s="269">
        <v>450</v>
      </c>
      <c r="B460" s="278" t="s">
        <v>188</v>
      </c>
      <c r="C460" s="278">
        <v>1930.45</v>
      </c>
      <c r="D460" s="280">
        <v>1936.7</v>
      </c>
      <c r="E460" s="280">
        <v>1907.4</v>
      </c>
      <c r="F460" s="280">
        <v>1884.3500000000001</v>
      </c>
      <c r="G460" s="280">
        <v>1855.0500000000002</v>
      </c>
      <c r="H460" s="280">
        <v>1959.75</v>
      </c>
      <c r="I460" s="280">
        <v>1989.0499999999997</v>
      </c>
      <c r="J460" s="280">
        <v>2012.1</v>
      </c>
      <c r="K460" s="278">
        <v>1966</v>
      </c>
      <c r="L460" s="278">
        <v>1913.65</v>
      </c>
      <c r="M460" s="278">
        <v>37.294089999999997</v>
      </c>
    </row>
    <row r="461" spans="1:13">
      <c r="A461" s="269">
        <v>451</v>
      </c>
      <c r="B461" s="278" t="s">
        <v>545</v>
      </c>
      <c r="C461" s="278">
        <v>1602.7</v>
      </c>
      <c r="D461" s="280">
        <v>1585.55</v>
      </c>
      <c r="E461" s="280">
        <v>1547.1499999999999</v>
      </c>
      <c r="F461" s="280">
        <v>1491.6</v>
      </c>
      <c r="G461" s="280">
        <v>1453.1999999999998</v>
      </c>
      <c r="H461" s="280">
        <v>1641.1</v>
      </c>
      <c r="I461" s="280">
        <v>1679.5</v>
      </c>
      <c r="J461" s="280">
        <v>1735.05</v>
      </c>
      <c r="K461" s="278">
        <v>1623.95</v>
      </c>
      <c r="L461" s="278">
        <v>1530</v>
      </c>
      <c r="M461" s="278">
        <v>0.10201</v>
      </c>
    </row>
    <row r="462" spans="1:13">
      <c r="A462" s="269">
        <v>452</v>
      </c>
      <c r="B462" s="278" t="s">
        <v>189</v>
      </c>
      <c r="C462" s="278">
        <v>502.45</v>
      </c>
      <c r="D462" s="280">
        <v>506.73333333333335</v>
      </c>
      <c r="E462" s="280">
        <v>493.7166666666667</v>
      </c>
      <c r="F462" s="280">
        <v>484.98333333333335</v>
      </c>
      <c r="G462" s="280">
        <v>471.9666666666667</v>
      </c>
      <c r="H462" s="280">
        <v>515.4666666666667</v>
      </c>
      <c r="I462" s="280">
        <v>528.48333333333335</v>
      </c>
      <c r="J462" s="280">
        <v>537.2166666666667</v>
      </c>
      <c r="K462" s="278">
        <v>519.75</v>
      </c>
      <c r="L462" s="278">
        <v>498</v>
      </c>
      <c r="M462" s="278">
        <v>148.14582999999999</v>
      </c>
    </row>
    <row r="463" spans="1:13">
      <c r="A463" s="269">
        <v>453</v>
      </c>
      <c r="B463" s="278" t="s">
        <v>546</v>
      </c>
      <c r="C463" s="278">
        <v>197.95</v>
      </c>
      <c r="D463" s="280">
        <v>198.85</v>
      </c>
      <c r="E463" s="280">
        <v>192.7</v>
      </c>
      <c r="F463" s="280">
        <v>187.45</v>
      </c>
      <c r="G463" s="280">
        <v>181.29999999999998</v>
      </c>
      <c r="H463" s="280">
        <v>204.1</v>
      </c>
      <c r="I463" s="280">
        <v>210.25000000000003</v>
      </c>
      <c r="J463" s="280">
        <v>215.5</v>
      </c>
      <c r="K463" s="278">
        <v>205</v>
      </c>
      <c r="L463" s="278">
        <v>193.6</v>
      </c>
      <c r="M463" s="278">
        <v>3.4479999999999997E-2</v>
      </c>
    </row>
    <row r="464" spans="1:13">
      <c r="A464" s="269">
        <v>454</v>
      </c>
      <c r="B464" s="278" t="s">
        <v>547</v>
      </c>
      <c r="C464" s="278">
        <v>701.55</v>
      </c>
      <c r="D464" s="280">
        <v>707.93333333333339</v>
      </c>
      <c r="E464" s="280">
        <v>693.61666666666679</v>
      </c>
      <c r="F464" s="280">
        <v>685.68333333333339</v>
      </c>
      <c r="G464" s="280">
        <v>671.36666666666679</v>
      </c>
      <c r="H464" s="280">
        <v>715.86666666666679</v>
      </c>
      <c r="I464" s="280">
        <v>730.18333333333339</v>
      </c>
      <c r="J464" s="280">
        <v>738.11666666666679</v>
      </c>
      <c r="K464" s="278">
        <v>722.25</v>
      </c>
      <c r="L464" s="278">
        <v>700</v>
      </c>
      <c r="M464" s="278">
        <v>0.39749000000000001</v>
      </c>
    </row>
    <row r="465" spans="1:13">
      <c r="A465" s="269">
        <v>455</v>
      </c>
      <c r="B465" s="278" t="s">
        <v>548</v>
      </c>
      <c r="C465" s="278">
        <v>495.2</v>
      </c>
      <c r="D465" s="280">
        <v>494.38333333333338</v>
      </c>
      <c r="E465" s="280">
        <v>482.81666666666678</v>
      </c>
      <c r="F465" s="280">
        <v>470.43333333333339</v>
      </c>
      <c r="G465" s="280">
        <v>458.86666666666679</v>
      </c>
      <c r="H465" s="280">
        <v>506.76666666666677</v>
      </c>
      <c r="I465" s="280">
        <v>518.33333333333337</v>
      </c>
      <c r="J465" s="280">
        <v>530.7166666666667</v>
      </c>
      <c r="K465" s="278">
        <v>505.95</v>
      </c>
      <c r="L465" s="278">
        <v>482</v>
      </c>
      <c r="M465" s="278">
        <v>1.1686799999999999</v>
      </c>
    </row>
    <row r="466" spans="1:13">
      <c r="A466" s="269">
        <v>456</v>
      </c>
      <c r="B466" s="278" t="s">
        <v>553</v>
      </c>
      <c r="C466" s="278">
        <v>362.65</v>
      </c>
      <c r="D466" s="280">
        <v>362.5</v>
      </c>
      <c r="E466" s="280">
        <v>354.05</v>
      </c>
      <c r="F466" s="280">
        <v>345.45</v>
      </c>
      <c r="G466" s="280">
        <v>337</v>
      </c>
      <c r="H466" s="280">
        <v>371.1</v>
      </c>
      <c r="I466" s="280">
        <v>379.55000000000007</v>
      </c>
      <c r="J466" s="280">
        <v>388.15000000000003</v>
      </c>
      <c r="K466" s="278">
        <v>370.95</v>
      </c>
      <c r="L466" s="278">
        <v>353.9</v>
      </c>
      <c r="M466" s="278">
        <v>0.46494999999999997</v>
      </c>
    </row>
    <row r="467" spans="1:13">
      <c r="A467" s="269">
        <v>457</v>
      </c>
      <c r="B467" s="278" t="s">
        <v>549</v>
      </c>
      <c r="C467" s="278">
        <v>32</v>
      </c>
      <c r="D467" s="280">
        <v>32.533333333333331</v>
      </c>
      <c r="E467" s="280">
        <v>31.066666666666663</v>
      </c>
      <c r="F467" s="280">
        <v>30.133333333333333</v>
      </c>
      <c r="G467" s="280">
        <v>28.666666666666664</v>
      </c>
      <c r="H467" s="280">
        <v>33.466666666666661</v>
      </c>
      <c r="I467" s="280">
        <v>34.93333333333333</v>
      </c>
      <c r="J467" s="280">
        <v>35.86666666666666</v>
      </c>
      <c r="K467" s="278">
        <v>34</v>
      </c>
      <c r="L467" s="278">
        <v>31.6</v>
      </c>
      <c r="M467" s="278">
        <v>1.6640900000000001</v>
      </c>
    </row>
    <row r="468" spans="1:13">
      <c r="A468" s="269">
        <v>458</v>
      </c>
      <c r="B468" s="278" t="s">
        <v>550</v>
      </c>
      <c r="C468" s="278">
        <v>869.1</v>
      </c>
      <c r="D468" s="280">
        <v>874.01666666666677</v>
      </c>
      <c r="E468" s="280">
        <v>853.03333333333353</v>
      </c>
      <c r="F468" s="280">
        <v>836.96666666666681</v>
      </c>
      <c r="G468" s="280">
        <v>815.98333333333358</v>
      </c>
      <c r="H468" s="280">
        <v>890.08333333333348</v>
      </c>
      <c r="I468" s="280">
        <v>911.06666666666683</v>
      </c>
      <c r="J468" s="280">
        <v>927.13333333333344</v>
      </c>
      <c r="K468" s="278">
        <v>895</v>
      </c>
      <c r="L468" s="278">
        <v>857.95</v>
      </c>
      <c r="M468" s="278">
        <v>0.54144000000000003</v>
      </c>
    </row>
    <row r="469" spans="1:13">
      <c r="A469" s="269">
        <v>459</v>
      </c>
      <c r="B469" s="278" t="s">
        <v>190</v>
      </c>
      <c r="C469" s="278">
        <v>891.85</v>
      </c>
      <c r="D469" s="280">
        <v>902.2833333333333</v>
      </c>
      <c r="E469" s="280">
        <v>875.56666666666661</v>
      </c>
      <c r="F469" s="280">
        <v>859.2833333333333</v>
      </c>
      <c r="G469" s="280">
        <v>832.56666666666661</v>
      </c>
      <c r="H469" s="280">
        <v>918.56666666666661</v>
      </c>
      <c r="I469" s="280">
        <v>945.2833333333333</v>
      </c>
      <c r="J469" s="280">
        <v>961.56666666666661</v>
      </c>
      <c r="K469" s="278">
        <v>929</v>
      </c>
      <c r="L469" s="278">
        <v>886</v>
      </c>
      <c r="M469" s="278">
        <v>42.011020000000002</v>
      </c>
    </row>
    <row r="470" spans="1:13">
      <c r="A470" s="269">
        <v>460</v>
      </c>
      <c r="B470" s="278" t="s">
        <v>191</v>
      </c>
      <c r="C470" s="278">
        <v>2375.85</v>
      </c>
      <c r="D470" s="280">
        <v>2374.2833333333333</v>
      </c>
      <c r="E470" s="280">
        <v>2323.5666666666666</v>
      </c>
      <c r="F470" s="280">
        <v>2271.2833333333333</v>
      </c>
      <c r="G470" s="280">
        <v>2220.5666666666666</v>
      </c>
      <c r="H470" s="280">
        <v>2426.5666666666666</v>
      </c>
      <c r="I470" s="280">
        <v>2477.2833333333328</v>
      </c>
      <c r="J470" s="280">
        <v>2529.5666666666666</v>
      </c>
      <c r="K470" s="278">
        <v>2425</v>
      </c>
      <c r="L470" s="278">
        <v>2322</v>
      </c>
      <c r="M470" s="278">
        <v>10.055949999999999</v>
      </c>
    </row>
    <row r="471" spans="1:13">
      <c r="A471" s="269">
        <v>461</v>
      </c>
      <c r="B471" s="278" t="s">
        <v>192</v>
      </c>
      <c r="C471" s="278">
        <v>330.75</v>
      </c>
      <c r="D471" s="280">
        <v>329.66666666666669</v>
      </c>
      <c r="E471" s="280">
        <v>321.43333333333339</v>
      </c>
      <c r="F471" s="280">
        <v>312.11666666666673</v>
      </c>
      <c r="G471" s="280">
        <v>303.88333333333344</v>
      </c>
      <c r="H471" s="280">
        <v>338.98333333333335</v>
      </c>
      <c r="I471" s="280">
        <v>347.21666666666658</v>
      </c>
      <c r="J471" s="280">
        <v>356.5333333333333</v>
      </c>
      <c r="K471" s="278">
        <v>337.9</v>
      </c>
      <c r="L471" s="278">
        <v>320.35000000000002</v>
      </c>
      <c r="M471" s="278">
        <v>15.2997</v>
      </c>
    </row>
    <row r="472" spans="1:13">
      <c r="A472" s="269">
        <v>462</v>
      </c>
      <c r="B472" s="278" t="s">
        <v>551</v>
      </c>
      <c r="C472" s="278">
        <v>477.55</v>
      </c>
      <c r="D472" s="280">
        <v>481.16666666666669</v>
      </c>
      <c r="E472" s="280">
        <v>467.38333333333338</v>
      </c>
      <c r="F472" s="280">
        <v>457.2166666666667</v>
      </c>
      <c r="G472" s="280">
        <v>443.43333333333339</v>
      </c>
      <c r="H472" s="280">
        <v>491.33333333333337</v>
      </c>
      <c r="I472" s="280">
        <v>505.11666666666667</v>
      </c>
      <c r="J472" s="280">
        <v>515.2833333333333</v>
      </c>
      <c r="K472" s="278">
        <v>494.95</v>
      </c>
      <c r="L472" s="278">
        <v>471</v>
      </c>
      <c r="M472" s="278">
        <v>2.6962799999999998</v>
      </c>
    </row>
    <row r="473" spans="1:13">
      <c r="A473" s="269">
        <v>463</v>
      </c>
      <c r="B473" s="278" t="s">
        <v>552</v>
      </c>
      <c r="C473" s="278">
        <v>4.8</v>
      </c>
      <c r="D473" s="280">
        <v>4.7499999999999991</v>
      </c>
      <c r="E473" s="280">
        <v>4.6499999999999986</v>
      </c>
      <c r="F473" s="280">
        <v>4.4999999999999991</v>
      </c>
      <c r="G473" s="280">
        <v>4.3999999999999986</v>
      </c>
      <c r="H473" s="280">
        <v>4.8999999999999986</v>
      </c>
      <c r="I473" s="280">
        <v>4.9999999999999982</v>
      </c>
      <c r="J473" s="280">
        <v>5.1499999999999986</v>
      </c>
      <c r="K473" s="278">
        <v>4.8499999999999996</v>
      </c>
      <c r="L473" s="278">
        <v>4.5999999999999996</v>
      </c>
      <c r="M473" s="278">
        <v>55.934109999999997</v>
      </c>
    </row>
    <row r="474" spans="1:13">
      <c r="A474" s="269">
        <v>464</v>
      </c>
      <c r="B474" s="278" t="s">
        <v>705</v>
      </c>
      <c r="C474" s="278">
        <v>68.900000000000006</v>
      </c>
      <c r="D474" s="280">
        <v>70.616666666666674</v>
      </c>
      <c r="E474" s="280">
        <v>66.283333333333346</v>
      </c>
      <c r="F474" s="280">
        <v>63.666666666666671</v>
      </c>
      <c r="G474" s="280">
        <v>59.333333333333343</v>
      </c>
      <c r="H474" s="280">
        <v>73.233333333333348</v>
      </c>
      <c r="I474" s="280">
        <v>77.566666666666663</v>
      </c>
      <c r="J474" s="280">
        <v>80.183333333333351</v>
      </c>
      <c r="K474" s="278">
        <v>74.95</v>
      </c>
      <c r="L474" s="278">
        <v>68</v>
      </c>
      <c r="M474" s="278">
        <v>0.56718000000000002</v>
      </c>
    </row>
    <row r="475" spans="1:13">
      <c r="A475" s="269">
        <v>465</v>
      </c>
      <c r="B475" s="278" t="s">
        <v>540</v>
      </c>
      <c r="C475" s="278">
        <v>4645.6499999999996</v>
      </c>
      <c r="D475" s="280">
        <v>4666.8833333333332</v>
      </c>
      <c r="E475" s="280">
        <v>4548.7666666666664</v>
      </c>
      <c r="F475" s="280">
        <v>4451.8833333333332</v>
      </c>
      <c r="G475" s="280">
        <v>4333.7666666666664</v>
      </c>
      <c r="H475" s="280">
        <v>4763.7666666666664</v>
      </c>
      <c r="I475" s="280">
        <v>4881.8833333333332</v>
      </c>
      <c r="J475" s="280">
        <v>4978.7666666666664</v>
      </c>
      <c r="K475" s="278">
        <v>4785</v>
      </c>
      <c r="L475" s="278">
        <v>4570</v>
      </c>
      <c r="M475" s="278">
        <v>8.1989999999999993E-2</v>
      </c>
    </row>
    <row r="476" spans="1:13">
      <c r="A476" s="269">
        <v>466</v>
      </c>
      <c r="B476" s="246" t="s">
        <v>542</v>
      </c>
      <c r="C476" s="278">
        <v>18.7</v>
      </c>
      <c r="D476" s="280">
        <v>18.916666666666668</v>
      </c>
      <c r="E476" s="280">
        <v>18.333333333333336</v>
      </c>
      <c r="F476" s="280">
        <v>17.966666666666669</v>
      </c>
      <c r="G476" s="280">
        <v>17.383333333333336</v>
      </c>
      <c r="H476" s="280">
        <v>19.283333333333335</v>
      </c>
      <c r="I476" s="280">
        <v>19.866666666666671</v>
      </c>
      <c r="J476" s="280">
        <v>20.233333333333334</v>
      </c>
      <c r="K476" s="278">
        <v>19.5</v>
      </c>
      <c r="L476" s="278">
        <v>18.55</v>
      </c>
      <c r="M476" s="278">
        <v>17.428650000000001</v>
      </c>
    </row>
    <row r="477" spans="1:13">
      <c r="A477" s="269">
        <v>467</v>
      </c>
      <c r="B477" s="246" t="s">
        <v>193</v>
      </c>
      <c r="C477" s="278">
        <v>310.45</v>
      </c>
      <c r="D477" s="280">
        <v>309.11666666666667</v>
      </c>
      <c r="E477" s="280">
        <v>305.43333333333334</v>
      </c>
      <c r="F477" s="280">
        <v>300.41666666666669</v>
      </c>
      <c r="G477" s="280">
        <v>296.73333333333335</v>
      </c>
      <c r="H477" s="280">
        <v>314.13333333333333</v>
      </c>
      <c r="I477" s="280">
        <v>317.81666666666672</v>
      </c>
      <c r="J477" s="280">
        <v>322.83333333333331</v>
      </c>
      <c r="K477" s="278">
        <v>312.8</v>
      </c>
      <c r="L477" s="278">
        <v>304.10000000000002</v>
      </c>
      <c r="M477" s="278">
        <v>26.086300000000001</v>
      </c>
    </row>
    <row r="478" spans="1:13">
      <c r="A478" s="269">
        <v>468</v>
      </c>
      <c r="B478" s="246" t="s">
        <v>541</v>
      </c>
      <c r="C478" s="278">
        <v>187.8</v>
      </c>
      <c r="D478" s="280">
        <v>189.63333333333335</v>
      </c>
      <c r="E478" s="280">
        <v>184.3666666666667</v>
      </c>
      <c r="F478" s="280">
        <v>180.93333333333334</v>
      </c>
      <c r="G478" s="280">
        <v>175.66666666666669</v>
      </c>
      <c r="H478" s="280">
        <v>193.06666666666672</v>
      </c>
      <c r="I478" s="280">
        <v>198.33333333333337</v>
      </c>
      <c r="J478" s="280">
        <v>201.76666666666674</v>
      </c>
      <c r="K478" s="278">
        <v>194.9</v>
      </c>
      <c r="L478" s="278">
        <v>186.2</v>
      </c>
      <c r="M478" s="278">
        <v>0.19636999999999999</v>
      </c>
    </row>
    <row r="479" spans="1:13">
      <c r="A479" s="269">
        <v>469</v>
      </c>
      <c r="B479" s="246" t="s">
        <v>194</v>
      </c>
      <c r="C479" s="278">
        <v>969.75</v>
      </c>
      <c r="D479" s="280">
        <v>976.25</v>
      </c>
      <c r="E479" s="280">
        <v>944.35</v>
      </c>
      <c r="F479" s="280">
        <v>918.95</v>
      </c>
      <c r="G479" s="280">
        <v>887.05000000000007</v>
      </c>
      <c r="H479" s="280">
        <v>1001.65</v>
      </c>
      <c r="I479" s="280">
        <v>1033.5500000000002</v>
      </c>
      <c r="J479" s="280">
        <v>1058.9499999999998</v>
      </c>
      <c r="K479" s="278">
        <v>1008.15</v>
      </c>
      <c r="L479" s="278">
        <v>950.85</v>
      </c>
      <c r="M479" s="278">
        <v>28.16883</v>
      </c>
    </row>
    <row r="480" spans="1:13">
      <c r="A480" s="269">
        <v>470</v>
      </c>
      <c r="B480" s="246" t="s">
        <v>554</v>
      </c>
      <c r="C480" s="278">
        <v>12.25</v>
      </c>
      <c r="D480" s="280">
        <v>12.25</v>
      </c>
      <c r="E480" s="280">
        <v>12.05</v>
      </c>
      <c r="F480" s="280">
        <v>11.850000000000001</v>
      </c>
      <c r="G480" s="280">
        <v>11.650000000000002</v>
      </c>
      <c r="H480" s="280">
        <v>12.45</v>
      </c>
      <c r="I480" s="280">
        <v>12.649999999999999</v>
      </c>
      <c r="J480" s="280">
        <v>12.849999999999998</v>
      </c>
      <c r="K480" s="278">
        <v>12.45</v>
      </c>
      <c r="L480" s="278">
        <v>12.05</v>
      </c>
      <c r="M480" s="278">
        <v>8.4943399999999993</v>
      </c>
    </row>
    <row r="481" spans="1:13">
      <c r="A481" s="269">
        <v>471</v>
      </c>
      <c r="B481" s="246" t="s">
        <v>555</v>
      </c>
      <c r="C481" s="278">
        <v>174.5</v>
      </c>
      <c r="D481" s="280">
        <v>175.54999999999998</v>
      </c>
      <c r="E481" s="280">
        <v>171.29999999999995</v>
      </c>
      <c r="F481" s="280">
        <v>168.09999999999997</v>
      </c>
      <c r="G481" s="280">
        <v>163.84999999999994</v>
      </c>
      <c r="H481" s="280">
        <v>178.74999999999997</v>
      </c>
      <c r="I481" s="280">
        <v>183.00000000000003</v>
      </c>
      <c r="J481" s="280">
        <v>186.2</v>
      </c>
      <c r="K481" s="278">
        <v>179.8</v>
      </c>
      <c r="L481" s="278">
        <v>172.35</v>
      </c>
      <c r="M481" s="278">
        <v>0.97528000000000004</v>
      </c>
    </row>
    <row r="482" spans="1:13">
      <c r="A482" s="269">
        <v>472</v>
      </c>
      <c r="B482" s="246" t="s">
        <v>195</v>
      </c>
      <c r="C482" s="278">
        <v>164.65</v>
      </c>
      <c r="D482" s="280">
        <v>163.70000000000002</v>
      </c>
      <c r="E482" s="280">
        <v>158.45000000000005</v>
      </c>
      <c r="F482" s="278">
        <v>152.25000000000003</v>
      </c>
      <c r="G482" s="280">
        <v>147.00000000000006</v>
      </c>
      <c r="H482" s="280">
        <v>169.90000000000003</v>
      </c>
      <c r="I482" s="278">
        <v>175.14999999999998</v>
      </c>
      <c r="J482" s="280">
        <v>181.35000000000002</v>
      </c>
      <c r="K482" s="280">
        <v>168.95</v>
      </c>
      <c r="L482" s="278">
        <v>157.5</v>
      </c>
      <c r="M482" s="280">
        <v>44.74662</v>
      </c>
    </row>
    <row r="483" spans="1:13">
      <c r="A483" s="269">
        <v>473</v>
      </c>
      <c r="B483" s="246" t="s">
        <v>196</v>
      </c>
      <c r="C483" s="278">
        <v>3347.6</v>
      </c>
      <c r="D483" s="280">
        <v>3378.4499999999994</v>
      </c>
      <c r="E483" s="280">
        <v>3295.1999999999989</v>
      </c>
      <c r="F483" s="278">
        <v>3242.7999999999997</v>
      </c>
      <c r="G483" s="280">
        <v>3159.5499999999993</v>
      </c>
      <c r="H483" s="280">
        <v>3430.8499999999985</v>
      </c>
      <c r="I483" s="278">
        <v>3514.0999999999995</v>
      </c>
      <c r="J483" s="280">
        <v>3566.4999999999982</v>
      </c>
      <c r="K483" s="280">
        <v>3461.7</v>
      </c>
      <c r="L483" s="278">
        <v>3326.05</v>
      </c>
      <c r="M483" s="280">
        <v>5.1918600000000001</v>
      </c>
    </row>
    <row r="484" spans="1:13">
      <c r="A484" s="269">
        <v>474</v>
      </c>
      <c r="B484" s="246" t="s">
        <v>197</v>
      </c>
      <c r="C484" s="246">
        <v>26.1</v>
      </c>
      <c r="D484" s="290">
        <v>26.283333333333331</v>
      </c>
      <c r="E484" s="290">
        <v>25.816666666666663</v>
      </c>
      <c r="F484" s="290">
        <v>25.533333333333331</v>
      </c>
      <c r="G484" s="290">
        <v>25.066666666666663</v>
      </c>
      <c r="H484" s="290">
        <v>26.566666666666663</v>
      </c>
      <c r="I484" s="290">
        <v>27.033333333333331</v>
      </c>
      <c r="J484" s="290">
        <v>27.316666666666663</v>
      </c>
      <c r="K484" s="290">
        <v>26.75</v>
      </c>
      <c r="L484" s="290">
        <v>26</v>
      </c>
      <c r="M484" s="290">
        <v>33.347520000000003</v>
      </c>
    </row>
    <row r="485" spans="1:13">
      <c r="A485" s="269">
        <v>475</v>
      </c>
      <c r="B485" s="246" t="s">
        <v>198</v>
      </c>
      <c r="C485" s="246">
        <v>385.4</v>
      </c>
      <c r="D485" s="290">
        <v>395.41666666666669</v>
      </c>
      <c r="E485" s="290">
        <v>371.33333333333337</v>
      </c>
      <c r="F485" s="290">
        <v>357.26666666666671</v>
      </c>
      <c r="G485" s="290">
        <v>333.18333333333339</v>
      </c>
      <c r="H485" s="290">
        <v>409.48333333333335</v>
      </c>
      <c r="I485" s="290">
        <v>433.56666666666672</v>
      </c>
      <c r="J485" s="290">
        <v>447.63333333333333</v>
      </c>
      <c r="K485" s="290">
        <v>419.5</v>
      </c>
      <c r="L485" s="290">
        <v>381.35</v>
      </c>
      <c r="M485" s="290">
        <v>103.95308</v>
      </c>
    </row>
    <row r="486" spans="1:13">
      <c r="A486" s="269">
        <v>476</v>
      </c>
      <c r="B486" s="246" t="s">
        <v>561</v>
      </c>
      <c r="C486" s="290">
        <v>949.6</v>
      </c>
      <c r="D486" s="290">
        <v>945.33333333333337</v>
      </c>
      <c r="E486" s="290">
        <v>919.81666666666672</v>
      </c>
      <c r="F486" s="290">
        <v>890.0333333333333</v>
      </c>
      <c r="G486" s="290">
        <v>864.51666666666665</v>
      </c>
      <c r="H486" s="290">
        <v>975.11666666666679</v>
      </c>
      <c r="I486" s="290">
        <v>1000.6333333333334</v>
      </c>
      <c r="J486" s="290">
        <v>1030.416666666667</v>
      </c>
      <c r="K486" s="290">
        <v>970.85</v>
      </c>
      <c r="L486" s="290">
        <v>915.55</v>
      </c>
      <c r="M486" s="290">
        <v>6.3310000000000005E-2</v>
      </c>
    </row>
    <row r="487" spans="1:13">
      <c r="A487" s="269">
        <v>477</v>
      </c>
      <c r="B487" s="246" t="s">
        <v>562</v>
      </c>
      <c r="C487" s="290">
        <v>24.6</v>
      </c>
      <c r="D487" s="290">
        <v>25.099999999999998</v>
      </c>
      <c r="E487" s="290">
        <v>23.999999999999996</v>
      </c>
      <c r="F487" s="290">
        <v>23.4</v>
      </c>
      <c r="G487" s="290">
        <v>22.299999999999997</v>
      </c>
      <c r="H487" s="290">
        <v>25.699999999999996</v>
      </c>
      <c r="I487" s="290">
        <v>26.799999999999997</v>
      </c>
      <c r="J487" s="290">
        <v>27.399999999999995</v>
      </c>
      <c r="K487" s="290">
        <v>26.2</v>
      </c>
      <c r="L487" s="290">
        <v>24.5</v>
      </c>
      <c r="M487" s="290">
        <v>18.889130000000002</v>
      </c>
    </row>
    <row r="488" spans="1:13">
      <c r="A488" s="269">
        <v>478</v>
      </c>
      <c r="B488" s="246" t="s">
        <v>286</v>
      </c>
      <c r="C488" s="290">
        <v>152.05000000000001</v>
      </c>
      <c r="D488" s="290">
        <v>154.36666666666667</v>
      </c>
      <c r="E488" s="290">
        <v>149.73333333333335</v>
      </c>
      <c r="F488" s="290">
        <v>147.41666666666669</v>
      </c>
      <c r="G488" s="290">
        <v>142.78333333333336</v>
      </c>
      <c r="H488" s="290">
        <v>156.68333333333334</v>
      </c>
      <c r="I488" s="290">
        <v>161.31666666666666</v>
      </c>
      <c r="J488" s="290">
        <v>163.63333333333333</v>
      </c>
      <c r="K488" s="290">
        <v>159</v>
      </c>
      <c r="L488" s="290">
        <v>152.05000000000001</v>
      </c>
      <c r="M488" s="290">
        <v>1.13805</v>
      </c>
    </row>
    <row r="489" spans="1:13">
      <c r="A489" s="269">
        <v>479</v>
      </c>
      <c r="B489" s="246" t="s">
        <v>564</v>
      </c>
      <c r="C489" s="290">
        <v>616.70000000000005</v>
      </c>
      <c r="D489" s="290">
        <v>640.55000000000007</v>
      </c>
      <c r="E489" s="290">
        <v>589.10000000000014</v>
      </c>
      <c r="F489" s="290">
        <v>561.50000000000011</v>
      </c>
      <c r="G489" s="290">
        <v>510.05000000000018</v>
      </c>
      <c r="H489" s="290">
        <v>668.15000000000009</v>
      </c>
      <c r="I489" s="290">
        <v>719.60000000000014</v>
      </c>
      <c r="J489" s="290">
        <v>747.2</v>
      </c>
      <c r="K489" s="290">
        <v>692</v>
      </c>
      <c r="L489" s="290">
        <v>612.95000000000005</v>
      </c>
      <c r="M489" s="290">
        <v>3.4010799999999999</v>
      </c>
    </row>
    <row r="490" spans="1:13">
      <c r="A490" s="269">
        <v>480</v>
      </c>
      <c r="B490" s="246" t="s">
        <v>199</v>
      </c>
      <c r="C490" s="290">
        <v>79.95</v>
      </c>
      <c r="D490" s="290">
        <v>80.350000000000009</v>
      </c>
      <c r="E490" s="290">
        <v>77.000000000000014</v>
      </c>
      <c r="F490" s="290">
        <v>74.050000000000011</v>
      </c>
      <c r="G490" s="290">
        <v>70.700000000000017</v>
      </c>
      <c r="H490" s="290">
        <v>83.300000000000011</v>
      </c>
      <c r="I490" s="290">
        <v>86.65</v>
      </c>
      <c r="J490" s="290">
        <v>89.600000000000009</v>
      </c>
      <c r="K490" s="290">
        <v>83.7</v>
      </c>
      <c r="L490" s="290">
        <v>77.400000000000006</v>
      </c>
      <c r="M490" s="290">
        <v>331.75416000000001</v>
      </c>
    </row>
    <row r="491" spans="1:13">
      <c r="A491" s="269">
        <v>481</v>
      </c>
      <c r="B491" s="246" t="s">
        <v>565</v>
      </c>
      <c r="C491" s="290">
        <v>1051.7</v>
      </c>
      <c r="D491" s="290">
        <v>1058.9333333333332</v>
      </c>
      <c r="E491" s="290">
        <v>1034.8666666666663</v>
      </c>
      <c r="F491" s="290">
        <v>1018.0333333333331</v>
      </c>
      <c r="G491" s="290">
        <v>993.96666666666624</v>
      </c>
      <c r="H491" s="290">
        <v>1075.7666666666664</v>
      </c>
      <c r="I491" s="290">
        <v>1099.8333333333335</v>
      </c>
      <c r="J491" s="290">
        <v>1116.6666666666665</v>
      </c>
      <c r="K491" s="290">
        <v>1083</v>
      </c>
      <c r="L491" s="290">
        <v>1042.0999999999999</v>
      </c>
      <c r="M491" s="290">
        <v>0.38009999999999999</v>
      </c>
    </row>
    <row r="492" spans="1:13">
      <c r="A492" s="269">
        <v>482</v>
      </c>
      <c r="B492" s="246" t="s">
        <v>285</v>
      </c>
      <c r="C492" s="290">
        <v>170.7</v>
      </c>
      <c r="D492" s="290">
        <v>171.98333333333335</v>
      </c>
      <c r="E492" s="290">
        <v>168.9666666666667</v>
      </c>
      <c r="F492" s="290">
        <v>167.23333333333335</v>
      </c>
      <c r="G492" s="290">
        <v>164.2166666666667</v>
      </c>
      <c r="H492" s="290">
        <v>173.7166666666667</v>
      </c>
      <c r="I492" s="290">
        <v>176.73333333333335</v>
      </c>
      <c r="J492" s="290">
        <v>178.4666666666667</v>
      </c>
      <c r="K492" s="290">
        <v>175</v>
      </c>
      <c r="L492" s="290">
        <v>170.25</v>
      </c>
      <c r="M492" s="290">
        <v>2.7581500000000001</v>
      </c>
    </row>
    <row r="493" spans="1:13">
      <c r="A493" s="269">
        <v>483</v>
      </c>
      <c r="B493" s="246" t="s">
        <v>566</v>
      </c>
      <c r="C493" s="290">
        <v>948</v>
      </c>
      <c r="D493" s="290">
        <v>946.0333333333333</v>
      </c>
      <c r="E493" s="290">
        <v>928.96666666666658</v>
      </c>
      <c r="F493" s="290">
        <v>909.93333333333328</v>
      </c>
      <c r="G493" s="290">
        <v>892.86666666666656</v>
      </c>
      <c r="H493" s="290">
        <v>965.06666666666661</v>
      </c>
      <c r="I493" s="290">
        <v>982.13333333333321</v>
      </c>
      <c r="J493" s="290">
        <v>1001.1666666666666</v>
      </c>
      <c r="K493" s="290">
        <v>963.1</v>
      </c>
      <c r="L493" s="290">
        <v>927</v>
      </c>
      <c r="M493" s="290">
        <v>1.0861700000000001</v>
      </c>
    </row>
    <row r="494" spans="1:13">
      <c r="A494" s="269">
        <v>484</v>
      </c>
      <c r="B494" s="246" t="s">
        <v>557</v>
      </c>
      <c r="C494" s="290">
        <v>220.65</v>
      </c>
      <c r="D494" s="290">
        <v>220.54999999999998</v>
      </c>
      <c r="E494" s="290">
        <v>216.09999999999997</v>
      </c>
      <c r="F494" s="290">
        <v>211.54999999999998</v>
      </c>
      <c r="G494" s="290">
        <v>207.09999999999997</v>
      </c>
      <c r="H494" s="290">
        <v>225.09999999999997</v>
      </c>
      <c r="I494" s="290">
        <v>229.54999999999995</v>
      </c>
      <c r="J494" s="290">
        <v>234.09999999999997</v>
      </c>
      <c r="K494" s="290">
        <v>225</v>
      </c>
      <c r="L494" s="290">
        <v>216</v>
      </c>
      <c r="M494" s="290">
        <v>3.4809700000000001</v>
      </c>
    </row>
    <row r="495" spans="1:13">
      <c r="A495" s="269">
        <v>485</v>
      </c>
      <c r="B495" s="246" t="s">
        <v>556</v>
      </c>
      <c r="C495" s="290">
        <v>1688.65</v>
      </c>
      <c r="D495" s="290">
        <v>1698.4333333333334</v>
      </c>
      <c r="E495" s="290">
        <v>1669.2166666666667</v>
      </c>
      <c r="F495" s="290">
        <v>1649.7833333333333</v>
      </c>
      <c r="G495" s="290">
        <v>1620.5666666666666</v>
      </c>
      <c r="H495" s="290">
        <v>1717.8666666666668</v>
      </c>
      <c r="I495" s="290">
        <v>1747.0833333333335</v>
      </c>
      <c r="J495" s="290">
        <v>1766.5166666666669</v>
      </c>
      <c r="K495" s="290">
        <v>1727.65</v>
      </c>
      <c r="L495" s="290">
        <v>1679</v>
      </c>
      <c r="M495" s="290">
        <v>9.3789999999999998E-2</v>
      </c>
    </row>
    <row r="496" spans="1:13">
      <c r="A496" s="269">
        <v>486</v>
      </c>
      <c r="B496" s="246" t="s">
        <v>200</v>
      </c>
      <c r="C496" s="290">
        <v>465.95</v>
      </c>
      <c r="D496" s="290">
        <v>474.48333333333335</v>
      </c>
      <c r="E496" s="290">
        <v>452.4666666666667</v>
      </c>
      <c r="F496" s="290">
        <v>438.98333333333335</v>
      </c>
      <c r="G496" s="290">
        <v>416.9666666666667</v>
      </c>
      <c r="H496" s="290">
        <v>487.9666666666667</v>
      </c>
      <c r="I496" s="290">
        <v>509.98333333333335</v>
      </c>
      <c r="J496" s="290">
        <v>523.4666666666667</v>
      </c>
      <c r="K496" s="290">
        <v>496.5</v>
      </c>
      <c r="L496" s="290">
        <v>461</v>
      </c>
      <c r="M496" s="290">
        <v>23.619759999999999</v>
      </c>
    </row>
    <row r="497" spans="1:13">
      <c r="A497" s="269">
        <v>487</v>
      </c>
      <c r="B497" s="246" t="s">
        <v>558</v>
      </c>
      <c r="C497" s="290">
        <v>160.1</v>
      </c>
      <c r="D497" s="290">
        <v>159.75</v>
      </c>
      <c r="E497" s="290">
        <v>155.65</v>
      </c>
      <c r="F497" s="290">
        <v>151.20000000000002</v>
      </c>
      <c r="G497" s="290">
        <v>147.10000000000002</v>
      </c>
      <c r="H497" s="290">
        <v>164.2</v>
      </c>
      <c r="I497" s="290">
        <v>168.3</v>
      </c>
      <c r="J497" s="290">
        <v>172.74999999999997</v>
      </c>
      <c r="K497" s="290">
        <v>163.85</v>
      </c>
      <c r="L497" s="290">
        <v>155.30000000000001</v>
      </c>
      <c r="M497" s="290">
        <v>1.0427299999999999</v>
      </c>
    </row>
    <row r="498" spans="1:13">
      <c r="A498" s="269">
        <v>488</v>
      </c>
      <c r="B498" s="246" t="s">
        <v>559</v>
      </c>
      <c r="C498" s="290">
        <v>2949.95</v>
      </c>
      <c r="D498" s="290">
        <v>2976.9</v>
      </c>
      <c r="E498" s="290">
        <v>2901.05</v>
      </c>
      <c r="F498" s="290">
        <v>2852.15</v>
      </c>
      <c r="G498" s="290">
        <v>2776.3</v>
      </c>
      <c r="H498" s="290">
        <v>3025.8</v>
      </c>
      <c r="I498" s="290">
        <v>3101.6499999999996</v>
      </c>
      <c r="J498" s="290">
        <v>3150.55</v>
      </c>
      <c r="K498" s="290">
        <v>3052.75</v>
      </c>
      <c r="L498" s="290">
        <v>2928</v>
      </c>
      <c r="M498" s="290">
        <v>0.33685999999999999</v>
      </c>
    </row>
    <row r="499" spans="1:13">
      <c r="A499" s="269">
        <v>489</v>
      </c>
      <c r="B499" s="246" t="s">
        <v>563</v>
      </c>
      <c r="C499" s="290">
        <v>635.04999999999995</v>
      </c>
      <c r="D499" s="290">
        <v>637.9666666666667</v>
      </c>
      <c r="E499" s="290">
        <v>621.93333333333339</v>
      </c>
      <c r="F499" s="290">
        <v>608.81666666666672</v>
      </c>
      <c r="G499" s="290">
        <v>592.78333333333342</v>
      </c>
      <c r="H499" s="290">
        <v>651.08333333333337</v>
      </c>
      <c r="I499" s="290">
        <v>667.11666666666667</v>
      </c>
      <c r="J499" s="290">
        <v>680.23333333333335</v>
      </c>
      <c r="K499" s="290">
        <v>654</v>
      </c>
      <c r="L499" s="290">
        <v>624.85</v>
      </c>
      <c r="M499" s="290">
        <v>0.19633</v>
      </c>
    </row>
    <row r="500" spans="1:13">
      <c r="A500" s="269">
        <v>490</v>
      </c>
      <c r="B500" s="246" t="s">
        <v>560</v>
      </c>
      <c r="C500" s="290">
        <v>122.8</v>
      </c>
      <c r="D500" s="290">
        <v>122.8</v>
      </c>
      <c r="E500" s="290">
        <v>122.8</v>
      </c>
      <c r="F500" s="290">
        <v>122.8</v>
      </c>
      <c r="G500" s="290">
        <v>122.8</v>
      </c>
      <c r="H500" s="290">
        <v>122.8</v>
      </c>
      <c r="I500" s="290">
        <v>122.8</v>
      </c>
      <c r="J500" s="290">
        <v>122.8</v>
      </c>
      <c r="K500" s="290">
        <v>122.8</v>
      </c>
      <c r="L500" s="290">
        <v>122.8</v>
      </c>
      <c r="M500" s="290">
        <v>0.20288999999999999</v>
      </c>
    </row>
    <row r="501" spans="1:13">
      <c r="A501" s="269">
        <v>491</v>
      </c>
      <c r="B501" s="246" t="s">
        <v>567</v>
      </c>
      <c r="C501" s="290">
        <v>6170.25</v>
      </c>
      <c r="D501" s="290">
        <v>6192.4333333333334</v>
      </c>
      <c r="E501" s="290">
        <v>6139.8666666666668</v>
      </c>
      <c r="F501" s="290">
        <v>6109.4833333333336</v>
      </c>
      <c r="G501" s="290">
        <v>6056.916666666667</v>
      </c>
      <c r="H501" s="290">
        <v>6222.8166666666666</v>
      </c>
      <c r="I501" s="290">
        <v>6275.3833333333341</v>
      </c>
      <c r="J501" s="290">
        <v>6305.7666666666664</v>
      </c>
      <c r="K501" s="290">
        <v>6245</v>
      </c>
      <c r="L501" s="290">
        <v>6162.05</v>
      </c>
      <c r="M501" s="290">
        <v>9.6320000000000003E-2</v>
      </c>
    </row>
    <row r="502" spans="1:13">
      <c r="A502" s="269">
        <v>492</v>
      </c>
      <c r="B502" s="246" t="s">
        <v>568</v>
      </c>
      <c r="C502" s="290">
        <v>61.9</v>
      </c>
      <c r="D502" s="290">
        <v>62.433333333333337</v>
      </c>
      <c r="E502" s="290">
        <v>61.366666666666674</v>
      </c>
      <c r="F502" s="290">
        <v>60.833333333333336</v>
      </c>
      <c r="G502" s="290">
        <v>59.766666666666673</v>
      </c>
      <c r="H502" s="290">
        <v>62.966666666666676</v>
      </c>
      <c r="I502" s="290">
        <v>64.033333333333331</v>
      </c>
      <c r="J502" s="290">
        <v>64.566666666666677</v>
      </c>
      <c r="K502" s="290">
        <v>63.5</v>
      </c>
      <c r="L502" s="290">
        <v>61.9</v>
      </c>
      <c r="M502" s="290">
        <v>3.7670499999999998</v>
      </c>
    </row>
    <row r="503" spans="1:13">
      <c r="A503" s="269">
        <v>493</v>
      </c>
      <c r="B503" s="246" t="s">
        <v>569</v>
      </c>
      <c r="C503" s="290">
        <v>25</v>
      </c>
      <c r="D503" s="290">
        <v>25.316666666666666</v>
      </c>
      <c r="E503" s="290">
        <v>24.683333333333334</v>
      </c>
      <c r="F503" s="290">
        <v>24.366666666666667</v>
      </c>
      <c r="G503" s="290">
        <v>23.733333333333334</v>
      </c>
      <c r="H503" s="290">
        <v>25.633333333333333</v>
      </c>
      <c r="I503" s="290">
        <v>26.266666666666666</v>
      </c>
      <c r="J503" s="290">
        <v>26.583333333333332</v>
      </c>
      <c r="K503" s="290">
        <v>25.95</v>
      </c>
      <c r="L503" s="290">
        <v>25</v>
      </c>
      <c r="M503" s="290">
        <v>17.19312</v>
      </c>
    </row>
    <row r="504" spans="1:13">
      <c r="A504" s="269">
        <v>494</v>
      </c>
      <c r="B504" s="246" t="s">
        <v>2853</v>
      </c>
      <c r="C504" s="290">
        <v>286.85000000000002</v>
      </c>
      <c r="D504" s="290">
        <v>293.25</v>
      </c>
      <c r="E504" s="290">
        <v>278.60000000000002</v>
      </c>
      <c r="F504" s="290">
        <v>270.35000000000002</v>
      </c>
      <c r="G504" s="290">
        <v>255.70000000000005</v>
      </c>
      <c r="H504" s="290">
        <v>301.5</v>
      </c>
      <c r="I504" s="290">
        <v>316.14999999999998</v>
      </c>
      <c r="J504" s="290">
        <v>324.39999999999998</v>
      </c>
      <c r="K504" s="290">
        <v>307.89999999999998</v>
      </c>
      <c r="L504" s="290">
        <v>285</v>
      </c>
      <c r="M504" s="290">
        <v>1.89757</v>
      </c>
    </row>
    <row r="505" spans="1:13">
      <c r="A505" s="269">
        <v>495</v>
      </c>
      <c r="B505" s="246" t="s">
        <v>570</v>
      </c>
      <c r="C505" s="290">
        <v>1964.75</v>
      </c>
      <c r="D505" s="290">
        <v>1971.5833333333333</v>
      </c>
      <c r="E505" s="290">
        <v>1925.2166666666665</v>
      </c>
      <c r="F505" s="290">
        <v>1885.6833333333332</v>
      </c>
      <c r="G505" s="290">
        <v>1839.3166666666664</v>
      </c>
      <c r="H505" s="290">
        <v>2011.1166666666666</v>
      </c>
      <c r="I505" s="290">
        <v>2057.4833333333336</v>
      </c>
      <c r="J505" s="290">
        <v>2097.0166666666664</v>
      </c>
      <c r="K505" s="290">
        <v>2017.95</v>
      </c>
      <c r="L505" s="290">
        <v>1932.05</v>
      </c>
      <c r="M505" s="290">
        <v>0.59658999999999995</v>
      </c>
    </row>
    <row r="506" spans="1:13">
      <c r="A506" s="269">
        <v>496</v>
      </c>
      <c r="B506" s="246" t="s">
        <v>201</v>
      </c>
      <c r="C506" s="290">
        <v>190.05</v>
      </c>
      <c r="D506" s="290">
        <v>188.13333333333335</v>
      </c>
      <c r="E506" s="290">
        <v>184.9666666666667</v>
      </c>
      <c r="F506" s="290">
        <v>179.88333333333335</v>
      </c>
      <c r="G506" s="290">
        <v>176.7166666666667</v>
      </c>
      <c r="H506" s="290">
        <v>193.2166666666667</v>
      </c>
      <c r="I506" s="290">
        <v>196.38333333333338</v>
      </c>
      <c r="J506" s="290">
        <v>201.4666666666667</v>
      </c>
      <c r="K506" s="290">
        <v>191.3</v>
      </c>
      <c r="L506" s="290">
        <v>183.05</v>
      </c>
      <c r="M506" s="290">
        <v>85.703749999999999</v>
      </c>
    </row>
    <row r="507" spans="1:13">
      <c r="A507" s="269">
        <v>497</v>
      </c>
      <c r="B507" s="246" t="s">
        <v>571</v>
      </c>
      <c r="C507" s="290">
        <v>261.89999999999998</v>
      </c>
      <c r="D507" s="290">
        <v>260.13333333333333</v>
      </c>
      <c r="E507" s="290">
        <v>251.76666666666665</v>
      </c>
      <c r="F507" s="290">
        <v>241.63333333333333</v>
      </c>
      <c r="G507" s="290">
        <v>233.26666666666665</v>
      </c>
      <c r="H507" s="290">
        <v>270.26666666666665</v>
      </c>
      <c r="I507" s="290">
        <v>278.63333333333333</v>
      </c>
      <c r="J507" s="290">
        <v>288.76666666666665</v>
      </c>
      <c r="K507" s="290">
        <v>268.5</v>
      </c>
      <c r="L507" s="290">
        <v>250</v>
      </c>
      <c r="M507" s="290">
        <v>6.4872800000000002</v>
      </c>
    </row>
    <row r="508" spans="1:13">
      <c r="A508" s="269">
        <v>498</v>
      </c>
      <c r="B508" s="246" t="s">
        <v>202</v>
      </c>
      <c r="C508" s="290">
        <v>27.05</v>
      </c>
      <c r="D508" s="290">
        <v>27.100000000000005</v>
      </c>
      <c r="E508" s="290">
        <v>26.550000000000011</v>
      </c>
      <c r="F508" s="290">
        <v>26.050000000000008</v>
      </c>
      <c r="G508" s="290">
        <v>25.500000000000014</v>
      </c>
      <c r="H508" s="290">
        <v>27.600000000000009</v>
      </c>
      <c r="I508" s="290">
        <v>28.15</v>
      </c>
      <c r="J508" s="290">
        <v>28.650000000000006</v>
      </c>
      <c r="K508" s="290">
        <v>27.65</v>
      </c>
      <c r="L508" s="290">
        <v>26.6</v>
      </c>
      <c r="M508" s="290">
        <v>227.43109999999999</v>
      </c>
    </row>
    <row r="509" spans="1:13">
      <c r="A509" s="269">
        <v>499</v>
      </c>
      <c r="B509" s="246" t="s">
        <v>203</v>
      </c>
      <c r="C509" s="290">
        <v>146.4</v>
      </c>
      <c r="D509" s="290">
        <v>147.28333333333333</v>
      </c>
      <c r="E509" s="290">
        <v>142.56666666666666</v>
      </c>
      <c r="F509" s="290">
        <v>138.73333333333332</v>
      </c>
      <c r="G509" s="290">
        <v>134.01666666666665</v>
      </c>
      <c r="H509" s="290">
        <v>151.11666666666667</v>
      </c>
      <c r="I509" s="290">
        <v>155.83333333333331</v>
      </c>
      <c r="J509" s="290">
        <v>159.66666666666669</v>
      </c>
      <c r="K509" s="290">
        <v>152</v>
      </c>
      <c r="L509" s="290">
        <v>143.44999999999999</v>
      </c>
      <c r="M509" s="290">
        <v>145.71211</v>
      </c>
    </row>
    <row r="510" spans="1:13">
      <c r="A510" s="269">
        <v>500</v>
      </c>
      <c r="B510" s="246" t="s">
        <v>572</v>
      </c>
      <c r="C510" s="290">
        <v>81.8</v>
      </c>
      <c r="D510" s="290">
        <v>82.11666666666666</v>
      </c>
      <c r="E510" s="290">
        <v>80.433333333333323</v>
      </c>
      <c r="F510" s="290">
        <v>79.066666666666663</v>
      </c>
      <c r="G510" s="290">
        <v>77.383333333333326</v>
      </c>
      <c r="H510" s="290">
        <v>83.48333333333332</v>
      </c>
      <c r="I510" s="290">
        <v>85.166666666666657</v>
      </c>
      <c r="J510" s="290">
        <v>86.533333333333317</v>
      </c>
      <c r="K510" s="290">
        <v>83.8</v>
      </c>
      <c r="L510" s="290">
        <v>80.75</v>
      </c>
      <c r="M510" s="290">
        <v>0.42323</v>
      </c>
    </row>
    <row r="511" spans="1:13">
      <c r="A511" s="269">
        <v>501</v>
      </c>
      <c r="B511" s="246" t="s">
        <v>573</v>
      </c>
      <c r="C511" s="290">
        <v>1306.55</v>
      </c>
      <c r="D511" s="290">
        <v>1300.5166666666667</v>
      </c>
      <c r="E511" s="290">
        <v>1276.0333333333333</v>
      </c>
      <c r="F511" s="290">
        <v>1245.5166666666667</v>
      </c>
      <c r="G511" s="290">
        <v>1221.0333333333333</v>
      </c>
      <c r="H511" s="290">
        <v>1331.0333333333333</v>
      </c>
      <c r="I511" s="290">
        <v>1355.5166666666664</v>
      </c>
      <c r="J511" s="290">
        <v>1386.0333333333333</v>
      </c>
      <c r="K511" s="290">
        <v>1325</v>
      </c>
      <c r="L511" s="290">
        <v>1270</v>
      </c>
      <c r="M511" s="290">
        <v>0.27638000000000001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H25" sqref="H25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483"/>
      <c r="B5" s="483"/>
      <c r="C5" s="484"/>
      <c r="D5" s="484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485" t="s">
        <v>575</v>
      </c>
      <c r="C7" s="485"/>
      <c r="D7" s="263">
        <f>Main!B10</f>
        <v>43956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43955</v>
      </c>
      <c r="B10" s="268">
        <v>511463</v>
      </c>
      <c r="C10" s="269" t="s">
        <v>3656</v>
      </c>
      <c r="D10" s="269" t="s">
        <v>3657</v>
      </c>
      <c r="E10" s="269" t="s">
        <v>584</v>
      </c>
      <c r="F10" s="389">
        <v>11627</v>
      </c>
      <c r="G10" s="268">
        <v>14.14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43955</v>
      </c>
      <c r="B11" s="268">
        <v>511463</v>
      </c>
      <c r="C11" s="269" t="s">
        <v>3656</v>
      </c>
      <c r="D11" s="269" t="s">
        <v>3657</v>
      </c>
      <c r="E11" s="269" t="s">
        <v>585</v>
      </c>
      <c r="F11" s="389">
        <v>50490</v>
      </c>
      <c r="G11" s="268">
        <v>13.72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43955</v>
      </c>
      <c r="B12" s="268">
        <v>513401</v>
      </c>
      <c r="C12" s="269" t="s">
        <v>3658</v>
      </c>
      <c r="D12" s="269" t="s">
        <v>3659</v>
      </c>
      <c r="E12" s="269" t="s">
        <v>584</v>
      </c>
      <c r="F12" s="389">
        <v>80318</v>
      </c>
      <c r="G12" s="268">
        <v>6.65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43955</v>
      </c>
      <c r="B13" s="268">
        <v>513401</v>
      </c>
      <c r="C13" s="269" t="s">
        <v>3658</v>
      </c>
      <c r="D13" s="269" t="s">
        <v>3659</v>
      </c>
      <c r="E13" s="269" t="s">
        <v>585</v>
      </c>
      <c r="F13" s="389">
        <v>80318</v>
      </c>
      <c r="G13" s="268">
        <v>7.3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43955</v>
      </c>
      <c r="B14" s="268">
        <v>513401</v>
      </c>
      <c r="C14" s="269" t="s">
        <v>3658</v>
      </c>
      <c r="D14" s="269" t="s">
        <v>3660</v>
      </c>
      <c r="E14" s="269" t="s">
        <v>584</v>
      </c>
      <c r="F14" s="389">
        <v>80318</v>
      </c>
      <c r="G14" s="268">
        <v>7.3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43955</v>
      </c>
      <c r="B15" s="268">
        <v>513401</v>
      </c>
      <c r="C15" s="269" t="s">
        <v>3658</v>
      </c>
      <c r="D15" s="269" t="s">
        <v>3660</v>
      </c>
      <c r="E15" s="269" t="s">
        <v>585</v>
      </c>
      <c r="F15" s="389">
        <v>80318</v>
      </c>
      <c r="G15" s="268">
        <v>6.65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43955</v>
      </c>
      <c r="B16" s="268">
        <v>532813</v>
      </c>
      <c r="C16" s="269" t="s">
        <v>3661</v>
      </c>
      <c r="D16" s="269" t="s">
        <v>3662</v>
      </c>
      <c r="E16" s="269" t="s">
        <v>584</v>
      </c>
      <c r="F16" s="389">
        <v>500000</v>
      </c>
      <c r="G16" s="268">
        <v>2.2000000000000002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43955</v>
      </c>
      <c r="B17" s="268">
        <v>532813</v>
      </c>
      <c r="C17" s="269" t="s">
        <v>3661</v>
      </c>
      <c r="D17" s="269" t="s">
        <v>3663</v>
      </c>
      <c r="E17" s="269" t="s">
        <v>585</v>
      </c>
      <c r="F17" s="389">
        <v>500000</v>
      </c>
      <c r="G17" s="268">
        <v>2.2000000000000002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43955</v>
      </c>
      <c r="B18" s="268">
        <v>542935</v>
      </c>
      <c r="C18" s="269" t="s">
        <v>3638</v>
      </c>
      <c r="D18" s="269" t="s">
        <v>3664</v>
      </c>
      <c r="E18" s="269" t="s">
        <v>585</v>
      </c>
      <c r="F18" s="389">
        <v>60000</v>
      </c>
      <c r="G18" s="268">
        <v>22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43955</v>
      </c>
      <c r="B19" s="268">
        <v>542935</v>
      </c>
      <c r="C19" s="269" t="s">
        <v>3638</v>
      </c>
      <c r="D19" s="269" t="s">
        <v>3665</v>
      </c>
      <c r="E19" s="269" t="s">
        <v>584</v>
      </c>
      <c r="F19" s="389">
        <v>60000</v>
      </c>
      <c r="G19" s="268">
        <v>22</v>
      </c>
      <c r="H19" s="346" t="s">
        <v>315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43955</v>
      </c>
      <c r="B20" s="268">
        <v>542935</v>
      </c>
      <c r="C20" s="269" t="s">
        <v>3638</v>
      </c>
      <c r="D20" s="269" t="s">
        <v>3643</v>
      </c>
      <c r="E20" s="269" t="s">
        <v>585</v>
      </c>
      <c r="F20" s="389">
        <v>48000</v>
      </c>
      <c r="G20" s="268">
        <v>22.34</v>
      </c>
      <c r="H20" s="346" t="s">
        <v>315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43955</v>
      </c>
      <c r="B21" s="268">
        <v>511628</v>
      </c>
      <c r="C21" s="269" t="s">
        <v>3666</v>
      </c>
      <c r="D21" s="269" t="s">
        <v>3667</v>
      </c>
      <c r="E21" s="269" t="s">
        <v>585</v>
      </c>
      <c r="F21" s="389">
        <v>18226</v>
      </c>
      <c r="G21" s="268">
        <v>21.6</v>
      </c>
      <c r="H21" s="346" t="s">
        <v>315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43955</v>
      </c>
      <c r="B22" s="268">
        <v>511628</v>
      </c>
      <c r="C22" s="269" t="s">
        <v>3666</v>
      </c>
      <c r="D22" s="269" t="s">
        <v>3668</v>
      </c>
      <c r="E22" s="269" t="s">
        <v>584</v>
      </c>
      <c r="F22" s="389">
        <v>18226</v>
      </c>
      <c r="G22" s="268">
        <v>21.6</v>
      </c>
      <c r="H22" s="346" t="s">
        <v>315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43955</v>
      </c>
      <c r="B23" s="268">
        <v>540809</v>
      </c>
      <c r="C23" s="269" t="s">
        <v>3669</v>
      </c>
      <c r="D23" s="269" t="s">
        <v>3670</v>
      </c>
      <c r="E23" s="269" t="s">
        <v>584</v>
      </c>
      <c r="F23" s="389">
        <v>56000</v>
      </c>
      <c r="G23" s="268">
        <v>3.61</v>
      </c>
      <c r="H23" s="346" t="s">
        <v>315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43955</v>
      </c>
      <c r="B24" s="268">
        <v>540809</v>
      </c>
      <c r="C24" s="269" t="s">
        <v>3669</v>
      </c>
      <c r="D24" s="269" t="s">
        <v>3671</v>
      </c>
      <c r="E24" s="269" t="s">
        <v>585</v>
      </c>
      <c r="F24" s="389">
        <v>56000</v>
      </c>
      <c r="G24" s="268">
        <v>3.61</v>
      </c>
      <c r="H24" s="346" t="s">
        <v>315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43955</v>
      </c>
      <c r="B25" s="268" t="s">
        <v>2945</v>
      </c>
      <c r="C25" s="269" t="s">
        <v>3672</v>
      </c>
      <c r="D25" s="269" t="s">
        <v>3673</v>
      </c>
      <c r="E25" s="269" t="s">
        <v>584</v>
      </c>
      <c r="F25" s="389">
        <v>126000</v>
      </c>
      <c r="G25" s="268">
        <v>66.959999999999994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43955</v>
      </c>
      <c r="B26" s="268" t="s">
        <v>121</v>
      </c>
      <c r="C26" s="269" t="s">
        <v>3674</v>
      </c>
      <c r="D26" s="269" t="s">
        <v>3675</v>
      </c>
      <c r="E26" s="269" t="s">
        <v>584</v>
      </c>
      <c r="F26" s="389">
        <v>153846511</v>
      </c>
      <c r="G26" s="268">
        <v>4.12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43955</v>
      </c>
      <c r="B27" s="268" t="s">
        <v>506</v>
      </c>
      <c r="C27" s="269" t="s">
        <v>3645</v>
      </c>
      <c r="D27" s="269" t="s">
        <v>3646</v>
      </c>
      <c r="E27" s="269" t="s">
        <v>584</v>
      </c>
      <c r="F27" s="389">
        <v>1525112</v>
      </c>
      <c r="G27" s="268">
        <v>8.64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43955</v>
      </c>
      <c r="B28" s="268" t="s">
        <v>506</v>
      </c>
      <c r="C28" s="269" t="s">
        <v>3645</v>
      </c>
      <c r="D28" s="269" t="s">
        <v>3644</v>
      </c>
      <c r="E28" s="269" t="s">
        <v>584</v>
      </c>
      <c r="F28" s="389">
        <v>170000</v>
      </c>
      <c r="G28" s="268">
        <v>8.42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43955</v>
      </c>
      <c r="B29" s="268" t="s">
        <v>2514</v>
      </c>
      <c r="C29" s="269" t="s">
        <v>3676</v>
      </c>
      <c r="D29" s="269" t="s">
        <v>3677</v>
      </c>
      <c r="E29" s="269" t="s">
        <v>584</v>
      </c>
      <c r="F29" s="389">
        <v>420000</v>
      </c>
      <c r="G29" s="268">
        <v>14.75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43955</v>
      </c>
      <c r="B30" s="268" t="s">
        <v>2780</v>
      </c>
      <c r="C30" s="269" t="s">
        <v>3678</v>
      </c>
      <c r="D30" s="269" t="s">
        <v>3636</v>
      </c>
      <c r="E30" s="269" t="s">
        <v>584</v>
      </c>
      <c r="F30" s="389">
        <v>67638</v>
      </c>
      <c r="G30" s="268">
        <v>53.75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43955</v>
      </c>
      <c r="B31" s="268" t="s">
        <v>2945</v>
      </c>
      <c r="C31" s="269" t="s">
        <v>3672</v>
      </c>
      <c r="D31" s="269" t="s">
        <v>3679</v>
      </c>
      <c r="E31" s="269" t="s">
        <v>585</v>
      </c>
      <c r="F31" s="389">
        <v>99068</v>
      </c>
      <c r="G31" s="268">
        <v>66.95</v>
      </c>
      <c r="H31" s="346" t="s">
        <v>2954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43955</v>
      </c>
      <c r="B32" s="268" t="s">
        <v>1479</v>
      </c>
      <c r="C32" s="269" t="s">
        <v>3680</v>
      </c>
      <c r="D32" s="269" t="s">
        <v>3681</v>
      </c>
      <c r="E32" s="269" t="s">
        <v>585</v>
      </c>
      <c r="F32" s="389">
        <v>451890</v>
      </c>
      <c r="G32" s="268">
        <v>77.08</v>
      </c>
      <c r="H32" s="346" t="s">
        <v>2954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43955</v>
      </c>
      <c r="B33" s="268" t="s">
        <v>121</v>
      </c>
      <c r="C33" s="269" t="s">
        <v>3674</v>
      </c>
      <c r="D33" s="269" t="s">
        <v>3675</v>
      </c>
      <c r="E33" s="269" t="s">
        <v>585</v>
      </c>
      <c r="F33" s="389">
        <v>149333511</v>
      </c>
      <c r="G33" s="268">
        <v>4.1399999999999997</v>
      </c>
      <c r="H33" s="346" t="s">
        <v>2954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43955</v>
      </c>
      <c r="B34" s="268" t="s">
        <v>506</v>
      </c>
      <c r="C34" s="269" t="s">
        <v>3645</v>
      </c>
      <c r="D34" s="269" t="s">
        <v>3646</v>
      </c>
      <c r="E34" s="269" t="s">
        <v>585</v>
      </c>
      <c r="F34" s="389">
        <v>1525112</v>
      </c>
      <c r="G34" s="268">
        <v>8.1300000000000008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43955</v>
      </c>
      <c r="B35" s="268" t="s">
        <v>506</v>
      </c>
      <c r="C35" s="269" t="s">
        <v>3645</v>
      </c>
      <c r="D35" s="269" t="s">
        <v>3644</v>
      </c>
      <c r="E35" s="269" t="s">
        <v>585</v>
      </c>
      <c r="F35" s="389">
        <v>3000959</v>
      </c>
      <c r="G35" s="268">
        <v>8.6300000000000008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43955</v>
      </c>
      <c r="B36" s="268" t="s">
        <v>2514</v>
      </c>
      <c r="C36" s="269" t="s">
        <v>3676</v>
      </c>
      <c r="D36" s="269" t="s">
        <v>3682</v>
      </c>
      <c r="E36" s="269" t="s">
        <v>585</v>
      </c>
      <c r="F36" s="389">
        <v>500000</v>
      </c>
      <c r="G36" s="268">
        <v>14.75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43955</v>
      </c>
      <c r="B37" s="268" t="s">
        <v>2780</v>
      </c>
      <c r="C37" s="269" t="s">
        <v>3678</v>
      </c>
      <c r="D37" s="269" t="s">
        <v>3636</v>
      </c>
      <c r="E37" s="269" t="s">
        <v>585</v>
      </c>
      <c r="F37" s="389">
        <v>110451</v>
      </c>
      <c r="G37" s="268">
        <v>53.85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6"/>
  <sheetViews>
    <sheetView zoomScale="85" zoomScaleNormal="85" workbookViewId="0">
      <selection activeCell="M13" sqref="M1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hidden="1" customWidth="1"/>
    <col min="20" max="20" width="8.28515625" hidden="1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43956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396">
        <v>1</v>
      </c>
      <c r="B10" s="427">
        <v>43938</v>
      </c>
      <c r="C10" s="406"/>
      <c r="D10" s="380" t="s">
        <v>144</v>
      </c>
      <c r="E10" s="430" t="s">
        <v>602</v>
      </c>
      <c r="F10" s="430" t="s">
        <v>3632</v>
      </c>
      <c r="G10" s="431">
        <v>515</v>
      </c>
      <c r="H10" s="430"/>
      <c r="I10" s="430" t="s">
        <v>3633</v>
      </c>
      <c r="J10" s="407" t="s">
        <v>603</v>
      </c>
      <c r="K10" s="407"/>
      <c r="L10" s="383"/>
      <c r="M10" s="407"/>
      <c r="N10" s="404"/>
      <c r="O10" s="378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396">
        <v>2</v>
      </c>
      <c r="B11" s="427">
        <v>43938</v>
      </c>
      <c r="C11" s="406"/>
      <c r="D11" s="380" t="s">
        <v>173</v>
      </c>
      <c r="E11" s="430" t="s">
        <v>602</v>
      </c>
      <c r="F11" s="430" t="s">
        <v>3634</v>
      </c>
      <c r="G11" s="431">
        <v>177</v>
      </c>
      <c r="H11" s="430"/>
      <c r="I11" s="430" t="s">
        <v>3635</v>
      </c>
      <c r="J11" s="407" t="s">
        <v>603</v>
      </c>
      <c r="K11" s="407"/>
      <c r="L11" s="383"/>
      <c r="M11" s="407"/>
      <c r="N11" s="404"/>
      <c r="O11" s="378"/>
      <c r="Q11" s="64"/>
      <c r="R11" s="342" t="s">
        <v>604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57" customFormat="1" ht="14.25">
      <c r="A12" s="396">
        <v>3</v>
      </c>
      <c r="B12" s="460">
        <v>43951</v>
      </c>
      <c r="C12" s="449"/>
      <c r="D12" s="380" t="s">
        <v>95</v>
      </c>
      <c r="E12" s="451" t="s">
        <v>602</v>
      </c>
      <c r="F12" s="451" t="s">
        <v>3640</v>
      </c>
      <c r="G12" s="431">
        <v>3780</v>
      </c>
      <c r="H12" s="451"/>
      <c r="I12" s="430">
        <v>4400</v>
      </c>
      <c r="J12" s="453" t="s">
        <v>603</v>
      </c>
      <c r="K12" s="453"/>
      <c r="L12" s="454"/>
      <c r="M12" s="453"/>
      <c r="N12" s="455"/>
      <c r="O12" s="456"/>
      <c r="Q12" s="458"/>
      <c r="R12" s="459" t="s">
        <v>3188</v>
      </c>
      <c r="S12" s="458"/>
      <c r="T12" s="458"/>
      <c r="U12" s="458"/>
      <c r="V12" s="458"/>
      <c r="W12" s="458"/>
      <c r="X12" s="458"/>
      <c r="Y12" s="458"/>
      <c r="Z12" s="458"/>
      <c r="AA12" s="458"/>
      <c r="AB12" s="458"/>
    </row>
    <row r="13" spans="1:28" s="457" customFormat="1" ht="14.25">
      <c r="A13" s="396">
        <v>4</v>
      </c>
      <c r="B13" s="460">
        <v>43955</v>
      </c>
      <c r="C13" s="449"/>
      <c r="D13" s="380" t="s">
        <v>3650</v>
      </c>
      <c r="E13" s="451" t="s">
        <v>602</v>
      </c>
      <c r="F13" s="451" t="s">
        <v>3651</v>
      </c>
      <c r="G13" s="431">
        <v>290</v>
      </c>
      <c r="H13" s="451"/>
      <c r="I13" s="430">
        <v>350</v>
      </c>
      <c r="J13" s="453" t="s">
        <v>603</v>
      </c>
      <c r="K13" s="453"/>
      <c r="L13" s="454"/>
      <c r="M13" s="453"/>
      <c r="N13" s="455"/>
      <c r="O13" s="456"/>
      <c r="Q13" s="458"/>
      <c r="R13" s="459" t="s">
        <v>3188</v>
      </c>
      <c r="S13" s="458"/>
      <c r="T13" s="458"/>
      <c r="U13" s="458"/>
      <c r="V13" s="458"/>
      <c r="W13" s="458"/>
      <c r="X13" s="458"/>
      <c r="Y13" s="458"/>
      <c r="Z13" s="458"/>
      <c r="AA13" s="458"/>
      <c r="AB13" s="458"/>
    </row>
    <row r="14" spans="1:28" s="457" customFormat="1" ht="14.25">
      <c r="A14" s="396"/>
      <c r="B14" s="460"/>
      <c r="C14" s="449"/>
      <c r="D14" s="450"/>
      <c r="E14" s="451"/>
      <c r="F14" s="451"/>
      <c r="G14" s="452"/>
      <c r="H14" s="451"/>
      <c r="I14" s="430"/>
      <c r="J14" s="453"/>
      <c r="K14" s="453"/>
      <c r="L14" s="454"/>
      <c r="M14" s="453"/>
      <c r="N14" s="455"/>
      <c r="O14" s="456"/>
      <c r="Q14" s="458"/>
      <c r="R14" s="459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</row>
    <row r="15" spans="1:28" s="457" customFormat="1" ht="14.25">
      <c r="A15" s="396"/>
      <c r="B15" s="460"/>
      <c r="C15" s="449"/>
      <c r="D15" s="450"/>
      <c r="E15" s="451"/>
      <c r="F15" s="451"/>
      <c r="G15" s="452"/>
      <c r="H15" s="451"/>
      <c r="I15" s="430"/>
      <c r="J15" s="453"/>
      <c r="K15" s="453"/>
      <c r="L15" s="454"/>
      <c r="M15" s="453"/>
      <c r="N15" s="455"/>
      <c r="O15" s="456"/>
      <c r="Q15" s="458"/>
      <c r="R15" s="459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</row>
    <row r="16" spans="1:28" s="5" customFormat="1" ht="14.25">
      <c r="A16" s="396"/>
      <c r="B16" s="427"/>
      <c r="C16" s="428"/>
      <c r="D16" s="406"/>
      <c r="E16" s="429"/>
      <c r="F16" s="430"/>
      <c r="G16" s="431"/>
      <c r="H16" s="431"/>
      <c r="I16" s="430"/>
      <c r="J16" s="378"/>
      <c r="K16" s="378"/>
      <c r="L16" s="383"/>
      <c r="M16" s="378"/>
      <c r="N16" s="404"/>
      <c r="O16" s="390"/>
      <c r="Q16" s="64"/>
      <c r="R16" s="342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2" customHeight="1">
      <c r="A17" s="23" t="s">
        <v>605</v>
      </c>
      <c r="B17" s="24"/>
      <c r="C17" s="25"/>
      <c r="D17" s="26"/>
      <c r="E17" s="27"/>
      <c r="F17" s="28"/>
      <c r="G17" s="28"/>
      <c r="H17" s="28"/>
      <c r="I17" s="28"/>
      <c r="J17" s="66"/>
      <c r="K17" s="28"/>
      <c r="L17" s="28"/>
      <c r="M17" s="38"/>
      <c r="N17" s="66"/>
      <c r="O17" s="67"/>
      <c r="P17" s="8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s="5" customFormat="1" ht="12" customHeight="1">
      <c r="A18" s="29" t="s">
        <v>606</v>
      </c>
      <c r="B18" s="23"/>
      <c r="C18" s="23"/>
      <c r="D18" s="23"/>
      <c r="F18" s="30" t="s">
        <v>607</v>
      </c>
      <c r="G18" s="17"/>
      <c r="H18" s="31"/>
      <c r="I18" s="36"/>
      <c r="J18" s="68"/>
      <c r="K18" s="69"/>
      <c r="L18" s="70"/>
      <c r="M18" s="70"/>
      <c r="N18" s="16"/>
      <c r="O18" s="71"/>
      <c r="P18" s="8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5" customFormat="1" ht="12" customHeight="1">
      <c r="A19" s="23" t="s">
        <v>608</v>
      </c>
      <c r="B19" s="23"/>
      <c r="C19" s="23"/>
      <c r="D19" s="23"/>
      <c r="E19" s="32"/>
      <c r="F19" s="30" t="s">
        <v>609</v>
      </c>
      <c r="G19" s="17"/>
      <c r="H19" s="31"/>
      <c r="I19" s="36"/>
      <c r="J19" s="68"/>
      <c r="K19" s="69"/>
      <c r="L19" s="70"/>
      <c r="M19" s="70"/>
      <c r="N19" s="16"/>
      <c r="O19" s="71"/>
      <c r="P19" s="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5" customFormat="1" ht="12" customHeight="1">
      <c r="A20" s="23"/>
      <c r="B20" s="23"/>
      <c r="C20" s="23"/>
      <c r="D20" s="23"/>
      <c r="E20" s="32"/>
      <c r="F20" s="17"/>
      <c r="G20" s="17"/>
      <c r="H20" s="31"/>
      <c r="I20" s="36"/>
      <c r="J20" s="72"/>
      <c r="K20" s="69"/>
      <c r="L20" s="70"/>
      <c r="M20" s="17"/>
      <c r="N20" s="73"/>
      <c r="O20" s="5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5">
      <c r="A21" s="11"/>
      <c r="B21" s="33" t="s">
        <v>610</v>
      </c>
      <c r="C21" s="33"/>
      <c r="D21" s="33"/>
      <c r="E21" s="33"/>
      <c r="F21" s="34"/>
      <c r="G21" s="32"/>
      <c r="H21" s="32"/>
      <c r="I21" s="74"/>
      <c r="J21" s="75"/>
      <c r="K21" s="76"/>
      <c r="L21" s="12"/>
      <c r="M21" s="12"/>
      <c r="N21" s="11"/>
      <c r="O21" s="53"/>
      <c r="R21" s="83"/>
      <c r="S21" s="16"/>
      <c r="T21" s="16"/>
      <c r="U21" s="16"/>
      <c r="V21" s="16"/>
      <c r="W21" s="16"/>
      <c r="X21" s="16"/>
      <c r="Y21" s="16"/>
      <c r="Z21" s="16"/>
    </row>
    <row r="22" spans="1:38" s="6" customFormat="1" ht="38.25">
      <c r="A22" s="20" t="s">
        <v>16</v>
      </c>
      <c r="B22" s="21" t="s">
        <v>576</v>
      </c>
      <c r="C22" s="21"/>
      <c r="D22" s="22" t="s">
        <v>589</v>
      </c>
      <c r="E22" s="21" t="s">
        <v>590</v>
      </c>
      <c r="F22" s="21" t="s">
        <v>591</v>
      </c>
      <c r="G22" s="21" t="s">
        <v>611</v>
      </c>
      <c r="H22" s="21" t="s">
        <v>593</v>
      </c>
      <c r="I22" s="21" t="s">
        <v>594</v>
      </c>
      <c r="J22" s="77" t="s">
        <v>595</v>
      </c>
      <c r="K22" s="62" t="s">
        <v>612</v>
      </c>
      <c r="L22" s="63" t="s">
        <v>597</v>
      </c>
      <c r="M22" s="78" t="s">
        <v>613</v>
      </c>
      <c r="N22" s="21" t="s">
        <v>614</v>
      </c>
      <c r="O22" s="21" t="s">
        <v>598</v>
      </c>
      <c r="P22" s="79" t="s">
        <v>599</v>
      </c>
      <c r="Q22" s="40"/>
      <c r="R22" s="38"/>
      <c r="S22" s="38"/>
      <c r="T22" s="38"/>
    </row>
    <row r="23" spans="1:38" s="422" customFormat="1" ht="15" customHeight="1">
      <c r="A23" s="462">
        <v>1</v>
      </c>
      <c r="B23" s="434">
        <v>43949</v>
      </c>
      <c r="C23" s="463"/>
      <c r="D23" s="391" t="s">
        <v>86</v>
      </c>
      <c r="E23" s="399" t="s">
        <v>602</v>
      </c>
      <c r="F23" s="399">
        <v>1487.5</v>
      </c>
      <c r="G23" s="464">
        <v>1440</v>
      </c>
      <c r="H23" s="464">
        <v>1435</v>
      </c>
      <c r="I23" s="399" t="s">
        <v>3592</v>
      </c>
      <c r="J23" s="392" t="s">
        <v>3655</v>
      </c>
      <c r="K23" s="392">
        <f t="shared" ref="K23" si="0">H23-F23</f>
        <v>-52.5</v>
      </c>
      <c r="L23" s="393">
        <f t="shared" ref="L23:L24" si="1">K23/F23</f>
        <v>-3.5294117647058823E-2</v>
      </c>
      <c r="M23" s="437"/>
      <c r="N23" s="437"/>
      <c r="O23" s="392" t="s">
        <v>665</v>
      </c>
      <c r="P23" s="437">
        <v>43955</v>
      </c>
      <c r="Q23" s="7"/>
      <c r="R23" s="345" t="s">
        <v>3188</v>
      </c>
      <c r="S23" s="448"/>
      <c r="T23" s="448"/>
      <c r="U23" s="448"/>
      <c r="V23" s="448"/>
      <c r="W23" s="448"/>
      <c r="X23" s="448"/>
      <c r="Y23" s="448"/>
      <c r="Z23" s="448"/>
      <c r="AA23" s="448"/>
    </row>
    <row r="24" spans="1:38" s="422" customFormat="1" ht="15" customHeight="1">
      <c r="A24" s="465">
        <v>2</v>
      </c>
      <c r="B24" s="433">
        <v>43949</v>
      </c>
      <c r="C24" s="466"/>
      <c r="D24" s="394" t="s">
        <v>3637</v>
      </c>
      <c r="E24" s="400" t="s">
        <v>602</v>
      </c>
      <c r="F24" s="400">
        <v>327</v>
      </c>
      <c r="G24" s="461">
        <v>315</v>
      </c>
      <c r="H24" s="461">
        <v>334</v>
      </c>
      <c r="I24" s="400">
        <v>350</v>
      </c>
      <c r="J24" s="65" t="s">
        <v>3611</v>
      </c>
      <c r="K24" s="65">
        <f>H24-F24</f>
        <v>7</v>
      </c>
      <c r="L24" s="395">
        <f t="shared" si="1"/>
        <v>2.1406727828746176E-2</v>
      </c>
      <c r="M24" s="461"/>
      <c r="N24" s="65"/>
      <c r="O24" s="65" t="s">
        <v>601</v>
      </c>
      <c r="P24" s="438">
        <v>43955</v>
      </c>
      <c r="Q24" s="7"/>
      <c r="R24" s="345" t="s">
        <v>3188</v>
      </c>
      <c r="S24" s="448"/>
      <c r="T24" s="448"/>
      <c r="U24" s="448"/>
      <c r="V24" s="448"/>
      <c r="W24" s="448"/>
      <c r="X24" s="448"/>
      <c r="Y24" s="448"/>
      <c r="Z24" s="448"/>
      <c r="AA24" s="448"/>
    </row>
    <row r="25" spans="1:38" s="422" customFormat="1" ht="15" customHeight="1">
      <c r="A25" s="462">
        <v>3</v>
      </c>
      <c r="B25" s="434">
        <v>43951</v>
      </c>
      <c r="C25" s="463"/>
      <c r="D25" s="391" t="s">
        <v>67</v>
      </c>
      <c r="E25" s="399" t="s">
        <v>602</v>
      </c>
      <c r="F25" s="399">
        <v>510.5</v>
      </c>
      <c r="G25" s="464">
        <v>493</v>
      </c>
      <c r="H25" s="464">
        <v>491</v>
      </c>
      <c r="I25" s="399" t="s">
        <v>3639</v>
      </c>
      <c r="J25" s="392" t="s">
        <v>3647</v>
      </c>
      <c r="K25" s="392">
        <f t="shared" ref="K25" si="2">H25-F25</f>
        <v>-19.5</v>
      </c>
      <c r="L25" s="393">
        <f t="shared" ref="L25" si="3">K25/F25</f>
        <v>-3.8197845249755141E-2</v>
      </c>
      <c r="M25" s="437"/>
      <c r="N25" s="437"/>
      <c r="O25" s="392" t="s">
        <v>665</v>
      </c>
      <c r="P25" s="437">
        <v>43955</v>
      </c>
      <c r="Q25" s="7"/>
      <c r="R25" s="345" t="s">
        <v>604</v>
      </c>
      <c r="S25" s="448"/>
      <c r="T25" s="448"/>
      <c r="U25" s="448"/>
      <c r="V25" s="448"/>
      <c r="W25" s="448"/>
      <c r="X25" s="448"/>
      <c r="Y25" s="448"/>
      <c r="Z25" s="448"/>
      <c r="AA25" s="448"/>
    </row>
    <row r="26" spans="1:38" s="422" customFormat="1" ht="15" customHeight="1">
      <c r="A26" s="462">
        <v>4</v>
      </c>
      <c r="B26" s="434">
        <v>43951</v>
      </c>
      <c r="C26" s="463"/>
      <c r="D26" s="391" t="s">
        <v>254</v>
      </c>
      <c r="E26" s="399" t="s">
        <v>602</v>
      </c>
      <c r="F26" s="399">
        <v>499.5</v>
      </c>
      <c r="G26" s="464">
        <v>482</v>
      </c>
      <c r="H26" s="464">
        <v>480.5</v>
      </c>
      <c r="I26" s="399">
        <v>530</v>
      </c>
      <c r="J26" s="392" t="s">
        <v>3648</v>
      </c>
      <c r="K26" s="392">
        <f t="shared" ref="K26" si="4">H26-F26</f>
        <v>-19</v>
      </c>
      <c r="L26" s="393">
        <f t="shared" ref="L26" si="5">K26/F26</f>
        <v>-3.8038038038038041E-2</v>
      </c>
      <c r="M26" s="437"/>
      <c r="N26" s="437"/>
      <c r="O26" s="392" t="s">
        <v>665</v>
      </c>
      <c r="P26" s="437">
        <v>43955</v>
      </c>
      <c r="Q26" s="7"/>
      <c r="R26" s="345" t="s">
        <v>3188</v>
      </c>
      <c r="S26" s="448"/>
      <c r="T26" s="448"/>
      <c r="U26" s="448"/>
      <c r="V26" s="448"/>
      <c r="W26" s="448"/>
      <c r="X26" s="448"/>
      <c r="Y26" s="448"/>
      <c r="Z26" s="448"/>
      <c r="AA26" s="448"/>
    </row>
    <row r="27" spans="1:38" s="422" customFormat="1" ht="15" customHeight="1">
      <c r="A27" s="403">
        <v>5</v>
      </c>
      <c r="B27" s="460">
        <v>43955</v>
      </c>
      <c r="C27" s="379"/>
      <c r="D27" s="380" t="s">
        <v>89</v>
      </c>
      <c r="E27" s="426" t="s">
        <v>602</v>
      </c>
      <c r="F27" s="426" t="s">
        <v>3652</v>
      </c>
      <c r="G27" s="408">
        <v>454</v>
      </c>
      <c r="H27" s="408"/>
      <c r="I27" s="426" t="s">
        <v>3653</v>
      </c>
      <c r="J27" s="407" t="s">
        <v>603</v>
      </c>
      <c r="K27" s="407"/>
      <c r="L27" s="383"/>
      <c r="M27" s="408"/>
      <c r="N27" s="407"/>
      <c r="O27" s="407"/>
      <c r="P27" s="385"/>
      <c r="Q27" s="7"/>
      <c r="R27" s="345" t="s">
        <v>604</v>
      </c>
      <c r="S27" s="448"/>
      <c r="T27" s="448"/>
      <c r="U27" s="448"/>
      <c r="V27" s="448"/>
      <c r="W27" s="448"/>
      <c r="X27" s="448"/>
      <c r="Y27" s="448"/>
      <c r="Z27" s="448"/>
      <c r="AA27" s="448"/>
    </row>
    <row r="28" spans="1:38" s="422" customFormat="1" ht="15" customHeight="1">
      <c r="A28" s="403"/>
      <c r="B28" s="427"/>
      <c r="C28" s="379"/>
      <c r="D28" s="380"/>
      <c r="E28" s="426"/>
      <c r="F28" s="426"/>
      <c r="G28" s="408"/>
      <c r="H28" s="408"/>
      <c r="I28" s="426"/>
      <c r="J28" s="407"/>
      <c r="K28" s="407"/>
      <c r="L28" s="383"/>
      <c r="M28" s="408"/>
      <c r="N28" s="407"/>
      <c r="O28" s="407"/>
      <c r="P28" s="385"/>
      <c r="Q28" s="7"/>
      <c r="R28" s="345"/>
      <c r="S28" s="448"/>
      <c r="T28" s="448"/>
      <c r="U28" s="448"/>
      <c r="V28" s="448"/>
      <c r="W28" s="448"/>
      <c r="X28" s="448"/>
      <c r="Y28" s="448"/>
      <c r="Z28" s="448"/>
      <c r="AA28" s="448"/>
    </row>
    <row r="29" spans="1:38" s="422" customFormat="1" ht="15" customHeight="1">
      <c r="A29" s="403"/>
      <c r="B29" s="427"/>
      <c r="C29" s="379"/>
      <c r="D29" s="380"/>
      <c r="E29" s="426"/>
      <c r="F29" s="426"/>
      <c r="G29" s="408"/>
      <c r="H29" s="408"/>
      <c r="I29" s="426"/>
      <c r="J29" s="407"/>
      <c r="K29" s="407"/>
      <c r="L29" s="383"/>
      <c r="M29" s="408"/>
      <c r="N29" s="407"/>
      <c r="O29" s="407"/>
      <c r="P29" s="385"/>
      <c r="Q29" s="7"/>
      <c r="R29" s="345"/>
      <c r="S29" s="448"/>
      <c r="T29" s="448"/>
      <c r="U29" s="448"/>
      <c r="V29" s="448"/>
      <c r="W29" s="448"/>
      <c r="X29" s="448"/>
      <c r="Y29" s="448"/>
      <c r="Z29" s="448"/>
      <c r="AA29" s="448"/>
    </row>
    <row r="30" spans="1:38" s="422" customFormat="1" ht="15" customHeight="1">
      <c r="A30" s="403"/>
      <c r="B30" s="427"/>
      <c r="C30" s="379"/>
      <c r="D30" s="380"/>
      <c r="E30" s="426"/>
      <c r="F30" s="426"/>
      <c r="G30" s="408"/>
      <c r="H30" s="408"/>
      <c r="I30" s="426"/>
      <c r="J30" s="407"/>
      <c r="K30" s="407"/>
      <c r="L30" s="383"/>
      <c r="M30" s="408"/>
      <c r="N30" s="407"/>
      <c r="O30" s="407"/>
      <c r="P30" s="385"/>
      <c r="Q30" s="7"/>
      <c r="R30" s="345"/>
      <c r="S30" s="448"/>
      <c r="T30" s="448"/>
      <c r="U30" s="448"/>
      <c r="V30" s="448"/>
      <c r="W30" s="448"/>
      <c r="X30" s="448"/>
      <c r="Y30" s="448"/>
      <c r="Z30" s="448"/>
      <c r="AA30" s="448"/>
    </row>
    <row r="31" spans="1:38" ht="15" customHeight="1">
      <c r="A31" s="403"/>
      <c r="B31" s="427"/>
      <c r="C31" s="379"/>
      <c r="D31" s="439"/>
      <c r="E31" s="381"/>
      <c r="F31" s="381"/>
      <c r="G31" s="382"/>
      <c r="H31" s="382"/>
      <c r="I31" s="381"/>
      <c r="J31" s="378"/>
      <c r="K31" s="378"/>
      <c r="L31" s="383"/>
      <c r="M31" s="382"/>
      <c r="N31" s="384"/>
      <c r="O31" s="384"/>
      <c r="P31" s="385"/>
      <c r="Q31" s="11"/>
      <c r="R31" s="12"/>
      <c r="S31" s="16"/>
      <c r="T31" s="16"/>
      <c r="U31" s="16"/>
      <c r="V31" s="16"/>
      <c r="W31" s="16"/>
      <c r="X31" s="16"/>
      <c r="Y31" s="16"/>
      <c r="Z31" s="16"/>
      <c r="AA31" s="16"/>
    </row>
    <row r="32" spans="1:38" ht="44.25" customHeight="1">
      <c r="A32" s="23" t="s">
        <v>605</v>
      </c>
      <c r="B32" s="39"/>
      <c r="C32" s="39"/>
      <c r="D32" s="40"/>
      <c r="E32" s="36"/>
      <c r="F32" s="36"/>
      <c r="G32" s="35"/>
      <c r="H32" s="35"/>
      <c r="I32" s="36"/>
      <c r="J32" s="17"/>
      <c r="K32" s="80"/>
      <c r="L32" s="81"/>
      <c r="M32" s="80"/>
      <c r="N32" s="82"/>
      <c r="O32" s="80"/>
      <c r="P32" s="82"/>
      <c r="Q32" s="16"/>
      <c r="R32" s="12"/>
      <c r="S32" s="16"/>
      <c r="T32" s="16"/>
      <c r="U32" s="16"/>
      <c r="V32" s="16"/>
      <c r="W32" s="16"/>
      <c r="X32" s="16"/>
      <c r="Y32" s="16"/>
      <c r="Z32" s="5"/>
      <c r="AA32" s="5"/>
      <c r="AB32" s="5"/>
    </row>
    <row r="33" spans="1:34" s="6" customFormat="1">
      <c r="A33" s="29" t="s">
        <v>606</v>
      </c>
      <c r="B33" s="23"/>
      <c r="C33" s="23"/>
      <c r="D33" s="23"/>
      <c r="E33" s="5"/>
      <c r="F33" s="30" t="s">
        <v>607</v>
      </c>
      <c r="G33" s="41"/>
      <c r="H33" s="42"/>
      <c r="I33" s="83"/>
      <c r="J33" s="17"/>
      <c r="K33" s="84"/>
      <c r="L33" s="85"/>
      <c r="M33" s="86"/>
      <c r="N33" s="87"/>
      <c r="O33" s="88"/>
      <c r="P33" s="5"/>
      <c r="Q33" s="4"/>
      <c r="R33" s="12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9" customFormat="1" ht="14.25" customHeight="1">
      <c r="A34" s="29"/>
      <c r="B34" s="23"/>
      <c r="C34" s="23"/>
      <c r="D34" s="23"/>
      <c r="E34" s="32"/>
      <c r="F34" s="30" t="s">
        <v>609</v>
      </c>
      <c r="G34" s="41"/>
      <c r="H34" s="42"/>
      <c r="I34" s="83"/>
      <c r="J34" s="17"/>
      <c r="K34" s="84"/>
      <c r="L34" s="85"/>
      <c r="M34" s="86"/>
      <c r="N34" s="87"/>
      <c r="O34" s="88"/>
      <c r="P34" s="5"/>
      <c r="Q34" s="4"/>
      <c r="R34" s="12"/>
      <c r="S34" s="6"/>
      <c r="Y34" s="6"/>
      <c r="Z34" s="6"/>
    </row>
    <row r="35" spans="1:34" s="9" customFormat="1" ht="14.25" customHeight="1">
      <c r="A35" s="23"/>
      <c r="B35" s="23"/>
      <c r="C35" s="23"/>
      <c r="D35" s="23"/>
      <c r="E35" s="32"/>
      <c r="F35" s="17"/>
      <c r="G35" s="17"/>
      <c r="H35" s="31"/>
      <c r="I35" s="36"/>
      <c r="J35" s="72"/>
      <c r="K35" s="69"/>
      <c r="L35" s="70"/>
      <c r="M35" s="17"/>
      <c r="N35" s="73"/>
      <c r="O35" s="57"/>
      <c r="P35" s="8"/>
      <c r="Q35" s="4"/>
      <c r="R35" s="12"/>
      <c r="S35" s="6"/>
      <c r="Y35" s="6"/>
      <c r="Z35" s="6"/>
    </row>
    <row r="36" spans="1:34" s="9" customFormat="1" ht="15">
      <c r="A36" s="43" t="s">
        <v>616</v>
      </c>
      <c r="B36" s="43"/>
      <c r="C36" s="43"/>
      <c r="D36" s="43"/>
      <c r="E36" s="32"/>
      <c r="F36" s="17"/>
      <c r="G36" s="12"/>
      <c r="H36" s="17"/>
      <c r="I36" s="12"/>
      <c r="J36" s="89"/>
      <c r="K36" s="12"/>
      <c r="L36" s="12"/>
      <c r="M36" s="12"/>
      <c r="N36" s="12"/>
      <c r="O36" s="90"/>
      <c r="P36"/>
      <c r="Q36" s="4"/>
      <c r="R36" s="12"/>
      <c r="S36" s="6"/>
      <c r="Y36" s="6"/>
      <c r="Z36" s="6"/>
    </row>
    <row r="37" spans="1:34" s="9" customFormat="1" ht="38.25">
      <c r="A37" s="21" t="s">
        <v>16</v>
      </c>
      <c r="B37" s="21" t="s">
        <v>576</v>
      </c>
      <c r="C37" s="21"/>
      <c r="D37" s="22" t="s">
        <v>589</v>
      </c>
      <c r="E37" s="21" t="s">
        <v>590</v>
      </c>
      <c r="F37" s="21" t="s">
        <v>591</v>
      </c>
      <c r="G37" s="21" t="s">
        <v>611</v>
      </c>
      <c r="H37" s="21" t="s">
        <v>593</v>
      </c>
      <c r="I37" s="21" t="s">
        <v>594</v>
      </c>
      <c r="J37" s="20" t="s">
        <v>595</v>
      </c>
      <c r="K37" s="78" t="s">
        <v>617</v>
      </c>
      <c r="L37" s="78" t="s">
        <v>613</v>
      </c>
      <c r="M37" s="21" t="s">
        <v>614</v>
      </c>
      <c r="N37" s="20" t="s">
        <v>598</v>
      </c>
      <c r="O37" s="91" t="s">
        <v>599</v>
      </c>
      <c r="P37" s="5"/>
      <c r="Q37" s="4"/>
      <c r="R37" s="17"/>
      <c r="S37" s="6"/>
      <c r="Y37" s="6"/>
      <c r="Z37" s="6"/>
    </row>
    <row r="38" spans="1:34" s="9" customFormat="1" ht="14.25">
      <c r="A38" s="488"/>
      <c r="B38" s="489"/>
      <c r="C38" s="467"/>
      <c r="D38" s="406"/>
      <c r="E38" s="468"/>
      <c r="F38" s="469"/>
      <c r="G38" s="468"/>
      <c r="H38" s="468"/>
      <c r="I38" s="468"/>
      <c r="J38" s="489"/>
      <c r="K38" s="470"/>
      <c r="L38" s="490"/>
      <c r="M38" s="490"/>
      <c r="N38" s="490"/>
      <c r="O38" s="486"/>
      <c r="P38" s="409"/>
      <c r="Q38" s="409"/>
      <c r="R38" s="345" t="s">
        <v>604</v>
      </c>
      <c r="S38" s="40"/>
      <c r="Y38" s="6"/>
      <c r="Z38" s="6"/>
    </row>
    <row r="39" spans="1:34" s="9" customFormat="1" ht="14.25">
      <c r="A39" s="488"/>
      <c r="B39" s="489"/>
      <c r="C39" s="467"/>
      <c r="D39" s="406"/>
      <c r="E39" s="468"/>
      <c r="F39" s="471"/>
      <c r="G39" s="468"/>
      <c r="H39" s="468"/>
      <c r="I39" s="468"/>
      <c r="J39" s="489"/>
      <c r="K39" s="470"/>
      <c r="L39" s="491"/>
      <c r="M39" s="491"/>
      <c r="N39" s="491"/>
      <c r="O39" s="487"/>
      <c r="P39" s="409"/>
      <c r="Q39" s="409"/>
      <c r="R39" s="345" t="s">
        <v>604</v>
      </c>
      <c r="S39" s="40"/>
      <c r="Y39" s="6"/>
      <c r="Z39" s="6"/>
    </row>
    <row r="40" spans="1:34" s="9" customFormat="1" ht="14.25">
      <c r="A40" s="488"/>
      <c r="B40" s="489"/>
      <c r="C40" s="467"/>
      <c r="D40" s="406"/>
      <c r="E40" s="468"/>
      <c r="F40" s="469"/>
      <c r="G40" s="468"/>
      <c r="H40" s="468"/>
      <c r="I40" s="468"/>
      <c r="J40" s="489"/>
      <c r="K40" s="470"/>
      <c r="L40" s="490"/>
      <c r="M40" s="490"/>
      <c r="N40" s="490"/>
      <c r="O40" s="486"/>
      <c r="P40" s="409"/>
      <c r="Q40" s="409"/>
      <c r="R40" s="345" t="s">
        <v>604</v>
      </c>
      <c r="S40" s="40"/>
      <c r="Y40" s="6"/>
      <c r="Z40" s="6"/>
    </row>
    <row r="41" spans="1:34" s="9" customFormat="1" ht="14.25">
      <c r="A41" s="488"/>
      <c r="B41" s="489"/>
      <c r="C41" s="467"/>
      <c r="D41" s="406"/>
      <c r="E41" s="468"/>
      <c r="F41" s="471"/>
      <c r="G41" s="468"/>
      <c r="H41" s="468"/>
      <c r="I41" s="468"/>
      <c r="J41" s="489"/>
      <c r="K41" s="470"/>
      <c r="L41" s="491"/>
      <c r="M41" s="491"/>
      <c r="N41" s="491"/>
      <c r="O41" s="487"/>
      <c r="P41" s="4"/>
      <c r="Q41" s="4"/>
      <c r="R41" s="447" t="s">
        <v>604</v>
      </c>
      <c r="S41" s="6"/>
      <c r="Y41" s="6"/>
      <c r="Z41" s="6"/>
    </row>
    <row r="42" spans="1:34" s="9" customFormat="1" ht="14.25">
      <c r="A42" s="488"/>
      <c r="B42" s="489"/>
      <c r="C42" s="467"/>
      <c r="D42" s="406"/>
      <c r="E42" s="468"/>
      <c r="F42" s="469"/>
      <c r="G42" s="468"/>
      <c r="H42" s="468"/>
      <c r="I42" s="468"/>
      <c r="J42" s="489"/>
      <c r="K42" s="470"/>
      <c r="L42" s="490"/>
      <c r="M42" s="490"/>
      <c r="N42" s="490"/>
      <c r="O42" s="486"/>
      <c r="P42" s="4"/>
      <c r="Q42" s="4"/>
      <c r="R42" s="447" t="s">
        <v>3612</v>
      </c>
      <c r="S42" s="6"/>
      <c r="Y42" s="6"/>
      <c r="Z42" s="6"/>
    </row>
    <row r="43" spans="1:34" s="9" customFormat="1" ht="14.25">
      <c r="A43" s="488"/>
      <c r="B43" s="489"/>
      <c r="C43" s="467"/>
      <c r="D43" s="406"/>
      <c r="E43" s="468"/>
      <c r="F43" s="471"/>
      <c r="G43" s="468"/>
      <c r="H43" s="468"/>
      <c r="I43" s="468"/>
      <c r="J43" s="489"/>
      <c r="K43" s="470"/>
      <c r="L43" s="491"/>
      <c r="M43" s="491"/>
      <c r="N43" s="491"/>
      <c r="O43" s="487"/>
      <c r="P43" s="4"/>
      <c r="Q43" s="4"/>
      <c r="R43" s="447" t="s">
        <v>3612</v>
      </c>
      <c r="S43" s="6"/>
      <c r="Y43" s="6"/>
      <c r="Z43" s="6"/>
    </row>
    <row r="44" spans="1:34" s="9" customFormat="1" ht="14.25">
      <c r="A44" s="440"/>
      <c r="B44" s="441"/>
      <c r="C44" s="441"/>
      <c r="D44" s="442"/>
      <c r="E44" s="440"/>
      <c r="F44" s="443"/>
      <c r="G44" s="440"/>
      <c r="H44" s="440"/>
      <c r="I44" s="440"/>
      <c r="J44" s="444"/>
      <c r="K44" s="444"/>
      <c r="L44" s="445"/>
      <c r="M44" s="444"/>
      <c r="N44" s="444"/>
      <c r="O44" s="446"/>
      <c r="P44" s="4"/>
      <c r="Q44" s="4"/>
      <c r="R44" s="94"/>
      <c r="S44" s="6"/>
      <c r="Y44" s="6"/>
      <c r="Z44" s="6"/>
    </row>
    <row r="45" spans="1:34" s="9" customFormat="1" ht="15">
      <c r="A45" s="386"/>
      <c r="B45" s="387"/>
      <c r="C45" s="387"/>
      <c r="D45" s="388"/>
      <c r="E45" s="386"/>
      <c r="F45" s="401"/>
      <c r="G45" s="386"/>
      <c r="H45" s="386"/>
      <c r="I45" s="386"/>
      <c r="J45" s="387"/>
      <c r="K45" s="80"/>
      <c r="L45" s="386"/>
      <c r="M45" s="386"/>
      <c r="N45" s="386"/>
      <c r="O45" s="402"/>
      <c r="P45" s="4"/>
      <c r="Q45" s="4"/>
      <c r="R45" s="94"/>
      <c r="S45" s="6"/>
      <c r="Y45" s="6"/>
      <c r="Z45" s="6"/>
    </row>
    <row r="46" spans="1:34" s="6" customFormat="1">
      <c r="A46" s="44"/>
      <c r="B46" s="45"/>
      <c r="C46" s="46"/>
      <c r="D46" s="47"/>
      <c r="E46" s="48"/>
      <c r="F46" s="49"/>
      <c r="G46" s="49"/>
      <c r="H46" s="49"/>
      <c r="I46" s="49"/>
      <c r="J46" s="17"/>
      <c r="K46" s="92"/>
      <c r="L46" s="92"/>
      <c r="M46" s="17"/>
      <c r="N46" s="16"/>
      <c r="O46" s="93"/>
      <c r="P46" s="5"/>
      <c r="Q46" s="4"/>
      <c r="R46" s="17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6" customFormat="1" ht="15">
      <c r="A47" s="50" t="s">
        <v>618</v>
      </c>
      <c r="B47" s="50"/>
      <c r="C47" s="50"/>
      <c r="D47" s="50"/>
      <c r="E47" s="51"/>
      <c r="F47" s="49"/>
      <c r="G47" s="49"/>
      <c r="H47" s="49"/>
      <c r="I47" s="49"/>
      <c r="J47" s="53"/>
      <c r="K47" s="12"/>
      <c r="L47" s="12"/>
      <c r="M47" s="12"/>
      <c r="N47" s="11"/>
      <c r="O47" s="53"/>
      <c r="P47" s="5"/>
      <c r="Q47" s="4"/>
      <c r="R47" s="17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6" customFormat="1" ht="38.25">
      <c r="A48" s="21" t="s">
        <v>16</v>
      </c>
      <c r="B48" s="21" t="s">
        <v>576</v>
      </c>
      <c r="C48" s="21"/>
      <c r="D48" s="22" t="s">
        <v>589</v>
      </c>
      <c r="E48" s="21" t="s">
        <v>590</v>
      </c>
      <c r="F48" s="21" t="s">
        <v>591</v>
      </c>
      <c r="G48" s="52" t="s">
        <v>611</v>
      </c>
      <c r="H48" s="21" t="s">
        <v>593</v>
      </c>
      <c r="I48" s="21" t="s">
        <v>594</v>
      </c>
      <c r="J48" s="20" t="s">
        <v>595</v>
      </c>
      <c r="K48" s="20" t="s">
        <v>619</v>
      </c>
      <c r="L48" s="78" t="s">
        <v>613</v>
      </c>
      <c r="M48" s="21" t="s">
        <v>614</v>
      </c>
      <c r="N48" s="21" t="s">
        <v>598</v>
      </c>
      <c r="O48" s="22" t="s">
        <v>599</v>
      </c>
      <c r="P48" s="5"/>
      <c r="Q48" s="4"/>
      <c r="R48" s="17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40" customFormat="1" ht="14.25">
      <c r="A49" s="435">
        <v>1</v>
      </c>
      <c r="B49" s="463">
        <v>43951</v>
      </c>
      <c r="C49" s="463"/>
      <c r="D49" s="391" t="s">
        <v>3641</v>
      </c>
      <c r="E49" s="399" t="s">
        <v>602</v>
      </c>
      <c r="F49" s="399">
        <v>6.75</v>
      </c>
      <c r="G49" s="464">
        <v>4.9000000000000004</v>
      </c>
      <c r="H49" s="464">
        <v>4.9000000000000004</v>
      </c>
      <c r="I49" s="399" t="s">
        <v>3642</v>
      </c>
      <c r="J49" s="436" t="s">
        <v>3649</v>
      </c>
      <c r="K49" s="436">
        <f t="shared" ref="K49" si="6">L49*M49</f>
        <v>-5549.9999999999991</v>
      </c>
      <c r="L49" s="436">
        <f t="shared" ref="L49" si="7">H49-F49</f>
        <v>-1.8499999999999996</v>
      </c>
      <c r="M49" s="436">
        <v>3000</v>
      </c>
      <c r="N49" s="392" t="s">
        <v>665</v>
      </c>
      <c r="O49" s="437">
        <v>43955</v>
      </c>
      <c r="P49" s="409"/>
      <c r="Q49" s="409"/>
      <c r="R49" s="345" t="s">
        <v>604</v>
      </c>
      <c r="Z49" s="422"/>
      <c r="AA49" s="422"/>
      <c r="AB49" s="422"/>
      <c r="AC49" s="422"/>
      <c r="AD49" s="422"/>
      <c r="AE49" s="422"/>
      <c r="AF49" s="422"/>
      <c r="AG49" s="422"/>
      <c r="AH49" s="422"/>
    </row>
    <row r="50" spans="1:34" s="40" customFormat="1" ht="14.25">
      <c r="A50" s="386"/>
      <c r="B50" s="387"/>
      <c r="C50" s="387"/>
      <c r="D50" s="388"/>
      <c r="E50" s="386"/>
      <c r="F50" s="423"/>
      <c r="G50" s="386"/>
      <c r="H50" s="386"/>
      <c r="I50" s="386"/>
      <c r="J50" s="387"/>
      <c r="K50" s="424"/>
      <c r="L50" s="386"/>
      <c r="M50" s="386"/>
      <c r="N50" s="386"/>
      <c r="O50" s="425"/>
      <c r="P50" s="409"/>
      <c r="Q50" s="409"/>
      <c r="R50" s="345"/>
      <c r="Z50" s="422"/>
      <c r="AA50" s="422"/>
      <c r="AB50" s="422"/>
      <c r="AC50" s="422"/>
      <c r="AD50" s="422"/>
      <c r="AE50" s="422"/>
      <c r="AF50" s="422"/>
      <c r="AG50" s="422"/>
      <c r="AH50" s="422"/>
    </row>
    <row r="51" spans="1:34" ht="15">
      <c r="A51" s="101" t="s">
        <v>620</v>
      </c>
      <c r="B51" s="102"/>
      <c r="C51" s="102"/>
      <c r="D51" s="103"/>
      <c r="E51" s="34"/>
      <c r="F51" s="32"/>
      <c r="G51" s="32"/>
      <c r="H51" s="74"/>
      <c r="I51" s="121"/>
      <c r="J51" s="122"/>
      <c r="K51" s="17"/>
      <c r="L51" s="17"/>
      <c r="M51" s="17"/>
      <c r="N51" s="11"/>
      <c r="O51" s="53"/>
      <c r="Q51" s="97"/>
      <c r="R51" s="17"/>
      <c r="S51" s="16"/>
      <c r="T51" s="16"/>
      <c r="U51" s="16"/>
      <c r="V51" s="16"/>
      <c r="W51" s="16"/>
      <c r="X51" s="16"/>
      <c r="Y51" s="16"/>
      <c r="Z51" s="16"/>
    </row>
    <row r="52" spans="1:34" ht="38.25">
      <c r="A52" s="20" t="s">
        <v>16</v>
      </c>
      <c r="B52" s="21" t="s">
        <v>576</v>
      </c>
      <c r="C52" s="21"/>
      <c r="D52" s="22" t="s">
        <v>589</v>
      </c>
      <c r="E52" s="21" t="s">
        <v>590</v>
      </c>
      <c r="F52" s="21" t="s">
        <v>591</v>
      </c>
      <c r="G52" s="21" t="s">
        <v>592</v>
      </c>
      <c r="H52" s="21" t="s">
        <v>593</v>
      </c>
      <c r="I52" s="21" t="s">
        <v>594</v>
      </c>
      <c r="J52" s="20" t="s">
        <v>595</v>
      </c>
      <c r="K52" s="21" t="s">
        <v>596</v>
      </c>
      <c r="L52" s="21" t="s">
        <v>597</v>
      </c>
      <c r="M52" s="21" t="s">
        <v>598</v>
      </c>
      <c r="N52" s="22" t="s">
        <v>599</v>
      </c>
      <c r="O52" s="21" t="s">
        <v>600</v>
      </c>
      <c r="P52" s="99"/>
      <c r="Q52" s="11"/>
      <c r="R52" s="17"/>
      <c r="S52" s="16"/>
      <c r="T52" s="16"/>
      <c r="U52" s="16"/>
      <c r="V52" s="16"/>
      <c r="W52" s="16"/>
      <c r="X52" s="16"/>
      <c r="Y52" s="16"/>
      <c r="Z52" s="16"/>
    </row>
    <row r="53" spans="1:34" s="8" customFormat="1">
      <c r="A53" s="410"/>
      <c r="B53" s="411"/>
      <c r="C53" s="412"/>
      <c r="D53" s="413"/>
      <c r="E53" s="414"/>
      <c r="F53" s="414"/>
      <c r="G53" s="415"/>
      <c r="H53" s="415"/>
      <c r="I53" s="414"/>
      <c r="J53" s="416"/>
      <c r="K53" s="417"/>
      <c r="L53" s="418"/>
      <c r="M53" s="419"/>
      <c r="N53" s="420"/>
      <c r="O53" s="421"/>
      <c r="P53" s="125"/>
      <c r="Q53"/>
      <c r="R53" s="96"/>
      <c r="T53" s="57"/>
      <c r="U53" s="57"/>
      <c r="V53" s="57"/>
      <c r="W53" s="57"/>
      <c r="X53" s="57"/>
      <c r="Y53" s="57"/>
      <c r="Z53" s="57"/>
    </row>
    <row r="54" spans="1:34">
      <c r="A54" s="23" t="s">
        <v>605</v>
      </c>
      <c r="B54" s="23"/>
      <c r="C54" s="23"/>
      <c r="D54" s="23"/>
      <c r="E54" s="5"/>
      <c r="F54" s="30" t="s">
        <v>607</v>
      </c>
      <c r="G54" s="83"/>
      <c r="H54" s="83"/>
      <c r="I54" s="38"/>
      <c r="J54" s="86"/>
      <c r="K54" s="84"/>
      <c r="L54" s="85"/>
      <c r="M54" s="86"/>
      <c r="N54" s="87"/>
      <c r="O54" s="126"/>
      <c r="P54" s="11"/>
      <c r="Q54" s="16"/>
      <c r="R54" s="98"/>
      <c r="S54" s="16"/>
      <c r="T54" s="16"/>
      <c r="U54" s="16"/>
      <c r="V54" s="16"/>
      <c r="W54" s="16"/>
      <c r="X54" s="16"/>
      <c r="Y54" s="16"/>
    </row>
    <row r="55" spans="1:34">
      <c r="A55" s="29" t="s">
        <v>606</v>
      </c>
      <c r="B55" s="23"/>
      <c r="C55" s="23"/>
      <c r="D55" s="23"/>
      <c r="E55" s="32"/>
      <c r="F55" s="30" t="s">
        <v>609</v>
      </c>
      <c r="G55" s="12"/>
      <c r="H55" s="12"/>
      <c r="I55" s="12"/>
      <c r="J55" s="53"/>
      <c r="K55" s="12"/>
      <c r="L55" s="12"/>
      <c r="M55" s="12"/>
      <c r="N55" s="11"/>
      <c r="O55" s="53"/>
      <c r="Q55" s="7"/>
      <c r="R55" s="17"/>
      <c r="S55" s="16"/>
      <c r="T55" s="16"/>
      <c r="U55" s="16"/>
      <c r="V55" s="16"/>
      <c r="W55" s="16"/>
      <c r="X55" s="16"/>
      <c r="Y55" s="16"/>
      <c r="Z55" s="16"/>
    </row>
    <row r="56" spans="1:34">
      <c r="A56" s="29"/>
      <c r="B56" s="23"/>
      <c r="C56" s="23"/>
      <c r="D56" s="23"/>
      <c r="E56" s="32"/>
      <c r="F56" s="30"/>
      <c r="G56" s="12"/>
      <c r="H56" s="12"/>
      <c r="I56" s="12"/>
      <c r="J56" s="53"/>
      <c r="K56" s="12"/>
      <c r="L56" s="12"/>
      <c r="M56" s="12"/>
      <c r="N56" s="11"/>
      <c r="O56" s="53"/>
      <c r="Q56" s="7"/>
      <c r="R56" s="83"/>
      <c r="S56" s="16"/>
      <c r="T56" s="16"/>
      <c r="U56" s="16"/>
      <c r="V56" s="16"/>
      <c r="W56" s="16"/>
      <c r="X56" s="16"/>
      <c r="Y56" s="16"/>
      <c r="Z56" s="16"/>
    </row>
    <row r="57" spans="1:34">
      <c r="A57" s="29"/>
      <c r="B57" s="23"/>
      <c r="C57" s="23"/>
      <c r="D57" s="23"/>
      <c r="E57" s="32"/>
      <c r="F57" s="30"/>
      <c r="G57" s="12"/>
      <c r="H57" s="12"/>
      <c r="I57" s="12"/>
      <c r="J57" s="53"/>
      <c r="K57" s="12"/>
      <c r="L57" s="12"/>
      <c r="M57" s="12"/>
      <c r="N57" s="11"/>
      <c r="O57" s="53"/>
      <c r="Q57" s="7"/>
      <c r="R57" s="83"/>
      <c r="S57" s="16"/>
      <c r="T57" s="16"/>
      <c r="U57" s="16"/>
      <c r="V57" s="16"/>
      <c r="W57" s="16"/>
      <c r="X57" s="16"/>
      <c r="Y57" s="16"/>
      <c r="Z57" s="16"/>
    </row>
    <row r="58" spans="1:34">
      <c r="A58" s="29"/>
      <c r="B58" s="23"/>
      <c r="C58" s="23"/>
      <c r="D58" s="23"/>
      <c r="E58" s="32"/>
      <c r="F58" s="30"/>
      <c r="G58" s="41"/>
      <c r="H58" s="42"/>
      <c r="I58" s="83"/>
      <c r="J58" s="17"/>
      <c r="K58" s="84"/>
      <c r="L58" s="85"/>
      <c r="M58" s="86"/>
      <c r="N58" s="87"/>
      <c r="O58" s="88"/>
      <c r="P58" s="5"/>
      <c r="Q58" s="11"/>
      <c r="R58" s="83"/>
      <c r="S58" s="16"/>
      <c r="T58" s="16"/>
      <c r="U58" s="16"/>
      <c r="V58" s="16"/>
      <c r="W58" s="16"/>
      <c r="X58" s="16"/>
      <c r="Y58" s="16"/>
      <c r="Z58" s="16"/>
    </row>
    <row r="59" spans="1:34">
      <c r="A59" s="37"/>
      <c r="B59" s="45"/>
      <c r="C59" s="104"/>
      <c r="D59" s="6"/>
      <c r="E59" s="38"/>
      <c r="F59" s="83"/>
      <c r="G59" s="41"/>
      <c r="H59" s="42"/>
      <c r="I59" s="83"/>
      <c r="J59" s="17"/>
      <c r="K59" s="84"/>
      <c r="L59" s="85"/>
      <c r="M59" s="86"/>
      <c r="N59" s="87"/>
      <c r="O59" s="88"/>
      <c r="P59" s="5"/>
      <c r="Q59" s="11"/>
      <c r="R59" s="17"/>
      <c r="S59" s="16"/>
      <c r="T59" s="16"/>
      <c r="U59" s="16"/>
      <c r="V59" s="16"/>
      <c r="W59" s="16"/>
      <c r="X59" s="16"/>
      <c r="Y59" s="16"/>
      <c r="Z59" s="16"/>
    </row>
    <row r="60" spans="1:34" ht="15">
      <c r="A60" s="5"/>
      <c r="B60" s="105" t="s">
        <v>621</v>
      </c>
      <c r="C60" s="105"/>
      <c r="D60" s="105"/>
      <c r="E60" s="105"/>
      <c r="F60" s="17"/>
      <c r="G60" s="17"/>
      <c r="H60" s="106"/>
      <c r="I60" s="17"/>
      <c r="J60" s="75"/>
      <c r="K60" s="76"/>
      <c r="L60" s="17"/>
      <c r="M60" s="17"/>
      <c r="N60" s="16"/>
      <c r="O60" s="100"/>
      <c r="P60" s="7"/>
      <c r="Q60" s="11"/>
      <c r="R60" s="143"/>
      <c r="S60" s="16"/>
      <c r="T60" s="16"/>
      <c r="U60" s="16"/>
      <c r="V60" s="16"/>
      <c r="W60" s="16"/>
      <c r="X60" s="16"/>
      <c r="Y60" s="16"/>
      <c r="Z60" s="16"/>
    </row>
    <row r="61" spans="1:34" ht="38.25">
      <c r="A61" s="20" t="s">
        <v>16</v>
      </c>
      <c r="B61" s="21" t="s">
        <v>576</v>
      </c>
      <c r="C61" s="21"/>
      <c r="D61" s="22" t="s">
        <v>589</v>
      </c>
      <c r="E61" s="21" t="s">
        <v>590</v>
      </c>
      <c r="F61" s="21" t="s">
        <v>591</v>
      </c>
      <c r="G61" s="21" t="s">
        <v>622</v>
      </c>
      <c r="H61" s="21" t="s">
        <v>623</v>
      </c>
      <c r="I61" s="21" t="s">
        <v>594</v>
      </c>
      <c r="J61" s="61" t="s">
        <v>595</v>
      </c>
      <c r="K61" s="21" t="s">
        <v>596</v>
      </c>
      <c r="L61" s="21" t="s">
        <v>597</v>
      </c>
      <c r="M61" s="21" t="s">
        <v>598</v>
      </c>
      <c r="N61" s="22" t="s">
        <v>599</v>
      </c>
      <c r="O61" s="100"/>
      <c r="P61" s="7"/>
      <c r="Q61" s="11"/>
      <c r="R61" s="143"/>
      <c r="S61" s="16"/>
      <c r="T61" s="16"/>
      <c r="U61" s="16"/>
      <c r="V61" s="16"/>
      <c r="W61" s="16"/>
      <c r="X61" s="16"/>
      <c r="Y61" s="16"/>
      <c r="Z61" s="16"/>
    </row>
    <row r="62" spans="1:34">
      <c r="A62" s="204">
        <v>1</v>
      </c>
      <c r="B62" s="107">
        <v>41579</v>
      </c>
      <c r="C62" s="107"/>
      <c r="D62" s="108" t="s">
        <v>624</v>
      </c>
      <c r="E62" s="109" t="s">
        <v>625</v>
      </c>
      <c r="F62" s="110">
        <v>82</v>
      </c>
      <c r="G62" s="109" t="s">
        <v>626</v>
      </c>
      <c r="H62" s="109">
        <v>100</v>
      </c>
      <c r="I62" s="127">
        <v>100</v>
      </c>
      <c r="J62" s="128" t="s">
        <v>627</v>
      </c>
      <c r="K62" s="129">
        <f t="shared" ref="K62:K93" si="8">H62-F62</f>
        <v>18</v>
      </c>
      <c r="L62" s="130">
        <f t="shared" ref="L62:L93" si="9">K62/F62</f>
        <v>0.21951219512195122</v>
      </c>
      <c r="M62" s="131" t="s">
        <v>601</v>
      </c>
      <c r="N62" s="132">
        <v>42657</v>
      </c>
      <c r="O62" s="53"/>
      <c r="P62" s="11"/>
      <c r="Q62" s="16"/>
      <c r="R62" s="143"/>
      <c r="S62" s="16"/>
      <c r="T62" s="16"/>
      <c r="U62" s="16"/>
      <c r="V62" s="16"/>
      <c r="W62" s="16"/>
      <c r="X62" s="16"/>
      <c r="Y62" s="16"/>
      <c r="Z62" s="16"/>
    </row>
    <row r="63" spans="1:34">
      <c r="A63" s="204">
        <v>2</v>
      </c>
      <c r="B63" s="107">
        <v>41794</v>
      </c>
      <c r="C63" s="107"/>
      <c r="D63" s="108" t="s">
        <v>628</v>
      </c>
      <c r="E63" s="109" t="s">
        <v>602</v>
      </c>
      <c r="F63" s="110">
        <v>257</v>
      </c>
      <c r="G63" s="109" t="s">
        <v>626</v>
      </c>
      <c r="H63" s="109">
        <v>300</v>
      </c>
      <c r="I63" s="127">
        <v>300</v>
      </c>
      <c r="J63" s="128" t="s">
        <v>627</v>
      </c>
      <c r="K63" s="129">
        <f t="shared" si="8"/>
        <v>43</v>
      </c>
      <c r="L63" s="130">
        <f t="shared" si="9"/>
        <v>0.16731517509727625</v>
      </c>
      <c r="M63" s="131" t="s">
        <v>601</v>
      </c>
      <c r="N63" s="132">
        <v>41822</v>
      </c>
      <c r="O63" s="53"/>
      <c r="P63" s="11"/>
      <c r="Q63" s="16"/>
      <c r="R63" s="17"/>
      <c r="S63" s="16"/>
      <c r="T63" s="16"/>
      <c r="U63" s="16"/>
      <c r="V63" s="16"/>
      <c r="W63" s="16"/>
      <c r="X63" s="16"/>
      <c r="Y63" s="16"/>
      <c r="Z63" s="16"/>
    </row>
    <row r="64" spans="1:34">
      <c r="A64" s="204">
        <v>3</v>
      </c>
      <c r="B64" s="107">
        <v>41828</v>
      </c>
      <c r="C64" s="107"/>
      <c r="D64" s="108" t="s">
        <v>629</v>
      </c>
      <c r="E64" s="109" t="s">
        <v>602</v>
      </c>
      <c r="F64" s="110">
        <v>393</v>
      </c>
      <c r="G64" s="109" t="s">
        <v>626</v>
      </c>
      <c r="H64" s="109">
        <v>468</v>
      </c>
      <c r="I64" s="127">
        <v>468</v>
      </c>
      <c r="J64" s="128" t="s">
        <v>627</v>
      </c>
      <c r="K64" s="129">
        <f t="shared" si="8"/>
        <v>75</v>
      </c>
      <c r="L64" s="130">
        <f t="shared" si="9"/>
        <v>0.19083969465648856</v>
      </c>
      <c r="M64" s="131" t="s">
        <v>601</v>
      </c>
      <c r="N64" s="132">
        <v>41863</v>
      </c>
      <c r="O64" s="53"/>
      <c r="P64" s="11"/>
      <c r="Q64" s="16"/>
      <c r="R64" s="17"/>
      <c r="S64" s="16"/>
      <c r="T64" s="16"/>
      <c r="U64" s="16"/>
      <c r="V64" s="16"/>
      <c r="W64" s="16"/>
      <c r="X64" s="16"/>
      <c r="Y64" s="16"/>
      <c r="Z64" s="16"/>
    </row>
    <row r="65" spans="1:26">
      <c r="A65" s="204">
        <v>4</v>
      </c>
      <c r="B65" s="107">
        <v>41857</v>
      </c>
      <c r="C65" s="107"/>
      <c r="D65" s="108" t="s">
        <v>630</v>
      </c>
      <c r="E65" s="109" t="s">
        <v>602</v>
      </c>
      <c r="F65" s="110">
        <v>205</v>
      </c>
      <c r="G65" s="109" t="s">
        <v>626</v>
      </c>
      <c r="H65" s="109">
        <v>275</v>
      </c>
      <c r="I65" s="127">
        <v>250</v>
      </c>
      <c r="J65" s="128" t="s">
        <v>627</v>
      </c>
      <c r="K65" s="129">
        <f t="shared" si="8"/>
        <v>70</v>
      </c>
      <c r="L65" s="130">
        <f t="shared" si="9"/>
        <v>0.34146341463414637</v>
      </c>
      <c r="M65" s="131" t="s">
        <v>601</v>
      </c>
      <c r="N65" s="132">
        <v>41962</v>
      </c>
      <c r="O65" s="53"/>
      <c r="P65" s="11"/>
      <c r="Q65" s="16"/>
      <c r="R65" s="17"/>
      <c r="S65" s="16"/>
      <c r="T65" s="16"/>
      <c r="U65" s="16"/>
      <c r="V65" s="16"/>
      <c r="W65" s="16"/>
      <c r="X65" s="16"/>
      <c r="Y65" s="16"/>
      <c r="Z65" s="16"/>
    </row>
    <row r="66" spans="1:26">
      <c r="A66" s="204">
        <v>5</v>
      </c>
      <c r="B66" s="107">
        <v>41886</v>
      </c>
      <c r="C66" s="107"/>
      <c r="D66" s="108" t="s">
        <v>631</v>
      </c>
      <c r="E66" s="109" t="s">
        <v>602</v>
      </c>
      <c r="F66" s="110">
        <v>162</v>
      </c>
      <c r="G66" s="109" t="s">
        <v>626</v>
      </c>
      <c r="H66" s="109">
        <v>190</v>
      </c>
      <c r="I66" s="127">
        <v>190</v>
      </c>
      <c r="J66" s="128" t="s">
        <v>627</v>
      </c>
      <c r="K66" s="129">
        <f t="shared" si="8"/>
        <v>28</v>
      </c>
      <c r="L66" s="130">
        <f t="shared" si="9"/>
        <v>0.1728395061728395</v>
      </c>
      <c r="M66" s="131" t="s">
        <v>601</v>
      </c>
      <c r="N66" s="132">
        <v>42006</v>
      </c>
      <c r="O66" s="53"/>
      <c r="P66" s="16"/>
      <c r="Q66" s="16"/>
      <c r="R66" s="17"/>
      <c r="S66" s="16"/>
      <c r="T66" s="16"/>
      <c r="U66" s="16"/>
      <c r="V66" s="16"/>
      <c r="W66" s="16"/>
      <c r="X66" s="16"/>
      <c r="Y66" s="16"/>
      <c r="Z66" s="16"/>
    </row>
    <row r="67" spans="1:26">
      <c r="A67" s="204">
        <v>6</v>
      </c>
      <c r="B67" s="107">
        <v>41886</v>
      </c>
      <c r="C67" s="107"/>
      <c r="D67" s="108" t="s">
        <v>632</v>
      </c>
      <c r="E67" s="109" t="s">
        <v>602</v>
      </c>
      <c r="F67" s="110">
        <v>75</v>
      </c>
      <c r="G67" s="109" t="s">
        <v>626</v>
      </c>
      <c r="H67" s="109">
        <v>91.5</v>
      </c>
      <c r="I67" s="127" t="s">
        <v>633</v>
      </c>
      <c r="J67" s="128" t="s">
        <v>634</v>
      </c>
      <c r="K67" s="129">
        <f t="shared" si="8"/>
        <v>16.5</v>
      </c>
      <c r="L67" s="130">
        <f t="shared" si="9"/>
        <v>0.22</v>
      </c>
      <c r="M67" s="131" t="s">
        <v>601</v>
      </c>
      <c r="N67" s="132">
        <v>41954</v>
      </c>
      <c r="O67" s="53"/>
      <c r="P67" s="16"/>
      <c r="Q67" s="16"/>
      <c r="R67" s="17"/>
      <c r="S67" s="16"/>
      <c r="T67" s="16"/>
      <c r="U67" s="16"/>
      <c r="V67" s="16"/>
      <c r="W67" s="16"/>
      <c r="X67" s="16"/>
      <c r="Y67" s="16"/>
      <c r="Z67" s="16"/>
    </row>
    <row r="68" spans="1:26">
      <c r="A68" s="204">
        <v>7</v>
      </c>
      <c r="B68" s="107">
        <v>41913</v>
      </c>
      <c r="C68" s="107"/>
      <c r="D68" s="108" t="s">
        <v>635</v>
      </c>
      <c r="E68" s="109" t="s">
        <v>602</v>
      </c>
      <c r="F68" s="110">
        <v>850</v>
      </c>
      <c r="G68" s="109" t="s">
        <v>626</v>
      </c>
      <c r="H68" s="109">
        <v>982.5</v>
      </c>
      <c r="I68" s="127">
        <v>1050</v>
      </c>
      <c r="J68" s="128" t="s">
        <v>636</v>
      </c>
      <c r="K68" s="129">
        <f t="shared" si="8"/>
        <v>132.5</v>
      </c>
      <c r="L68" s="130">
        <f t="shared" si="9"/>
        <v>0.15588235294117647</v>
      </c>
      <c r="M68" s="131" t="s">
        <v>601</v>
      </c>
      <c r="N68" s="132">
        <v>42039</v>
      </c>
      <c r="O68" s="57"/>
      <c r="P68" s="16"/>
      <c r="Q68" s="16"/>
      <c r="R68" s="17"/>
      <c r="S68" s="16"/>
      <c r="T68" s="16"/>
      <c r="U68" s="16"/>
      <c r="V68" s="16"/>
      <c r="W68" s="16"/>
      <c r="X68" s="16"/>
      <c r="Y68" s="16"/>
      <c r="Z68" s="16"/>
    </row>
    <row r="69" spans="1:26">
      <c r="A69" s="204">
        <v>8</v>
      </c>
      <c r="B69" s="107">
        <v>41913</v>
      </c>
      <c r="C69" s="107"/>
      <c r="D69" s="108" t="s">
        <v>637</v>
      </c>
      <c r="E69" s="109" t="s">
        <v>602</v>
      </c>
      <c r="F69" s="110">
        <v>475</v>
      </c>
      <c r="G69" s="109" t="s">
        <v>626</v>
      </c>
      <c r="H69" s="109">
        <v>515</v>
      </c>
      <c r="I69" s="127">
        <v>600</v>
      </c>
      <c r="J69" s="128" t="s">
        <v>638</v>
      </c>
      <c r="K69" s="129">
        <f t="shared" si="8"/>
        <v>40</v>
      </c>
      <c r="L69" s="130">
        <f t="shared" si="9"/>
        <v>8.4210526315789472E-2</v>
      </c>
      <c r="M69" s="131" t="s">
        <v>601</v>
      </c>
      <c r="N69" s="132">
        <v>41939</v>
      </c>
      <c r="O69" s="57"/>
      <c r="P69" s="16"/>
      <c r="Q69" s="16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04">
        <v>9</v>
      </c>
      <c r="B70" s="107">
        <v>41913</v>
      </c>
      <c r="C70" s="107"/>
      <c r="D70" s="108" t="s">
        <v>639</v>
      </c>
      <c r="E70" s="109" t="s">
        <v>602</v>
      </c>
      <c r="F70" s="110">
        <v>86</v>
      </c>
      <c r="G70" s="109" t="s">
        <v>626</v>
      </c>
      <c r="H70" s="109">
        <v>99</v>
      </c>
      <c r="I70" s="127">
        <v>140</v>
      </c>
      <c r="J70" s="128" t="s">
        <v>640</v>
      </c>
      <c r="K70" s="129">
        <f t="shared" si="8"/>
        <v>13</v>
      </c>
      <c r="L70" s="130">
        <f t="shared" si="9"/>
        <v>0.15116279069767441</v>
      </c>
      <c r="M70" s="131" t="s">
        <v>601</v>
      </c>
      <c r="N70" s="132">
        <v>41939</v>
      </c>
      <c r="O70" s="57"/>
      <c r="P70" s="16"/>
      <c r="Q70" s="16"/>
      <c r="R70" s="17"/>
      <c r="S70" s="16"/>
      <c r="T70" s="16"/>
      <c r="U70" s="16"/>
      <c r="V70" s="16"/>
      <c r="W70" s="16"/>
      <c r="X70" s="16"/>
      <c r="Y70" s="16"/>
      <c r="Z70" s="16"/>
    </row>
    <row r="71" spans="1:26">
      <c r="A71" s="204">
        <v>10</v>
      </c>
      <c r="B71" s="107">
        <v>41926</v>
      </c>
      <c r="C71" s="107"/>
      <c r="D71" s="108" t="s">
        <v>641</v>
      </c>
      <c r="E71" s="109" t="s">
        <v>602</v>
      </c>
      <c r="F71" s="110">
        <v>496.6</v>
      </c>
      <c r="G71" s="109" t="s">
        <v>626</v>
      </c>
      <c r="H71" s="109">
        <v>621</v>
      </c>
      <c r="I71" s="127">
        <v>580</v>
      </c>
      <c r="J71" s="128" t="s">
        <v>627</v>
      </c>
      <c r="K71" s="129">
        <f t="shared" si="8"/>
        <v>124.39999999999998</v>
      </c>
      <c r="L71" s="130">
        <f t="shared" si="9"/>
        <v>0.25050342327829234</v>
      </c>
      <c r="M71" s="131" t="s">
        <v>601</v>
      </c>
      <c r="N71" s="132">
        <v>42605</v>
      </c>
      <c r="O71" s="57"/>
      <c r="P71" s="16"/>
      <c r="Q71" s="16"/>
      <c r="R71" s="17"/>
      <c r="S71" s="16"/>
      <c r="T71" s="16"/>
      <c r="U71" s="16"/>
      <c r="V71" s="16"/>
      <c r="W71" s="16"/>
      <c r="X71" s="16"/>
      <c r="Y71" s="16"/>
      <c r="Z71" s="16"/>
    </row>
    <row r="72" spans="1:26">
      <c r="A72" s="204">
        <v>11</v>
      </c>
      <c r="B72" s="107">
        <v>41926</v>
      </c>
      <c r="C72" s="107"/>
      <c r="D72" s="108" t="s">
        <v>642</v>
      </c>
      <c r="E72" s="109" t="s">
        <v>602</v>
      </c>
      <c r="F72" s="110">
        <v>2481.9</v>
      </c>
      <c r="G72" s="109" t="s">
        <v>626</v>
      </c>
      <c r="H72" s="109">
        <v>2840</v>
      </c>
      <c r="I72" s="127">
        <v>2870</v>
      </c>
      <c r="J72" s="128" t="s">
        <v>643</v>
      </c>
      <c r="K72" s="129">
        <f t="shared" si="8"/>
        <v>358.09999999999991</v>
      </c>
      <c r="L72" s="130">
        <f t="shared" si="9"/>
        <v>0.14428462065353154</v>
      </c>
      <c r="M72" s="131" t="s">
        <v>601</v>
      </c>
      <c r="N72" s="132">
        <v>42017</v>
      </c>
      <c r="O72" s="57"/>
      <c r="P72" s="16"/>
      <c r="Q72" s="16"/>
      <c r="R72" s="17"/>
      <c r="S72" s="16"/>
      <c r="T72" s="16"/>
      <c r="U72" s="16"/>
      <c r="V72" s="16"/>
      <c r="W72" s="16"/>
      <c r="X72" s="16"/>
      <c r="Y72" s="16"/>
      <c r="Z72" s="16"/>
    </row>
    <row r="73" spans="1:26">
      <c r="A73" s="204">
        <v>12</v>
      </c>
      <c r="B73" s="107">
        <v>41928</v>
      </c>
      <c r="C73" s="107"/>
      <c r="D73" s="108" t="s">
        <v>644</v>
      </c>
      <c r="E73" s="109" t="s">
        <v>602</v>
      </c>
      <c r="F73" s="110">
        <v>84.5</v>
      </c>
      <c r="G73" s="109" t="s">
        <v>626</v>
      </c>
      <c r="H73" s="109">
        <v>93</v>
      </c>
      <c r="I73" s="127">
        <v>110</v>
      </c>
      <c r="J73" s="128" t="s">
        <v>645</v>
      </c>
      <c r="K73" s="129">
        <f t="shared" si="8"/>
        <v>8.5</v>
      </c>
      <c r="L73" s="130">
        <f t="shared" si="9"/>
        <v>0.10059171597633136</v>
      </c>
      <c r="M73" s="131" t="s">
        <v>601</v>
      </c>
      <c r="N73" s="132">
        <v>41939</v>
      </c>
      <c r="O73" s="57"/>
      <c r="P73" s="16"/>
      <c r="Q73" s="16"/>
      <c r="R73" s="17"/>
      <c r="S73" s="16"/>
      <c r="T73" s="16"/>
      <c r="U73" s="16"/>
      <c r="V73" s="16"/>
      <c r="W73" s="16"/>
      <c r="X73" s="16"/>
      <c r="Y73" s="16"/>
      <c r="Z73" s="16"/>
    </row>
    <row r="74" spans="1:26">
      <c r="A74" s="204">
        <v>13</v>
      </c>
      <c r="B74" s="107">
        <v>41928</v>
      </c>
      <c r="C74" s="107"/>
      <c r="D74" s="108" t="s">
        <v>646</v>
      </c>
      <c r="E74" s="109" t="s">
        <v>602</v>
      </c>
      <c r="F74" s="110">
        <v>401</v>
      </c>
      <c r="G74" s="109" t="s">
        <v>626</v>
      </c>
      <c r="H74" s="109">
        <v>428</v>
      </c>
      <c r="I74" s="127">
        <v>450</v>
      </c>
      <c r="J74" s="128" t="s">
        <v>647</v>
      </c>
      <c r="K74" s="129">
        <f t="shared" si="8"/>
        <v>27</v>
      </c>
      <c r="L74" s="130">
        <f t="shared" si="9"/>
        <v>6.7331670822942641E-2</v>
      </c>
      <c r="M74" s="131" t="s">
        <v>601</v>
      </c>
      <c r="N74" s="132">
        <v>42020</v>
      </c>
      <c r="O74" s="57"/>
      <c r="P74" s="16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4">
        <v>14</v>
      </c>
      <c r="B75" s="107">
        <v>41928</v>
      </c>
      <c r="C75" s="107"/>
      <c r="D75" s="108" t="s">
        <v>648</v>
      </c>
      <c r="E75" s="109" t="s">
        <v>602</v>
      </c>
      <c r="F75" s="110">
        <v>101</v>
      </c>
      <c r="G75" s="109" t="s">
        <v>626</v>
      </c>
      <c r="H75" s="109">
        <v>112</v>
      </c>
      <c r="I75" s="127">
        <v>120</v>
      </c>
      <c r="J75" s="128" t="s">
        <v>649</v>
      </c>
      <c r="K75" s="129">
        <f t="shared" si="8"/>
        <v>11</v>
      </c>
      <c r="L75" s="130">
        <f t="shared" si="9"/>
        <v>0.10891089108910891</v>
      </c>
      <c r="M75" s="131" t="s">
        <v>601</v>
      </c>
      <c r="N75" s="132">
        <v>41939</v>
      </c>
      <c r="O75" s="57"/>
      <c r="P75" s="16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4">
        <v>15</v>
      </c>
      <c r="B76" s="107">
        <v>41954</v>
      </c>
      <c r="C76" s="107"/>
      <c r="D76" s="108" t="s">
        <v>650</v>
      </c>
      <c r="E76" s="109" t="s">
        <v>602</v>
      </c>
      <c r="F76" s="110">
        <v>59</v>
      </c>
      <c r="G76" s="109" t="s">
        <v>626</v>
      </c>
      <c r="H76" s="109">
        <v>76</v>
      </c>
      <c r="I76" s="127">
        <v>76</v>
      </c>
      <c r="J76" s="128" t="s">
        <v>627</v>
      </c>
      <c r="K76" s="129">
        <f t="shared" si="8"/>
        <v>17</v>
      </c>
      <c r="L76" s="130">
        <f t="shared" si="9"/>
        <v>0.28813559322033899</v>
      </c>
      <c r="M76" s="131" t="s">
        <v>601</v>
      </c>
      <c r="N76" s="132">
        <v>43032</v>
      </c>
      <c r="O76" s="57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4">
        <v>16</v>
      </c>
      <c r="B77" s="107">
        <v>41954</v>
      </c>
      <c r="C77" s="107"/>
      <c r="D77" s="108" t="s">
        <v>639</v>
      </c>
      <c r="E77" s="109" t="s">
        <v>602</v>
      </c>
      <c r="F77" s="110">
        <v>99</v>
      </c>
      <c r="G77" s="109" t="s">
        <v>626</v>
      </c>
      <c r="H77" s="109">
        <v>120</v>
      </c>
      <c r="I77" s="127">
        <v>120</v>
      </c>
      <c r="J77" s="128" t="s">
        <v>651</v>
      </c>
      <c r="K77" s="129">
        <f t="shared" si="8"/>
        <v>21</v>
      </c>
      <c r="L77" s="130">
        <f t="shared" si="9"/>
        <v>0.21212121212121213</v>
      </c>
      <c r="M77" s="131" t="s">
        <v>601</v>
      </c>
      <c r="N77" s="132">
        <v>41960</v>
      </c>
      <c r="O77" s="57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4">
        <v>17</v>
      </c>
      <c r="B78" s="107">
        <v>41956</v>
      </c>
      <c r="C78" s="107"/>
      <c r="D78" s="108" t="s">
        <v>652</v>
      </c>
      <c r="E78" s="109" t="s">
        <v>602</v>
      </c>
      <c r="F78" s="110">
        <v>22</v>
      </c>
      <c r="G78" s="109" t="s">
        <v>626</v>
      </c>
      <c r="H78" s="109">
        <v>33.549999999999997</v>
      </c>
      <c r="I78" s="127">
        <v>32</v>
      </c>
      <c r="J78" s="128" t="s">
        <v>653</v>
      </c>
      <c r="K78" s="129">
        <f t="shared" si="8"/>
        <v>11.549999999999997</v>
      </c>
      <c r="L78" s="130">
        <f t="shared" si="9"/>
        <v>0.52499999999999991</v>
      </c>
      <c r="M78" s="131" t="s">
        <v>601</v>
      </c>
      <c r="N78" s="132">
        <v>42188</v>
      </c>
      <c r="O78" s="57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4">
        <v>18</v>
      </c>
      <c r="B79" s="107">
        <v>41976</v>
      </c>
      <c r="C79" s="107"/>
      <c r="D79" s="108" t="s">
        <v>654</v>
      </c>
      <c r="E79" s="109" t="s">
        <v>602</v>
      </c>
      <c r="F79" s="110">
        <v>440</v>
      </c>
      <c r="G79" s="109" t="s">
        <v>626</v>
      </c>
      <c r="H79" s="109">
        <v>520</v>
      </c>
      <c r="I79" s="127">
        <v>520</v>
      </c>
      <c r="J79" s="128" t="s">
        <v>655</v>
      </c>
      <c r="K79" s="129">
        <f t="shared" si="8"/>
        <v>80</v>
      </c>
      <c r="L79" s="130">
        <f t="shared" si="9"/>
        <v>0.18181818181818182</v>
      </c>
      <c r="M79" s="131" t="s">
        <v>601</v>
      </c>
      <c r="N79" s="132">
        <v>42208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4">
        <v>19</v>
      </c>
      <c r="B80" s="107">
        <v>41976</v>
      </c>
      <c r="C80" s="107"/>
      <c r="D80" s="108" t="s">
        <v>656</v>
      </c>
      <c r="E80" s="109" t="s">
        <v>602</v>
      </c>
      <c r="F80" s="110">
        <v>360</v>
      </c>
      <c r="G80" s="109" t="s">
        <v>626</v>
      </c>
      <c r="H80" s="109">
        <v>427</v>
      </c>
      <c r="I80" s="127">
        <v>425</v>
      </c>
      <c r="J80" s="128" t="s">
        <v>657</v>
      </c>
      <c r="K80" s="129">
        <f t="shared" si="8"/>
        <v>67</v>
      </c>
      <c r="L80" s="130">
        <f t="shared" si="9"/>
        <v>0.18611111111111112</v>
      </c>
      <c r="M80" s="131" t="s">
        <v>601</v>
      </c>
      <c r="N80" s="132">
        <v>42058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4">
        <v>20</v>
      </c>
      <c r="B81" s="107">
        <v>42012</v>
      </c>
      <c r="C81" s="107"/>
      <c r="D81" s="108" t="s">
        <v>658</v>
      </c>
      <c r="E81" s="109" t="s">
        <v>602</v>
      </c>
      <c r="F81" s="110">
        <v>360</v>
      </c>
      <c r="G81" s="109" t="s">
        <v>626</v>
      </c>
      <c r="H81" s="109">
        <v>455</v>
      </c>
      <c r="I81" s="127">
        <v>420</v>
      </c>
      <c r="J81" s="128" t="s">
        <v>659</v>
      </c>
      <c r="K81" s="129">
        <f t="shared" si="8"/>
        <v>95</v>
      </c>
      <c r="L81" s="130">
        <f t="shared" si="9"/>
        <v>0.2638888888888889</v>
      </c>
      <c r="M81" s="131" t="s">
        <v>601</v>
      </c>
      <c r="N81" s="132">
        <v>42024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04">
        <v>21</v>
      </c>
      <c r="B82" s="107">
        <v>42012</v>
      </c>
      <c r="C82" s="107"/>
      <c r="D82" s="108" t="s">
        <v>660</v>
      </c>
      <c r="E82" s="109" t="s">
        <v>602</v>
      </c>
      <c r="F82" s="110">
        <v>130</v>
      </c>
      <c r="G82" s="109"/>
      <c r="H82" s="109">
        <v>175.5</v>
      </c>
      <c r="I82" s="127">
        <v>165</v>
      </c>
      <c r="J82" s="128" t="s">
        <v>661</v>
      </c>
      <c r="K82" s="129">
        <f t="shared" si="8"/>
        <v>45.5</v>
      </c>
      <c r="L82" s="130">
        <f t="shared" si="9"/>
        <v>0.35</v>
      </c>
      <c r="M82" s="131" t="s">
        <v>601</v>
      </c>
      <c r="N82" s="132">
        <v>43088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4">
        <v>22</v>
      </c>
      <c r="B83" s="107">
        <v>42040</v>
      </c>
      <c r="C83" s="107"/>
      <c r="D83" s="108" t="s">
        <v>391</v>
      </c>
      <c r="E83" s="109" t="s">
        <v>625</v>
      </c>
      <c r="F83" s="110">
        <v>98</v>
      </c>
      <c r="G83" s="109"/>
      <c r="H83" s="109">
        <v>120</v>
      </c>
      <c r="I83" s="127">
        <v>120</v>
      </c>
      <c r="J83" s="128" t="s">
        <v>627</v>
      </c>
      <c r="K83" s="129">
        <f t="shared" si="8"/>
        <v>22</v>
      </c>
      <c r="L83" s="130">
        <f t="shared" si="9"/>
        <v>0.22448979591836735</v>
      </c>
      <c r="M83" s="131" t="s">
        <v>601</v>
      </c>
      <c r="N83" s="132">
        <v>42753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4">
        <v>23</v>
      </c>
      <c r="B84" s="107">
        <v>42040</v>
      </c>
      <c r="C84" s="107"/>
      <c r="D84" s="108" t="s">
        <v>662</v>
      </c>
      <c r="E84" s="109" t="s">
        <v>625</v>
      </c>
      <c r="F84" s="110">
        <v>196</v>
      </c>
      <c r="G84" s="109"/>
      <c r="H84" s="109">
        <v>262</v>
      </c>
      <c r="I84" s="127">
        <v>255</v>
      </c>
      <c r="J84" s="128" t="s">
        <v>627</v>
      </c>
      <c r="K84" s="129">
        <f t="shared" si="8"/>
        <v>66</v>
      </c>
      <c r="L84" s="130">
        <f t="shared" si="9"/>
        <v>0.33673469387755101</v>
      </c>
      <c r="M84" s="131" t="s">
        <v>601</v>
      </c>
      <c r="N84" s="132">
        <v>42599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5">
        <v>24</v>
      </c>
      <c r="B85" s="111">
        <v>42067</v>
      </c>
      <c r="C85" s="111"/>
      <c r="D85" s="112" t="s">
        <v>390</v>
      </c>
      <c r="E85" s="113" t="s">
        <v>625</v>
      </c>
      <c r="F85" s="114">
        <v>235</v>
      </c>
      <c r="G85" s="114"/>
      <c r="H85" s="115">
        <v>77</v>
      </c>
      <c r="I85" s="133" t="s">
        <v>663</v>
      </c>
      <c r="J85" s="134" t="s">
        <v>664</v>
      </c>
      <c r="K85" s="135">
        <f t="shared" si="8"/>
        <v>-158</v>
      </c>
      <c r="L85" s="136">
        <f t="shared" si="9"/>
        <v>-0.67234042553191486</v>
      </c>
      <c r="M85" s="137" t="s">
        <v>665</v>
      </c>
      <c r="N85" s="138">
        <v>43522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4">
        <v>25</v>
      </c>
      <c r="B86" s="107">
        <v>42067</v>
      </c>
      <c r="C86" s="107"/>
      <c r="D86" s="108" t="s">
        <v>482</v>
      </c>
      <c r="E86" s="109" t="s">
        <v>625</v>
      </c>
      <c r="F86" s="110">
        <v>185</v>
      </c>
      <c r="G86" s="109"/>
      <c r="H86" s="109">
        <v>224</v>
      </c>
      <c r="I86" s="127" t="s">
        <v>666</v>
      </c>
      <c r="J86" s="128" t="s">
        <v>627</v>
      </c>
      <c r="K86" s="129">
        <f t="shared" si="8"/>
        <v>39</v>
      </c>
      <c r="L86" s="130">
        <f t="shared" si="9"/>
        <v>0.21081081081081082</v>
      </c>
      <c r="M86" s="131" t="s">
        <v>601</v>
      </c>
      <c r="N86" s="132">
        <v>42647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366">
        <v>26</v>
      </c>
      <c r="B87" s="116">
        <v>42090</v>
      </c>
      <c r="C87" s="116"/>
      <c r="D87" s="117" t="s">
        <v>667</v>
      </c>
      <c r="E87" s="118" t="s">
        <v>625</v>
      </c>
      <c r="F87" s="119">
        <v>49.5</v>
      </c>
      <c r="G87" s="120"/>
      <c r="H87" s="120">
        <v>15.85</v>
      </c>
      <c r="I87" s="120">
        <v>67</v>
      </c>
      <c r="J87" s="139" t="s">
        <v>668</v>
      </c>
      <c r="K87" s="120">
        <f t="shared" si="8"/>
        <v>-33.65</v>
      </c>
      <c r="L87" s="140">
        <f t="shared" si="9"/>
        <v>-0.67979797979797973</v>
      </c>
      <c r="M87" s="137" t="s">
        <v>665</v>
      </c>
      <c r="N87" s="141">
        <v>43627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4">
        <v>27</v>
      </c>
      <c r="B88" s="107">
        <v>42093</v>
      </c>
      <c r="C88" s="107"/>
      <c r="D88" s="108" t="s">
        <v>669</v>
      </c>
      <c r="E88" s="109" t="s">
        <v>625</v>
      </c>
      <c r="F88" s="110">
        <v>183.5</v>
      </c>
      <c r="G88" s="109"/>
      <c r="H88" s="109">
        <v>219</v>
      </c>
      <c r="I88" s="127">
        <v>218</v>
      </c>
      <c r="J88" s="128" t="s">
        <v>670</v>
      </c>
      <c r="K88" s="129">
        <f t="shared" si="8"/>
        <v>35.5</v>
      </c>
      <c r="L88" s="130">
        <f t="shared" si="9"/>
        <v>0.19346049046321526</v>
      </c>
      <c r="M88" s="131" t="s">
        <v>601</v>
      </c>
      <c r="N88" s="132">
        <v>42103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4">
        <v>28</v>
      </c>
      <c r="B89" s="107">
        <v>42114</v>
      </c>
      <c r="C89" s="107"/>
      <c r="D89" s="108" t="s">
        <v>671</v>
      </c>
      <c r="E89" s="109" t="s">
        <v>625</v>
      </c>
      <c r="F89" s="110">
        <f>(227+237)/2</f>
        <v>232</v>
      </c>
      <c r="G89" s="109"/>
      <c r="H89" s="109">
        <v>298</v>
      </c>
      <c r="I89" s="127">
        <v>298</v>
      </c>
      <c r="J89" s="128" t="s">
        <v>627</v>
      </c>
      <c r="K89" s="129">
        <f t="shared" si="8"/>
        <v>66</v>
      </c>
      <c r="L89" s="130">
        <f t="shared" si="9"/>
        <v>0.28448275862068967</v>
      </c>
      <c r="M89" s="131" t="s">
        <v>601</v>
      </c>
      <c r="N89" s="132">
        <v>42823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4">
        <v>29</v>
      </c>
      <c r="B90" s="107">
        <v>42128</v>
      </c>
      <c r="C90" s="107"/>
      <c r="D90" s="108" t="s">
        <v>672</v>
      </c>
      <c r="E90" s="109" t="s">
        <v>602</v>
      </c>
      <c r="F90" s="110">
        <v>385</v>
      </c>
      <c r="G90" s="109"/>
      <c r="H90" s="109">
        <f>212.5+331</f>
        <v>543.5</v>
      </c>
      <c r="I90" s="127">
        <v>510</v>
      </c>
      <c r="J90" s="128" t="s">
        <v>673</v>
      </c>
      <c r="K90" s="129">
        <f t="shared" si="8"/>
        <v>158.5</v>
      </c>
      <c r="L90" s="130">
        <f t="shared" si="9"/>
        <v>0.41168831168831171</v>
      </c>
      <c r="M90" s="131" t="s">
        <v>601</v>
      </c>
      <c r="N90" s="132">
        <v>42235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4">
        <v>30</v>
      </c>
      <c r="B91" s="107">
        <v>42128</v>
      </c>
      <c r="C91" s="107"/>
      <c r="D91" s="108" t="s">
        <v>674</v>
      </c>
      <c r="E91" s="109" t="s">
        <v>602</v>
      </c>
      <c r="F91" s="110">
        <v>115.5</v>
      </c>
      <c r="G91" s="109"/>
      <c r="H91" s="109">
        <v>146</v>
      </c>
      <c r="I91" s="127">
        <v>142</v>
      </c>
      <c r="J91" s="128" t="s">
        <v>675</v>
      </c>
      <c r="K91" s="129">
        <f t="shared" si="8"/>
        <v>30.5</v>
      </c>
      <c r="L91" s="130">
        <f t="shared" si="9"/>
        <v>0.26406926406926406</v>
      </c>
      <c r="M91" s="131" t="s">
        <v>601</v>
      </c>
      <c r="N91" s="132">
        <v>42202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4">
        <v>31</v>
      </c>
      <c r="B92" s="107">
        <v>42151</v>
      </c>
      <c r="C92" s="107"/>
      <c r="D92" s="108" t="s">
        <v>676</v>
      </c>
      <c r="E92" s="109" t="s">
        <v>602</v>
      </c>
      <c r="F92" s="110">
        <v>237.5</v>
      </c>
      <c r="G92" s="109"/>
      <c r="H92" s="109">
        <v>279.5</v>
      </c>
      <c r="I92" s="127">
        <v>278</v>
      </c>
      <c r="J92" s="128" t="s">
        <v>627</v>
      </c>
      <c r="K92" s="129">
        <f t="shared" si="8"/>
        <v>42</v>
      </c>
      <c r="L92" s="130">
        <f t="shared" si="9"/>
        <v>0.17684210526315788</v>
      </c>
      <c r="M92" s="131" t="s">
        <v>601</v>
      </c>
      <c r="N92" s="132">
        <v>42222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4">
        <v>32</v>
      </c>
      <c r="B93" s="107">
        <v>42174</v>
      </c>
      <c r="C93" s="107"/>
      <c r="D93" s="108" t="s">
        <v>646</v>
      </c>
      <c r="E93" s="109" t="s">
        <v>625</v>
      </c>
      <c r="F93" s="110">
        <v>340</v>
      </c>
      <c r="G93" s="109"/>
      <c r="H93" s="109">
        <v>448</v>
      </c>
      <c r="I93" s="127">
        <v>448</v>
      </c>
      <c r="J93" s="128" t="s">
        <v>627</v>
      </c>
      <c r="K93" s="129">
        <f t="shared" si="8"/>
        <v>108</v>
      </c>
      <c r="L93" s="130">
        <f t="shared" si="9"/>
        <v>0.31764705882352939</v>
      </c>
      <c r="M93" s="131" t="s">
        <v>601</v>
      </c>
      <c r="N93" s="132">
        <v>43018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4">
        <v>33</v>
      </c>
      <c r="B94" s="107">
        <v>42191</v>
      </c>
      <c r="C94" s="107"/>
      <c r="D94" s="108" t="s">
        <v>677</v>
      </c>
      <c r="E94" s="109" t="s">
        <v>625</v>
      </c>
      <c r="F94" s="110">
        <v>390</v>
      </c>
      <c r="G94" s="109"/>
      <c r="H94" s="109">
        <v>460</v>
      </c>
      <c r="I94" s="127">
        <v>460</v>
      </c>
      <c r="J94" s="128" t="s">
        <v>627</v>
      </c>
      <c r="K94" s="129">
        <f t="shared" ref="K94:K114" si="10">H94-F94</f>
        <v>70</v>
      </c>
      <c r="L94" s="130">
        <f t="shared" ref="L94:L114" si="11">K94/F94</f>
        <v>0.17948717948717949</v>
      </c>
      <c r="M94" s="131" t="s">
        <v>601</v>
      </c>
      <c r="N94" s="132">
        <v>42478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5">
        <v>34</v>
      </c>
      <c r="B95" s="111">
        <v>42195</v>
      </c>
      <c r="C95" s="111"/>
      <c r="D95" s="112" t="s">
        <v>678</v>
      </c>
      <c r="E95" s="113" t="s">
        <v>625</v>
      </c>
      <c r="F95" s="114">
        <v>122.5</v>
      </c>
      <c r="G95" s="114"/>
      <c r="H95" s="115">
        <v>61</v>
      </c>
      <c r="I95" s="133">
        <v>172</v>
      </c>
      <c r="J95" s="134" t="s">
        <v>679</v>
      </c>
      <c r="K95" s="135">
        <f t="shared" si="10"/>
        <v>-61.5</v>
      </c>
      <c r="L95" s="136">
        <f t="shared" si="11"/>
        <v>-0.50204081632653064</v>
      </c>
      <c r="M95" s="137" t="s">
        <v>665</v>
      </c>
      <c r="N95" s="138">
        <v>43333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4">
        <v>35</v>
      </c>
      <c r="B96" s="107">
        <v>42219</v>
      </c>
      <c r="C96" s="107"/>
      <c r="D96" s="108" t="s">
        <v>680</v>
      </c>
      <c r="E96" s="109" t="s">
        <v>625</v>
      </c>
      <c r="F96" s="110">
        <v>297.5</v>
      </c>
      <c r="G96" s="109"/>
      <c r="H96" s="109">
        <v>350</v>
      </c>
      <c r="I96" s="127">
        <v>360</v>
      </c>
      <c r="J96" s="128" t="s">
        <v>681</v>
      </c>
      <c r="K96" s="129">
        <f t="shared" si="10"/>
        <v>52.5</v>
      </c>
      <c r="L96" s="130">
        <f t="shared" si="11"/>
        <v>0.17647058823529413</v>
      </c>
      <c r="M96" s="131" t="s">
        <v>601</v>
      </c>
      <c r="N96" s="132">
        <v>42232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4">
        <v>36</v>
      </c>
      <c r="B97" s="107">
        <v>42219</v>
      </c>
      <c r="C97" s="107"/>
      <c r="D97" s="108" t="s">
        <v>682</v>
      </c>
      <c r="E97" s="109" t="s">
        <v>625</v>
      </c>
      <c r="F97" s="110">
        <v>115.5</v>
      </c>
      <c r="G97" s="109"/>
      <c r="H97" s="109">
        <v>149</v>
      </c>
      <c r="I97" s="127">
        <v>140</v>
      </c>
      <c r="J97" s="142" t="s">
        <v>683</v>
      </c>
      <c r="K97" s="129">
        <f t="shared" si="10"/>
        <v>33.5</v>
      </c>
      <c r="L97" s="130">
        <f t="shared" si="11"/>
        <v>0.29004329004329005</v>
      </c>
      <c r="M97" s="131" t="s">
        <v>601</v>
      </c>
      <c r="N97" s="132">
        <v>42740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4">
        <v>37</v>
      </c>
      <c r="B98" s="107">
        <v>42251</v>
      </c>
      <c r="C98" s="107"/>
      <c r="D98" s="108" t="s">
        <v>676</v>
      </c>
      <c r="E98" s="109" t="s">
        <v>625</v>
      </c>
      <c r="F98" s="110">
        <v>226</v>
      </c>
      <c r="G98" s="109"/>
      <c r="H98" s="109">
        <v>292</v>
      </c>
      <c r="I98" s="127">
        <v>292</v>
      </c>
      <c r="J98" s="128" t="s">
        <v>684</v>
      </c>
      <c r="K98" s="129">
        <f t="shared" si="10"/>
        <v>66</v>
      </c>
      <c r="L98" s="130">
        <f t="shared" si="11"/>
        <v>0.29203539823008851</v>
      </c>
      <c r="M98" s="131" t="s">
        <v>601</v>
      </c>
      <c r="N98" s="132">
        <v>42286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4">
        <v>38</v>
      </c>
      <c r="B99" s="107">
        <v>42254</v>
      </c>
      <c r="C99" s="107"/>
      <c r="D99" s="108" t="s">
        <v>671</v>
      </c>
      <c r="E99" s="109" t="s">
        <v>625</v>
      </c>
      <c r="F99" s="110">
        <v>232.5</v>
      </c>
      <c r="G99" s="109"/>
      <c r="H99" s="109">
        <v>312.5</v>
      </c>
      <c r="I99" s="127">
        <v>310</v>
      </c>
      <c r="J99" s="128" t="s">
        <v>627</v>
      </c>
      <c r="K99" s="129">
        <f t="shared" si="10"/>
        <v>80</v>
      </c>
      <c r="L99" s="130">
        <f t="shared" si="11"/>
        <v>0.34408602150537637</v>
      </c>
      <c r="M99" s="131" t="s">
        <v>601</v>
      </c>
      <c r="N99" s="132">
        <v>42823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4">
        <v>39</v>
      </c>
      <c r="B100" s="107">
        <v>42268</v>
      </c>
      <c r="C100" s="107"/>
      <c r="D100" s="108" t="s">
        <v>685</v>
      </c>
      <c r="E100" s="109" t="s">
        <v>625</v>
      </c>
      <c r="F100" s="110">
        <v>196.5</v>
      </c>
      <c r="G100" s="109"/>
      <c r="H100" s="109">
        <v>238</v>
      </c>
      <c r="I100" s="127">
        <v>238</v>
      </c>
      <c r="J100" s="128" t="s">
        <v>684</v>
      </c>
      <c r="K100" s="129">
        <f t="shared" si="10"/>
        <v>41.5</v>
      </c>
      <c r="L100" s="130">
        <f t="shared" si="11"/>
        <v>0.21119592875318066</v>
      </c>
      <c r="M100" s="131" t="s">
        <v>601</v>
      </c>
      <c r="N100" s="132">
        <v>42291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4">
        <v>40</v>
      </c>
      <c r="B101" s="107">
        <v>42271</v>
      </c>
      <c r="C101" s="107"/>
      <c r="D101" s="108" t="s">
        <v>624</v>
      </c>
      <c r="E101" s="109" t="s">
        <v>625</v>
      </c>
      <c r="F101" s="110">
        <v>65</v>
      </c>
      <c r="G101" s="109"/>
      <c r="H101" s="109">
        <v>82</v>
      </c>
      <c r="I101" s="127">
        <v>82</v>
      </c>
      <c r="J101" s="128" t="s">
        <v>684</v>
      </c>
      <c r="K101" s="129">
        <f t="shared" si="10"/>
        <v>17</v>
      </c>
      <c r="L101" s="130">
        <f t="shared" si="11"/>
        <v>0.26153846153846155</v>
      </c>
      <c r="M101" s="131" t="s">
        <v>601</v>
      </c>
      <c r="N101" s="132">
        <v>42578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4">
        <v>41</v>
      </c>
      <c r="B102" s="107">
        <v>42291</v>
      </c>
      <c r="C102" s="107"/>
      <c r="D102" s="108" t="s">
        <v>686</v>
      </c>
      <c r="E102" s="109" t="s">
        <v>625</v>
      </c>
      <c r="F102" s="110">
        <v>144</v>
      </c>
      <c r="G102" s="109"/>
      <c r="H102" s="109">
        <v>182.5</v>
      </c>
      <c r="I102" s="127">
        <v>181</v>
      </c>
      <c r="J102" s="128" t="s">
        <v>684</v>
      </c>
      <c r="K102" s="129">
        <f t="shared" si="10"/>
        <v>38.5</v>
      </c>
      <c r="L102" s="130">
        <f t="shared" si="11"/>
        <v>0.2673611111111111</v>
      </c>
      <c r="M102" s="131" t="s">
        <v>601</v>
      </c>
      <c r="N102" s="132">
        <v>42817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42</v>
      </c>
      <c r="B103" s="107">
        <v>42291</v>
      </c>
      <c r="C103" s="107"/>
      <c r="D103" s="108" t="s">
        <v>687</v>
      </c>
      <c r="E103" s="109" t="s">
        <v>625</v>
      </c>
      <c r="F103" s="110">
        <v>264</v>
      </c>
      <c r="G103" s="109"/>
      <c r="H103" s="109">
        <v>311</v>
      </c>
      <c r="I103" s="127">
        <v>311</v>
      </c>
      <c r="J103" s="128" t="s">
        <v>684</v>
      </c>
      <c r="K103" s="129">
        <f t="shared" si="10"/>
        <v>47</v>
      </c>
      <c r="L103" s="130">
        <f t="shared" si="11"/>
        <v>0.17803030303030304</v>
      </c>
      <c r="M103" s="131" t="s">
        <v>601</v>
      </c>
      <c r="N103" s="132">
        <v>42604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43</v>
      </c>
      <c r="B104" s="107">
        <v>42318</v>
      </c>
      <c r="C104" s="107"/>
      <c r="D104" s="108" t="s">
        <v>688</v>
      </c>
      <c r="E104" s="109" t="s">
        <v>602</v>
      </c>
      <c r="F104" s="110">
        <v>549.5</v>
      </c>
      <c r="G104" s="109"/>
      <c r="H104" s="109">
        <v>630</v>
      </c>
      <c r="I104" s="127">
        <v>630</v>
      </c>
      <c r="J104" s="128" t="s">
        <v>684</v>
      </c>
      <c r="K104" s="129">
        <f t="shared" si="10"/>
        <v>80.5</v>
      </c>
      <c r="L104" s="130">
        <f t="shared" si="11"/>
        <v>0.1464968152866242</v>
      </c>
      <c r="M104" s="131" t="s">
        <v>601</v>
      </c>
      <c r="N104" s="132">
        <v>42419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44</v>
      </c>
      <c r="B105" s="107">
        <v>42342</v>
      </c>
      <c r="C105" s="107"/>
      <c r="D105" s="108" t="s">
        <v>689</v>
      </c>
      <c r="E105" s="109" t="s">
        <v>625</v>
      </c>
      <c r="F105" s="110">
        <v>1027.5</v>
      </c>
      <c r="G105" s="109"/>
      <c r="H105" s="109">
        <v>1315</v>
      </c>
      <c r="I105" s="127">
        <v>1250</v>
      </c>
      <c r="J105" s="128" t="s">
        <v>684</v>
      </c>
      <c r="K105" s="129">
        <f t="shared" si="10"/>
        <v>287.5</v>
      </c>
      <c r="L105" s="130">
        <f t="shared" si="11"/>
        <v>0.27980535279805352</v>
      </c>
      <c r="M105" s="131" t="s">
        <v>601</v>
      </c>
      <c r="N105" s="132">
        <v>43244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45</v>
      </c>
      <c r="B106" s="107">
        <v>42367</v>
      </c>
      <c r="C106" s="107"/>
      <c r="D106" s="108" t="s">
        <v>690</v>
      </c>
      <c r="E106" s="109" t="s">
        <v>625</v>
      </c>
      <c r="F106" s="110">
        <v>465</v>
      </c>
      <c r="G106" s="109"/>
      <c r="H106" s="109">
        <v>540</v>
      </c>
      <c r="I106" s="127">
        <v>540</v>
      </c>
      <c r="J106" s="128" t="s">
        <v>684</v>
      </c>
      <c r="K106" s="129">
        <f t="shared" si="10"/>
        <v>75</v>
      </c>
      <c r="L106" s="130">
        <f t="shared" si="11"/>
        <v>0.16129032258064516</v>
      </c>
      <c r="M106" s="131" t="s">
        <v>601</v>
      </c>
      <c r="N106" s="132">
        <v>42530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4">
        <v>46</v>
      </c>
      <c r="B107" s="107">
        <v>42380</v>
      </c>
      <c r="C107" s="107"/>
      <c r="D107" s="108" t="s">
        <v>391</v>
      </c>
      <c r="E107" s="109" t="s">
        <v>602</v>
      </c>
      <c r="F107" s="110">
        <v>81</v>
      </c>
      <c r="G107" s="109"/>
      <c r="H107" s="109">
        <v>110</v>
      </c>
      <c r="I107" s="127">
        <v>110</v>
      </c>
      <c r="J107" s="128" t="s">
        <v>684</v>
      </c>
      <c r="K107" s="129">
        <f t="shared" si="10"/>
        <v>29</v>
      </c>
      <c r="L107" s="130">
        <f t="shared" si="11"/>
        <v>0.35802469135802467</v>
      </c>
      <c r="M107" s="131" t="s">
        <v>601</v>
      </c>
      <c r="N107" s="132">
        <v>42745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47</v>
      </c>
      <c r="B108" s="107">
        <v>42382</v>
      </c>
      <c r="C108" s="107"/>
      <c r="D108" s="108" t="s">
        <v>691</v>
      </c>
      <c r="E108" s="109" t="s">
        <v>602</v>
      </c>
      <c r="F108" s="110">
        <v>417.5</v>
      </c>
      <c r="G108" s="109"/>
      <c r="H108" s="109">
        <v>547</v>
      </c>
      <c r="I108" s="127">
        <v>535</v>
      </c>
      <c r="J108" s="128" t="s">
        <v>684</v>
      </c>
      <c r="K108" s="129">
        <f t="shared" si="10"/>
        <v>129.5</v>
      </c>
      <c r="L108" s="130">
        <f t="shared" si="11"/>
        <v>0.31017964071856285</v>
      </c>
      <c r="M108" s="131" t="s">
        <v>601</v>
      </c>
      <c r="N108" s="132">
        <v>42578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48</v>
      </c>
      <c r="B109" s="107">
        <v>42408</v>
      </c>
      <c r="C109" s="107"/>
      <c r="D109" s="108" t="s">
        <v>692</v>
      </c>
      <c r="E109" s="109" t="s">
        <v>625</v>
      </c>
      <c r="F109" s="110">
        <v>650</v>
      </c>
      <c r="G109" s="109"/>
      <c r="H109" s="109">
        <v>800</v>
      </c>
      <c r="I109" s="127">
        <v>800</v>
      </c>
      <c r="J109" s="128" t="s">
        <v>684</v>
      </c>
      <c r="K109" s="129">
        <f t="shared" si="10"/>
        <v>150</v>
      </c>
      <c r="L109" s="130">
        <f t="shared" si="11"/>
        <v>0.23076923076923078</v>
      </c>
      <c r="M109" s="131" t="s">
        <v>601</v>
      </c>
      <c r="N109" s="132">
        <v>43154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49</v>
      </c>
      <c r="B110" s="107">
        <v>42433</v>
      </c>
      <c r="C110" s="107"/>
      <c r="D110" s="108" t="s">
        <v>198</v>
      </c>
      <c r="E110" s="109" t="s">
        <v>625</v>
      </c>
      <c r="F110" s="110">
        <v>437.5</v>
      </c>
      <c r="G110" s="109"/>
      <c r="H110" s="109">
        <v>504.5</v>
      </c>
      <c r="I110" s="127">
        <v>522</v>
      </c>
      <c r="J110" s="128" t="s">
        <v>693</v>
      </c>
      <c r="K110" s="129">
        <f t="shared" si="10"/>
        <v>67</v>
      </c>
      <c r="L110" s="130">
        <f t="shared" si="11"/>
        <v>0.15314285714285714</v>
      </c>
      <c r="M110" s="131" t="s">
        <v>601</v>
      </c>
      <c r="N110" s="132">
        <v>42480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50</v>
      </c>
      <c r="B111" s="107">
        <v>42438</v>
      </c>
      <c r="C111" s="107"/>
      <c r="D111" s="108" t="s">
        <v>694</v>
      </c>
      <c r="E111" s="109" t="s">
        <v>625</v>
      </c>
      <c r="F111" s="110">
        <v>189.5</v>
      </c>
      <c r="G111" s="109"/>
      <c r="H111" s="109">
        <v>218</v>
      </c>
      <c r="I111" s="127">
        <v>218</v>
      </c>
      <c r="J111" s="128" t="s">
        <v>684</v>
      </c>
      <c r="K111" s="129">
        <f t="shared" si="10"/>
        <v>28.5</v>
      </c>
      <c r="L111" s="130">
        <f t="shared" si="11"/>
        <v>0.15039577836411611</v>
      </c>
      <c r="M111" s="131" t="s">
        <v>601</v>
      </c>
      <c r="N111" s="132">
        <v>43034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366">
        <v>51</v>
      </c>
      <c r="B112" s="116">
        <v>42471</v>
      </c>
      <c r="C112" s="116"/>
      <c r="D112" s="117" t="s">
        <v>695</v>
      </c>
      <c r="E112" s="118" t="s">
        <v>625</v>
      </c>
      <c r="F112" s="119">
        <v>36.5</v>
      </c>
      <c r="G112" s="120"/>
      <c r="H112" s="120">
        <v>15.85</v>
      </c>
      <c r="I112" s="120">
        <v>60</v>
      </c>
      <c r="J112" s="139" t="s">
        <v>696</v>
      </c>
      <c r="K112" s="135">
        <f t="shared" si="10"/>
        <v>-20.65</v>
      </c>
      <c r="L112" s="169">
        <f t="shared" si="11"/>
        <v>-0.5657534246575342</v>
      </c>
      <c r="M112" s="137" t="s">
        <v>665</v>
      </c>
      <c r="N112" s="170">
        <v>43627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52</v>
      </c>
      <c r="B113" s="107">
        <v>42472</v>
      </c>
      <c r="C113" s="107"/>
      <c r="D113" s="108" t="s">
        <v>697</v>
      </c>
      <c r="E113" s="109" t="s">
        <v>625</v>
      </c>
      <c r="F113" s="110">
        <v>93</v>
      </c>
      <c r="G113" s="109"/>
      <c r="H113" s="109">
        <v>149</v>
      </c>
      <c r="I113" s="127">
        <v>140</v>
      </c>
      <c r="J113" s="142" t="s">
        <v>698</v>
      </c>
      <c r="K113" s="129">
        <f t="shared" si="10"/>
        <v>56</v>
      </c>
      <c r="L113" s="130">
        <f t="shared" si="11"/>
        <v>0.60215053763440862</v>
      </c>
      <c r="M113" s="131" t="s">
        <v>601</v>
      </c>
      <c r="N113" s="132">
        <v>42740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4">
        <v>53</v>
      </c>
      <c r="B114" s="107">
        <v>42472</v>
      </c>
      <c r="C114" s="107"/>
      <c r="D114" s="108" t="s">
        <v>699</v>
      </c>
      <c r="E114" s="109" t="s">
        <v>625</v>
      </c>
      <c r="F114" s="110">
        <v>130</v>
      </c>
      <c r="G114" s="109"/>
      <c r="H114" s="109">
        <v>150</v>
      </c>
      <c r="I114" s="127" t="s">
        <v>700</v>
      </c>
      <c r="J114" s="128" t="s">
        <v>684</v>
      </c>
      <c r="K114" s="129">
        <f t="shared" si="10"/>
        <v>20</v>
      </c>
      <c r="L114" s="130">
        <f t="shared" si="11"/>
        <v>0.15384615384615385</v>
      </c>
      <c r="M114" s="131" t="s">
        <v>601</v>
      </c>
      <c r="N114" s="132">
        <v>42564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4">
        <v>54</v>
      </c>
      <c r="B115" s="107">
        <v>42473</v>
      </c>
      <c r="C115" s="107"/>
      <c r="D115" s="108" t="s">
        <v>355</v>
      </c>
      <c r="E115" s="109" t="s">
        <v>625</v>
      </c>
      <c r="F115" s="110">
        <v>196</v>
      </c>
      <c r="G115" s="109"/>
      <c r="H115" s="109">
        <v>299</v>
      </c>
      <c r="I115" s="127">
        <v>299</v>
      </c>
      <c r="J115" s="128" t="s">
        <v>684</v>
      </c>
      <c r="K115" s="129">
        <v>103</v>
      </c>
      <c r="L115" s="130">
        <v>0.52551020408163296</v>
      </c>
      <c r="M115" s="131" t="s">
        <v>601</v>
      </c>
      <c r="N115" s="132">
        <v>42620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55</v>
      </c>
      <c r="B116" s="107">
        <v>42473</v>
      </c>
      <c r="C116" s="107"/>
      <c r="D116" s="108" t="s">
        <v>758</v>
      </c>
      <c r="E116" s="109" t="s">
        <v>625</v>
      </c>
      <c r="F116" s="110">
        <v>88</v>
      </c>
      <c r="G116" s="109"/>
      <c r="H116" s="109">
        <v>103</v>
      </c>
      <c r="I116" s="127">
        <v>103</v>
      </c>
      <c r="J116" s="128" t="s">
        <v>684</v>
      </c>
      <c r="K116" s="129">
        <v>15</v>
      </c>
      <c r="L116" s="130">
        <v>0.170454545454545</v>
      </c>
      <c r="M116" s="131" t="s">
        <v>601</v>
      </c>
      <c r="N116" s="132">
        <v>42530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56</v>
      </c>
      <c r="B117" s="107">
        <v>42492</v>
      </c>
      <c r="C117" s="107"/>
      <c r="D117" s="108" t="s">
        <v>701</v>
      </c>
      <c r="E117" s="109" t="s">
        <v>625</v>
      </c>
      <c r="F117" s="110">
        <v>127.5</v>
      </c>
      <c r="G117" s="109"/>
      <c r="H117" s="109">
        <v>148</v>
      </c>
      <c r="I117" s="127" t="s">
        <v>702</v>
      </c>
      <c r="J117" s="128" t="s">
        <v>684</v>
      </c>
      <c r="K117" s="129">
        <f>H117-F117</f>
        <v>20.5</v>
      </c>
      <c r="L117" s="130">
        <f>K117/F117</f>
        <v>0.16078431372549021</v>
      </c>
      <c r="M117" s="131" t="s">
        <v>601</v>
      </c>
      <c r="N117" s="132">
        <v>42564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57</v>
      </c>
      <c r="B118" s="107">
        <v>42493</v>
      </c>
      <c r="C118" s="107"/>
      <c r="D118" s="108" t="s">
        <v>703</v>
      </c>
      <c r="E118" s="109" t="s">
        <v>625</v>
      </c>
      <c r="F118" s="110">
        <v>675</v>
      </c>
      <c r="G118" s="109"/>
      <c r="H118" s="109">
        <v>815</v>
      </c>
      <c r="I118" s="127" t="s">
        <v>704</v>
      </c>
      <c r="J118" s="128" t="s">
        <v>684</v>
      </c>
      <c r="K118" s="129">
        <f>H118-F118</f>
        <v>140</v>
      </c>
      <c r="L118" s="130">
        <f>K118/F118</f>
        <v>0.2074074074074074</v>
      </c>
      <c r="M118" s="131" t="s">
        <v>601</v>
      </c>
      <c r="N118" s="132">
        <v>43154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5">
        <v>58</v>
      </c>
      <c r="B119" s="111">
        <v>42522</v>
      </c>
      <c r="C119" s="111"/>
      <c r="D119" s="112" t="s">
        <v>759</v>
      </c>
      <c r="E119" s="113" t="s">
        <v>625</v>
      </c>
      <c r="F119" s="114">
        <v>500</v>
      </c>
      <c r="G119" s="114"/>
      <c r="H119" s="115">
        <v>232.5</v>
      </c>
      <c r="I119" s="133" t="s">
        <v>760</v>
      </c>
      <c r="J119" s="134" t="s">
        <v>761</v>
      </c>
      <c r="K119" s="135">
        <f>H119-F119</f>
        <v>-267.5</v>
      </c>
      <c r="L119" s="136">
        <f>K119/F119</f>
        <v>-0.53500000000000003</v>
      </c>
      <c r="M119" s="137" t="s">
        <v>665</v>
      </c>
      <c r="N119" s="138">
        <v>43735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59</v>
      </c>
      <c r="B120" s="107">
        <v>42527</v>
      </c>
      <c r="C120" s="107"/>
      <c r="D120" s="108" t="s">
        <v>705</v>
      </c>
      <c r="E120" s="109" t="s">
        <v>625</v>
      </c>
      <c r="F120" s="110">
        <v>110</v>
      </c>
      <c r="G120" s="109"/>
      <c r="H120" s="109">
        <v>126.5</v>
      </c>
      <c r="I120" s="127">
        <v>125</v>
      </c>
      <c r="J120" s="128" t="s">
        <v>634</v>
      </c>
      <c r="K120" s="129">
        <f>H120-F120</f>
        <v>16.5</v>
      </c>
      <c r="L120" s="130">
        <f>K120/F120</f>
        <v>0.15</v>
      </c>
      <c r="M120" s="131" t="s">
        <v>601</v>
      </c>
      <c r="N120" s="132">
        <v>42552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60</v>
      </c>
      <c r="B121" s="107">
        <v>42538</v>
      </c>
      <c r="C121" s="107"/>
      <c r="D121" s="108" t="s">
        <v>706</v>
      </c>
      <c r="E121" s="109" t="s">
        <v>625</v>
      </c>
      <c r="F121" s="110">
        <v>44</v>
      </c>
      <c r="G121" s="109"/>
      <c r="H121" s="109">
        <v>69.5</v>
      </c>
      <c r="I121" s="127">
        <v>69.5</v>
      </c>
      <c r="J121" s="128" t="s">
        <v>707</v>
      </c>
      <c r="K121" s="129">
        <f>H121-F121</f>
        <v>25.5</v>
      </c>
      <c r="L121" s="130">
        <f>K121/F121</f>
        <v>0.57954545454545459</v>
      </c>
      <c r="M121" s="131" t="s">
        <v>601</v>
      </c>
      <c r="N121" s="132">
        <v>42977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61</v>
      </c>
      <c r="B122" s="107">
        <v>42549</v>
      </c>
      <c r="C122" s="107"/>
      <c r="D122" s="149" t="s">
        <v>762</v>
      </c>
      <c r="E122" s="109" t="s">
        <v>625</v>
      </c>
      <c r="F122" s="110">
        <v>262.5</v>
      </c>
      <c r="G122" s="109"/>
      <c r="H122" s="109">
        <v>340</v>
      </c>
      <c r="I122" s="127">
        <v>333</v>
      </c>
      <c r="J122" s="128" t="s">
        <v>763</v>
      </c>
      <c r="K122" s="129">
        <v>77.5</v>
      </c>
      <c r="L122" s="130">
        <v>0.29523809523809502</v>
      </c>
      <c r="M122" s="131" t="s">
        <v>601</v>
      </c>
      <c r="N122" s="132">
        <v>43017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62</v>
      </c>
      <c r="B123" s="107">
        <v>42549</v>
      </c>
      <c r="C123" s="107"/>
      <c r="D123" s="149" t="s">
        <v>764</v>
      </c>
      <c r="E123" s="109" t="s">
        <v>625</v>
      </c>
      <c r="F123" s="110">
        <v>840</v>
      </c>
      <c r="G123" s="109"/>
      <c r="H123" s="109">
        <v>1230</v>
      </c>
      <c r="I123" s="127">
        <v>1230</v>
      </c>
      <c r="J123" s="128" t="s">
        <v>684</v>
      </c>
      <c r="K123" s="129">
        <v>390</v>
      </c>
      <c r="L123" s="130">
        <v>0.46428571428571402</v>
      </c>
      <c r="M123" s="131" t="s">
        <v>601</v>
      </c>
      <c r="N123" s="132">
        <v>42649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367">
        <v>63</v>
      </c>
      <c r="B124" s="144">
        <v>42556</v>
      </c>
      <c r="C124" s="144"/>
      <c r="D124" s="145" t="s">
        <v>708</v>
      </c>
      <c r="E124" s="146" t="s">
        <v>625</v>
      </c>
      <c r="F124" s="147">
        <v>395</v>
      </c>
      <c r="G124" s="148"/>
      <c r="H124" s="148">
        <f>(468.5+342.5)/2</f>
        <v>405.5</v>
      </c>
      <c r="I124" s="148">
        <v>510</v>
      </c>
      <c r="J124" s="171" t="s">
        <v>709</v>
      </c>
      <c r="K124" s="172">
        <f t="shared" ref="K124:K130" si="12">H124-F124</f>
        <v>10.5</v>
      </c>
      <c r="L124" s="173">
        <f t="shared" ref="L124:L130" si="13">K124/F124</f>
        <v>2.6582278481012658E-2</v>
      </c>
      <c r="M124" s="174" t="s">
        <v>710</v>
      </c>
      <c r="N124" s="175">
        <v>43606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5">
        <v>64</v>
      </c>
      <c r="B125" s="111">
        <v>42584</v>
      </c>
      <c r="C125" s="111"/>
      <c r="D125" s="112" t="s">
        <v>711</v>
      </c>
      <c r="E125" s="113" t="s">
        <v>602</v>
      </c>
      <c r="F125" s="114">
        <f>169.5-12.8</f>
        <v>156.69999999999999</v>
      </c>
      <c r="G125" s="114"/>
      <c r="H125" s="115">
        <v>77</v>
      </c>
      <c r="I125" s="133" t="s">
        <v>712</v>
      </c>
      <c r="J125" s="397" t="s">
        <v>3403</v>
      </c>
      <c r="K125" s="135">
        <f t="shared" si="12"/>
        <v>-79.699999999999989</v>
      </c>
      <c r="L125" s="136">
        <f t="shared" si="13"/>
        <v>-0.50861518825781749</v>
      </c>
      <c r="M125" s="137" t="s">
        <v>665</v>
      </c>
      <c r="N125" s="138">
        <v>43522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5">
        <v>65</v>
      </c>
      <c r="B126" s="111">
        <v>42586</v>
      </c>
      <c r="C126" s="111"/>
      <c r="D126" s="112" t="s">
        <v>713</v>
      </c>
      <c r="E126" s="113" t="s">
        <v>625</v>
      </c>
      <c r="F126" s="114">
        <v>400</v>
      </c>
      <c r="G126" s="114"/>
      <c r="H126" s="115">
        <v>305</v>
      </c>
      <c r="I126" s="133">
        <v>475</v>
      </c>
      <c r="J126" s="134" t="s">
        <v>714</v>
      </c>
      <c r="K126" s="135">
        <f t="shared" si="12"/>
        <v>-95</v>
      </c>
      <c r="L126" s="136">
        <f t="shared" si="13"/>
        <v>-0.23749999999999999</v>
      </c>
      <c r="M126" s="137" t="s">
        <v>665</v>
      </c>
      <c r="N126" s="138">
        <v>43606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66</v>
      </c>
      <c r="B127" s="107">
        <v>42593</v>
      </c>
      <c r="C127" s="107"/>
      <c r="D127" s="108" t="s">
        <v>715</v>
      </c>
      <c r="E127" s="109" t="s">
        <v>625</v>
      </c>
      <c r="F127" s="110">
        <v>86.5</v>
      </c>
      <c r="G127" s="109"/>
      <c r="H127" s="109">
        <v>130</v>
      </c>
      <c r="I127" s="127">
        <v>130</v>
      </c>
      <c r="J127" s="142" t="s">
        <v>716</v>
      </c>
      <c r="K127" s="129">
        <f t="shared" si="12"/>
        <v>43.5</v>
      </c>
      <c r="L127" s="130">
        <f t="shared" si="13"/>
        <v>0.50289017341040465</v>
      </c>
      <c r="M127" s="131" t="s">
        <v>601</v>
      </c>
      <c r="N127" s="132">
        <v>43091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5">
        <v>67</v>
      </c>
      <c r="B128" s="111">
        <v>42600</v>
      </c>
      <c r="C128" s="111"/>
      <c r="D128" s="112" t="s">
        <v>382</v>
      </c>
      <c r="E128" s="113" t="s">
        <v>625</v>
      </c>
      <c r="F128" s="114">
        <v>133.5</v>
      </c>
      <c r="G128" s="114"/>
      <c r="H128" s="115">
        <v>126.5</v>
      </c>
      <c r="I128" s="133">
        <v>178</v>
      </c>
      <c r="J128" s="134" t="s">
        <v>717</v>
      </c>
      <c r="K128" s="135">
        <f t="shared" si="12"/>
        <v>-7</v>
      </c>
      <c r="L128" s="136">
        <f t="shared" si="13"/>
        <v>-5.2434456928838954E-2</v>
      </c>
      <c r="M128" s="137" t="s">
        <v>665</v>
      </c>
      <c r="N128" s="138">
        <v>42615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68</v>
      </c>
      <c r="B129" s="107">
        <v>42613</v>
      </c>
      <c r="C129" s="107"/>
      <c r="D129" s="108" t="s">
        <v>718</v>
      </c>
      <c r="E129" s="109" t="s">
        <v>625</v>
      </c>
      <c r="F129" s="110">
        <v>560</v>
      </c>
      <c r="G129" s="109"/>
      <c r="H129" s="109">
        <v>725</v>
      </c>
      <c r="I129" s="127">
        <v>725</v>
      </c>
      <c r="J129" s="128" t="s">
        <v>627</v>
      </c>
      <c r="K129" s="129">
        <f t="shared" si="12"/>
        <v>165</v>
      </c>
      <c r="L129" s="130">
        <f t="shared" si="13"/>
        <v>0.29464285714285715</v>
      </c>
      <c r="M129" s="131" t="s">
        <v>601</v>
      </c>
      <c r="N129" s="132">
        <v>42456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69</v>
      </c>
      <c r="B130" s="107">
        <v>42614</v>
      </c>
      <c r="C130" s="107"/>
      <c r="D130" s="108" t="s">
        <v>719</v>
      </c>
      <c r="E130" s="109" t="s">
        <v>625</v>
      </c>
      <c r="F130" s="110">
        <v>160.5</v>
      </c>
      <c r="G130" s="109"/>
      <c r="H130" s="109">
        <v>210</v>
      </c>
      <c r="I130" s="127">
        <v>210</v>
      </c>
      <c r="J130" s="128" t="s">
        <v>627</v>
      </c>
      <c r="K130" s="129">
        <f t="shared" si="12"/>
        <v>49.5</v>
      </c>
      <c r="L130" s="130">
        <f t="shared" si="13"/>
        <v>0.30841121495327101</v>
      </c>
      <c r="M130" s="131" t="s">
        <v>601</v>
      </c>
      <c r="N130" s="132">
        <v>42871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70</v>
      </c>
      <c r="B131" s="107">
        <v>42646</v>
      </c>
      <c r="C131" s="107"/>
      <c r="D131" s="149" t="s">
        <v>406</v>
      </c>
      <c r="E131" s="109" t="s">
        <v>625</v>
      </c>
      <c r="F131" s="110">
        <v>430</v>
      </c>
      <c r="G131" s="109"/>
      <c r="H131" s="109">
        <v>596</v>
      </c>
      <c r="I131" s="127">
        <v>575</v>
      </c>
      <c r="J131" s="128" t="s">
        <v>765</v>
      </c>
      <c r="K131" s="129">
        <v>166</v>
      </c>
      <c r="L131" s="130">
        <v>0.38604651162790699</v>
      </c>
      <c r="M131" s="131" t="s">
        <v>601</v>
      </c>
      <c r="N131" s="132">
        <v>42769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71</v>
      </c>
      <c r="B132" s="107">
        <v>42657</v>
      </c>
      <c r="C132" s="107"/>
      <c r="D132" s="108" t="s">
        <v>720</v>
      </c>
      <c r="E132" s="109" t="s">
        <v>625</v>
      </c>
      <c r="F132" s="110">
        <v>280</v>
      </c>
      <c r="G132" s="109"/>
      <c r="H132" s="109">
        <v>345</v>
      </c>
      <c r="I132" s="127">
        <v>345</v>
      </c>
      <c r="J132" s="128" t="s">
        <v>627</v>
      </c>
      <c r="K132" s="129">
        <f t="shared" ref="K132:K137" si="14">H132-F132</f>
        <v>65</v>
      </c>
      <c r="L132" s="130">
        <f>K132/F132</f>
        <v>0.23214285714285715</v>
      </c>
      <c r="M132" s="131" t="s">
        <v>601</v>
      </c>
      <c r="N132" s="132">
        <v>42814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72</v>
      </c>
      <c r="B133" s="107">
        <v>42657</v>
      </c>
      <c r="C133" s="107"/>
      <c r="D133" s="108" t="s">
        <v>721</v>
      </c>
      <c r="E133" s="109" t="s">
        <v>625</v>
      </c>
      <c r="F133" s="110">
        <v>245</v>
      </c>
      <c r="G133" s="109"/>
      <c r="H133" s="109">
        <v>325.5</v>
      </c>
      <c r="I133" s="127">
        <v>330</v>
      </c>
      <c r="J133" s="128" t="s">
        <v>722</v>
      </c>
      <c r="K133" s="129">
        <f t="shared" si="14"/>
        <v>80.5</v>
      </c>
      <c r="L133" s="130">
        <f>K133/F133</f>
        <v>0.32857142857142857</v>
      </c>
      <c r="M133" s="131" t="s">
        <v>601</v>
      </c>
      <c r="N133" s="132">
        <v>42769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73</v>
      </c>
      <c r="B134" s="107">
        <v>42660</v>
      </c>
      <c r="C134" s="107"/>
      <c r="D134" s="108" t="s">
        <v>350</v>
      </c>
      <c r="E134" s="109" t="s">
        <v>625</v>
      </c>
      <c r="F134" s="110">
        <v>125</v>
      </c>
      <c r="G134" s="109"/>
      <c r="H134" s="109">
        <v>160</v>
      </c>
      <c r="I134" s="127">
        <v>160</v>
      </c>
      <c r="J134" s="128" t="s">
        <v>684</v>
      </c>
      <c r="K134" s="129">
        <f t="shared" si="14"/>
        <v>35</v>
      </c>
      <c r="L134" s="130">
        <v>0.28000000000000003</v>
      </c>
      <c r="M134" s="131" t="s">
        <v>601</v>
      </c>
      <c r="N134" s="132">
        <v>42803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74</v>
      </c>
      <c r="B135" s="107">
        <v>42660</v>
      </c>
      <c r="C135" s="107"/>
      <c r="D135" s="108" t="s">
        <v>484</v>
      </c>
      <c r="E135" s="109" t="s">
        <v>625</v>
      </c>
      <c r="F135" s="110">
        <v>114</v>
      </c>
      <c r="G135" s="109"/>
      <c r="H135" s="109">
        <v>145</v>
      </c>
      <c r="I135" s="127">
        <v>145</v>
      </c>
      <c r="J135" s="128" t="s">
        <v>684</v>
      </c>
      <c r="K135" s="129">
        <f t="shared" si="14"/>
        <v>31</v>
      </c>
      <c r="L135" s="130">
        <f>K135/F135</f>
        <v>0.27192982456140352</v>
      </c>
      <c r="M135" s="131" t="s">
        <v>601</v>
      </c>
      <c r="N135" s="132">
        <v>42859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75</v>
      </c>
      <c r="B136" s="107">
        <v>42660</v>
      </c>
      <c r="C136" s="107"/>
      <c r="D136" s="108" t="s">
        <v>723</v>
      </c>
      <c r="E136" s="109" t="s">
        <v>625</v>
      </c>
      <c r="F136" s="110">
        <v>212</v>
      </c>
      <c r="G136" s="109"/>
      <c r="H136" s="109">
        <v>280</v>
      </c>
      <c r="I136" s="127">
        <v>276</v>
      </c>
      <c r="J136" s="128" t="s">
        <v>724</v>
      </c>
      <c r="K136" s="129">
        <f t="shared" si="14"/>
        <v>68</v>
      </c>
      <c r="L136" s="130">
        <f>K136/F136</f>
        <v>0.32075471698113206</v>
      </c>
      <c r="M136" s="131" t="s">
        <v>601</v>
      </c>
      <c r="N136" s="132">
        <v>42858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76</v>
      </c>
      <c r="B137" s="107">
        <v>42678</v>
      </c>
      <c r="C137" s="107"/>
      <c r="D137" s="108" t="s">
        <v>152</v>
      </c>
      <c r="E137" s="109" t="s">
        <v>625</v>
      </c>
      <c r="F137" s="110">
        <v>155</v>
      </c>
      <c r="G137" s="109"/>
      <c r="H137" s="109">
        <v>210</v>
      </c>
      <c r="I137" s="127">
        <v>210</v>
      </c>
      <c r="J137" s="128" t="s">
        <v>725</v>
      </c>
      <c r="K137" s="129">
        <f t="shared" si="14"/>
        <v>55</v>
      </c>
      <c r="L137" s="130">
        <f>K137/F137</f>
        <v>0.35483870967741937</v>
      </c>
      <c r="M137" s="131" t="s">
        <v>601</v>
      </c>
      <c r="N137" s="132">
        <v>42944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5">
        <v>77</v>
      </c>
      <c r="B138" s="111">
        <v>42710</v>
      </c>
      <c r="C138" s="111"/>
      <c r="D138" s="112" t="s">
        <v>766</v>
      </c>
      <c r="E138" s="113" t="s">
        <v>625</v>
      </c>
      <c r="F138" s="114">
        <v>150.5</v>
      </c>
      <c r="G138" s="114"/>
      <c r="H138" s="115">
        <v>72.5</v>
      </c>
      <c r="I138" s="133">
        <v>174</v>
      </c>
      <c r="J138" s="134" t="s">
        <v>767</v>
      </c>
      <c r="K138" s="135">
        <v>-78</v>
      </c>
      <c r="L138" s="136">
        <v>-0.51827242524916906</v>
      </c>
      <c r="M138" s="137" t="s">
        <v>665</v>
      </c>
      <c r="N138" s="138">
        <v>43333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78</v>
      </c>
      <c r="B139" s="107">
        <v>42712</v>
      </c>
      <c r="C139" s="107"/>
      <c r="D139" s="108" t="s">
        <v>126</v>
      </c>
      <c r="E139" s="109" t="s">
        <v>625</v>
      </c>
      <c r="F139" s="110">
        <v>380</v>
      </c>
      <c r="G139" s="109"/>
      <c r="H139" s="109">
        <v>478</v>
      </c>
      <c r="I139" s="127">
        <v>468</v>
      </c>
      <c r="J139" s="128" t="s">
        <v>684</v>
      </c>
      <c r="K139" s="129">
        <f>H139-F139</f>
        <v>98</v>
      </c>
      <c r="L139" s="130">
        <f>K139/F139</f>
        <v>0.25789473684210529</v>
      </c>
      <c r="M139" s="131" t="s">
        <v>601</v>
      </c>
      <c r="N139" s="132">
        <v>43025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79</v>
      </c>
      <c r="B140" s="107">
        <v>42734</v>
      </c>
      <c r="C140" s="107"/>
      <c r="D140" s="108" t="s">
        <v>249</v>
      </c>
      <c r="E140" s="109" t="s">
        <v>625</v>
      </c>
      <c r="F140" s="110">
        <v>305</v>
      </c>
      <c r="G140" s="109"/>
      <c r="H140" s="109">
        <v>375</v>
      </c>
      <c r="I140" s="127">
        <v>375</v>
      </c>
      <c r="J140" s="128" t="s">
        <v>684</v>
      </c>
      <c r="K140" s="129">
        <f>H140-F140</f>
        <v>70</v>
      </c>
      <c r="L140" s="130">
        <f>K140/F140</f>
        <v>0.22950819672131148</v>
      </c>
      <c r="M140" s="131" t="s">
        <v>601</v>
      </c>
      <c r="N140" s="132">
        <v>42768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80</v>
      </c>
      <c r="B141" s="107">
        <v>42739</v>
      </c>
      <c r="C141" s="107"/>
      <c r="D141" s="108" t="s">
        <v>352</v>
      </c>
      <c r="E141" s="109" t="s">
        <v>625</v>
      </c>
      <c r="F141" s="110">
        <v>99.5</v>
      </c>
      <c r="G141" s="109"/>
      <c r="H141" s="109">
        <v>158</v>
      </c>
      <c r="I141" s="127">
        <v>158</v>
      </c>
      <c r="J141" s="128" t="s">
        <v>684</v>
      </c>
      <c r="K141" s="129">
        <f>H141-F141</f>
        <v>58.5</v>
      </c>
      <c r="L141" s="130">
        <f>K141/F141</f>
        <v>0.5879396984924623</v>
      </c>
      <c r="M141" s="131" t="s">
        <v>601</v>
      </c>
      <c r="N141" s="132">
        <v>42898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81</v>
      </c>
      <c r="B142" s="107">
        <v>42739</v>
      </c>
      <c r="C142" s="107"/>
      <c r="D142" s="108" t="s">
        <v>352</v>
      </c>
      <c r="E142" s="109" t="s">
        <v>625</v>
      </c>
      <c r="F142" s="110">
        <v>99.5</v>
      </c>
      <c r="G142" s="109"/>
      <c r="H142" s="109">
        <v>158</v>
      </c>
      <c r="I142" s="127">
        <v>158</v>
      </c>
      <c r="J142" s="128" t="s">
        <v>684</v>
      </c>
      <c r="K142" s="129">
        <v>58.5</v>
      </c>
      <c r="L142" s="130">
        <v>0.58793969849246197</v>
      </c>
      <c r="M142" s="131" t="s">
        <v>601</v>
      </c>
      <c r="N142" s="132">
        <v>42898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82</v>
      </c>
      <c r="B143" s="107">
        <v>42786</v>
      </c>
      <c r="C143" s="107"/>
      <c r="D143" s="108" t="s">
        <v>170</v>
      </c>
      <c r="E143" s="109" t="s">
        <v>625</v>
      </c>
      <c r="F143" s="110">
        <v>140.5</v>
      </c>
      <c r="G143" s="109"/>
      <c r="H143" s="109">
        <v>220</v>
      </c>
      <c r="I143" s="127">
        <v>220</v>
      </c>
      <c r="J143" s="128" t="s">
        <v>684</v>
      </c>
      <c r="K143" s="129">
        <f>H143-F143</f>
        <v>79.5</v>
      </c>
      <c r="L143" s="130">
        <f>K143/F143</f>
        <v>0.5658362989323843</v>
      </c>
      <c r="M143" s="131" t="s">
        <v>601</v>
      </c>
      <c r="N143" s="132">
        <v>42864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83</v>
      </c>
      <c r="B144" s="107">
        <v>42786</v>
      </c>
      <c r="C144" s="107"/>
      <c r="D144" s="108" t="s">
        <v>768</v>
      </c>
      <c r="E144" s="109" t="s">
        <v>625</v>
      </c>
      <c r="F144" s="110">
        <v>202.5</v>
      </c>
      <c r="G144" s="109"/>
      <c r="H144" s="109">
        <v>234</v>
      </c>
      <c r="I144" s="127">
        <v>234</v>
      </c>
      <c r="J144" s="128" t="s">
        <v>684</v>
      </c>
      <c r="K144" s="129">
        <v>31.5</v>
      </c>
      <c r="L144" s="130">
        <v>0.155555555555556</v>
      </c>
      <c r="M144" s="131" t="s">
        <v>601</v>
      </c>
      <c r="N144" s="132">
        <v>42836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84</v>
      </c>
      <c r="B145" s="107">
        <v>42818</v>
      </c>
      <c r="C145" s="107"/>
      <c r="D145" s="108" t="s">
        <v>558</v>
      </c>
      <c r="E145" s="109" t="s">
        <v>625</v>
      </c>
      <c r="F145" s="110">
        <v>300.5</v>
      </c>
      <c r="G145" s="109"/>
      <c r="H145" s="109">
        <v>417.5</v>
      </c>
      <c r="I145" s="127">
        <v>420</v>
      </c>
      <c r="J145" s="128" t="s">
        <v>726</v>
      </c>
      <c r="K145" s="129">
        <f>H145-F145</f>
        <v>117</v>
      </c>
      <c r="L145" s="130">
        <f>K145/F145</f>
        <v>0.38935108153078202</v>
      </c>
      <c r="M145" s="131" t="s">
        <v>601</v>
      </c>
      <c r="N145" s="132">
        <v>43070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85</v>
      </c>
      <c r="B146" s="107">
        <v>42818</v>
      </c>
      <c r="C146" s="107"/>
      <c r="D146" s="108" t="s">
        <v>764</v>
      </c>
      <c r="E146" s="109" t="s">
        <v>625</v>
      </c>
      <c r="F146" s="110">
        <v>850</v>
      </c>
      <c r="G146" s="109"/>
      <c r="H146" s="109">
        <v>1042.5</v>
      </c>
      <c r="I146" s="127">
        <v>1023</v>
      </c>
      <c r="J146" s="128" t="s">
        <v>769</v>
      </c>
      <c r="K146" s="129">
        <v>192.5</v>
      </c>
      <c r="L146" s="130">
        <v>0.22647058823529401</v>
      </c>
      <c r="M146" s="131" t="s">
        <v>601</v>
      </c>
      <c r="N146" s="132">
        <v>42830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86</v>
      </c>
      <c r="B147" s="107">
        <v>42830</v>
      </c>
      <c r="C147" s="107"/>
      <c r="D147" s="108" t="s">
        <v>502</v>
      </c>
      <c r="E147" s="109" t="s">
        <v>625</v>
      </c>
      <c r="F147" s="110">
        <v>785</v>
      </c>
      <c r="G147" s="109"/>
      <c r="H147" s="109">
        <v>930</v>
      </c>
      <c r="I147" s="127">
        <v>920</v>
      </c>
      <c r="J147" s="128" t="s">
        <v>727</v>
      </c>
      <c r="K147" s="129">
        <f>H147-F147</f>
        <v>145</v>
      </c>
      <c r="L147" s="130">
        <f>K147/F147</f>
        <v>0.18471337579617833</v>
      </c>
      <c r="M147" s="131" t="s">
        <v>601</v>
      </c>
      <c r="N147" s="132">
        <v>42976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5">
        <v>87</v>
      </c>
      <c r="B148" s="111">
        <v>42831</v>
      </c>
      <c r="C148" s="111"/>
      <c r="D148" s="112" t="s">
        <v>770</v>
      </c>
      <c r="E148" s="113" t="s">
        <v>625</v>
      </c>
      <c r="F148" s="114">
        <v>40</v>
      </c>
      <c r="G148" s="114"/>
      <c r="H148" s="115">
        <v>13.1</v>
      </c>
      <c r="I148" s="133">
        <v>60</v>
      </c>
      <c r="J148" s="139" t="s">
        <v>771</v>
      </c>
      <c r="K148" s="135">
        <v>-26.9</v>
      </c>
      <c r="L148" s="136">
        <v>-0.67249999999999999</v>
      </c>
      <c r="M148" s="137" t="s">
        <v>665</v>
      </c>
      <c r="N148" s="138">
        <v>43138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88</v>
      </c>
      <c r="B149" s="107">
        <v>42837</v>
      </c>
      <c r="C149" s="107"/>
      <c r="D149" s="108" t="s">
        <v>89</v>
      </c>
      <c r="E149" s="109" t="s">
        <v>625</v>
      </c>
      <c r="F149" s="110">
        <v>289.5</v>
      </c>
      <c r="G149" s="109"/>
      <c r="H149" s="109">
        <v>354</v>
      </c>
      <c r="I149" s="127">
        <v>360</v>
      </c>
      <c r="J149" s="128" t="s">
        <v>728</v>
      </c>
      <c r="K149" s="129">
        <f t="shared" ref="K149:K157" si="15">H149-F149</f>
        <v>64.5</v>
      </c>
      <c r="L149" s="130">
        <f t="shared" ref="L149:L157" si="16">K149/F149</f>
        <v>0.22279792746113988</v>
      </c>
      <c r="M149" s="131" t="s">
        <v>601</v>
      </c>
      <c r="N149" s="132">
        <v>43040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89</v>
      </c>
      <c r="B150" s="107">
        <v>42845</v>
      </c>
      <c r="C150" s="107"/>
      <c r="D150" s="108" t="s">
        <v>439</v>
      </c>
      <c r="E150" s="109" t="s">
        <v>625</v>
      </c>
      <c r="F150" s="110">
        <v>700</v>
      </c>
      <c r="G150" s="109"/>
      <c r="H150" s="109">
        <v>840</v>
      </c>
      <c r="I150" s="127">
        <v>840</v>
      </c>
      <c r="J150" s="128" t="s">
        <v>729</v>
      </c>
      <c r="K150" s="129">
        <f t="shared" si="15"/>
        <v>140</v>
      </c>
      <c r="L150" s="130">
        <f t="shared" si="16"/>
        <v>0.2</v>
      </c>
      <c r="M150" s="131" t="s">
        <v>601</v>
      </c>
      <c r="N150" s="132">
        <v>42893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90</v>
      </c>
      <c r="B151" s="107">
        <v>42887</v>
      </c>
      <c r="C151" s="107"/>
      <c r="D151" s="149" t="s">
        <v>364</v>
      </c>
      <c r="E151" s="109" t="s">
        <v>625</v>
      </c>
      <c r="F151" s="110">
        <v>130</v>
      </c>
      <c r="G151" s="109"/>
      <c r="H151" s="109">
        <v>144.25</v>
      </c>
      <c r="I151" s="127">
        <v>170</v>
      </c>
      <c r="J151" s="128" t="s">
        <v>730</v>
      </c>
      <c r="K151" s="129">
        <f t="shared" si="15"/>
        <v>14.25</v>
      </c>
      <c r="L151" s="130">
        <f t="shared" si="16"/>
        <v>0.10961538461538461</v>
      </c>
      <c r="M151" s="131" t="s">
        <v>601</v>
      </c>
      <c r="N151" s="132">
        <v>43675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91</v>
      </c>
      <c r="B152" s="107">
        <v>42901</v>
      </c>
      <c r="C152" s="107"/>
      <c r="D152" s="149" t="s">
        <v>731</v>
      </c>
      <c r="E152" s="109" t="s">
        <v>625</v>
      </c>
      <c r="F152" s="110">
        <v>214.5</v>
      </c>
      <c r="G152" s="109"/>
      <c r="H152" s="109">
        <v>262</v>
      </c>
      <c r="I152" s="127">
        <v>262</v>
      </c>
      <c r="J152" s="128" t="s">
        <v>732</v>
      </c>
      <c r="K152" s="129">
        <f t="shared" si="15"/>
        <v>47.5</v>
      </c>
      <c r="L152" s="130">
        <f t="shared" si="16"/>
        <v>0.22144522144522144</v>
      </c>
      <c r="M152" s="131" t="s">
        <v>601</v>
      </c>
      <c r="N152" s="132">
        <v>42977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6">
        <v>92</v>
      </c>
      <c r="B153" s="155">
        <v>42933</v>
      </c>
      <c r="C153" s="155"/>
      <c r="D153" s="156" t="s">
        <v>733</v>
      </c>
      <c r="E153" s="157" t="s">
        <v>625</v>
      </c>
      <c r="F153" s="158">
        <v>370</v>
      </c>
      <c r="G153" s="157"/>
      <c r="H153" s="157">
        <v>447.5</v>
      </c>
      <c r="I153" s="179">
        <v>450</v>
      </c>
      <c r="J153" s="232" t="s">
        <v>684</v>
      </c>
      <c r="K153" s="129">
        <f t="shared" si="15"/>
        <v>77.5</v>
      </c>
      <c r="L153" s="181">
        <f t="shared" si="16"/>
        <v>0.20945945945945946</v>
      </c>
      <c r="M153" s="182" t="s">
        <v>601</v>
      </c>
      <c r="N153" s="183">
        <v>43035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6">
        <v>93</v>
      </c>
      <c r="B154" s="155">
        <v>42943</v>
      </c>
      <c r="C154" s="155"/>
      <c r="D154" s="156" t="s">
        <v>168</v>
      </c>
      <c r="E154" s="157" t="s">
        <v>625</v>
      </c>
      <c r="F154" s="158">
        <v>657.5</v>
      </c>
      <c r="G154" s="157"/>
      <c r="H154" s="157">
        <v>825</v>
      </c>
      <c r="I154" s="179">
        <v>820</v>
      </c>
      <c r="J154" s="232" t="s">
        <v>684</v>
      </c>
      <c r="K154" s="129">
        <f t="shared" si="15"/>
        <v>167.5</v>
      </c>
      <c r="L154" s="181">
        <f t="shared" si="16"/>
        <v>0.25475285171102663</v>
      </c>
      <c r="M154" s="182" t="s">
        <v>601</v>
      </c>
      <c r="N154" s="183">
        <v>43090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94</v>
      </c>
      <c r="B155" s="107">
        <v>42964</v>
      </c>
      <c r="C155" s="107"/>
      <c r="D155" s="108" t="s">
        <v>369</v>
      </c>
      <c r="E155" s="109" t="s">
        <v>625</v>
      </c>
      <c r="F155" s="110">
        <v>605</v>
      </c>
      <c r="G155" s="109"/>
      <c r="H155" s="109">
        <v>750</v>
      </c>
      <c r="I155" s="127">
        <v>750</v>
      </c>
      <c r="J155" s="128" t="s">
        <v>727</v>
      </c>
      <c r="K155" s="129">
        <f t="shared" si="15"/>
        <v>145</v>
      </c>
      <c r="L155" s="130">
        <f t="shared" si="16"/>
        <v>0.23966942148760331</v>
      </c>
      <c r="M155" s="131" t="s">
        <v>601</v>
      </c>
      <c r="N155" s="132">
        <v>43027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368">
        <v>95</v>
      </c>
      <c r="B156" s="150">
        <v>42979</v>
      </c>
      <c r="C156" s="150"/>
      <c r="D156" s="151" t="s">
        <v>510</v>
      </c>
      <c r="E156" s="152" t="s">
        <v>625</v>
      </c>
      <c r="F156" s="153">
        <v>255</v>
      </c>
      <c r="G156" s="154"/>
      <c r="H156" s="154">
        <v>217.25</v>
      </c>
      <c r="I156" s="154">
        <v>320</v>
      </c>
      <c r="J156" s="176" t="s">
        <v>734</v>
      </c>
      <c r="K156" s="135">
        <f t="shared" si="15"/>
        <v>-37.75</v>
      </c>
      <c r="L156" s="177">
        <f t="shared" si="16"/>
        <v>-0.14803921568627451</v>
      </c>
      <c r="M156" s="137" t="s">
        <v>665</v>
      </c>
      <c r="N156" s="178">
        <v>43661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96</v>
      </c>
      <c r="B157" s="107">
        <v>42997</v>
      </c>
      <c r="C157" s="107"/>
      <c r="D157" s="108" t="s">
        <v>735</v>
      </c>
      <c r="E157" s="109" t="s">
        <v>625</v>
      </c>
      <c r="F157" s="110">
        <v>215</v>
      </c>
      <c r="G157" s="109"/>
      <c r="H157" s="109">
        <v>258</v>
      </c>
      <c r="I157" s="127">
        <v>258</v>
      </c>
      <c r="J157" s="128" t="s">
        <v>684</v>
      </c>
      <c r="K157" s="129">
        <f t="shared" si="15"/>
        <v>43</v>
      </c>
      <c r="L157" s="130">
        <f t="shared" si="16"/>
        <v>0.2</v>
      </c>
      <c r="M157" s="131" t="s">
        <v>601</v>
      </c>
      <c r="N157" s="132">
        <v>43040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97</v>
      </c>
      <c r="B158" s="107">
        <v>42997</v>
      </c>
      <c r="C158" s="107"/>
      <c r="D158" s="108" t="s">
        <v>735</v>
      </c>
      <c r="E158" s="109" t="s">
        <v>625</v>
      </c>
      <c r="F158" s="110">
        <v>215</v>
      </c>
      <c r="G158" s="109"/>
      <c r="H158" s="109">
        <v>258</v>
      </c>
      <c r="I158" s="127">
        <v>258</v>
      </c>
      <c r="J158" s="232" t="s">
        <v>684</v>
      </c>
      <c r="K158" s="129">
        <v>43</v>
      </c>
      <c r="L158" s="130">
        <v>0.2</v>
      </c>
      <c r="M158" s="131" t="s">
        <v>601</v>
      </c>
      <c r="N158" s="132">
        <v>43040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7">
        <v>98</v>
      </c>
      <c r="B159" s="208">
        <v>42998</v>
      </c>
      <c r="C159" s="208"/>
      <c r="D159" s="377" t="s">
        <v>2981</v>
      </c>
      <c r="E159" s="209" t="s">
        <v>625</v>
      </c>
      <c r="F159" s="210">
        <v>75</v>
      </c>
      <c r="G159" s="209"/>
      <c r="H159" s="209">
        <v>90</v>
      </c>
      <c r="I159" s="233">
        <v>90</v>
      </c>
      <c r="J159" s="128" t="s">
        <v>736</v>
      </c>
      <c r="K159" s="129">
        <f t="shared" ref="K159:K164" si="17">H159-F159</f>
        <v>15</v>
      </c>
      <c r="L159" s="130">
        <f t="shared" ref="L159:L164" si="18">K159/F159</f>
        <v>0.2</v>
      </c>
      <c r="M159" s="131" t="s">
        <v>601</v>
      </c>
      <c r="N159" s="132">
        <v>43019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6">
        <v>99</v>
      </c>
      <c r="B160" s="155">
        <v>43011</v>
      </c>
      <c r="C160" s="155"/>
      <c r="D160" s="156" t="s">
        <v>737</v>
      </c>
      <c r="E160" s="157" t="s">
        <v>625</v>
      </c>
      <c r="F160" s="158">
        <v>315</v>
      </c>
      <c r="G160" s="157"/>
      <c r="H160" s="157">
        <v>392</v>
      </c>
      <c r="I160" s="179">
        <v>384</v>
      </c>
      <c r="J160" s="232" t="s">
        <v>738</v>
      </c>
      <c r="K160" s="129">
        <f t="shared" si="17"/>
        <v>77</v>
      </c>
      <c r="L160" s="181">
        <f t="shared" si="18"/>
        <v>0.24444444444444444</v>
      </c>
      <c r="M160" s="182" t="s">
        <v>601</v>
      </c>
      <c r="N160" s="183">
        <v>43017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6">
        <v>100</v>
      </c>
      <c r="B161" s="155">
        <v>43013</v>
      </c>
      <c r="C161" s="155"/>
      <c r="D161" s="156" t="s">
        <v>739</v>
      </c>
      <c r="E161" s="157" t="s">
        <v>625</v>
      </c>
      <c r="F161" s="158">
        <v>145</v>
      </c>
      <c r="G161" s="157"/>
      <c r="H161" s="157">
        <v>179</v>
      </c>
      <c r="I161" s="179">
        <v>180</v>
      </c>
      <c r="J161" s="232" t="s">
        <v>615</v>
      </c>
      <c r="K161" s="129">
        <f t="shared" si="17"/>
        <v>34</v>
      </c>
      <c r="L161" s="181">
        <f t="shared" si="18"/>
        <v>0.23448275862068965</v>
      </c>
      <c r="M161" s="182" t="s">
        <v>601</v>
      </c>
      <c r="N161" s="183">
        <v>43025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6">
        <v>101</v>
      </c>
      <c r="B162" s="155">
        <v>43014</v>
      </c>
      <c r="C162" s="155"/>
      <c r="D162" s="156" t="s">
        <v>340</v>
      </c>
      <c r="E162" s="157" t="s">
        <v>625</v>
      </c>
      <c r="F162" s="158">
        <v>256</v>
      </c>
      <c r="G162" s="157"/>
      <c r="H162" s="157">
        <v>323</v>
      </c>
      <c r="I162" s="179">
        <v>320</v>
      </c>
      <c r="J162" s="232" t="s">
        <v>684</v>
      </c>
      <c r="K162" s="129">
        <f t="shared" si="17"/>
        <v>67</v>
      </c>
      <c r="L162" s="181">
        <f t="shared" si="18"/>
        <v>0.26171875</v>
      </c>
      <c r="M162" s="182" t="s">
        <v>601</v>
      </c>
      <c r="N162" s="183">
        <v>43067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6">
        <v>102</v>
      </c>
      <c r="B163" s="155">
        <v>43017</v>
      </c>
      <c r="C163" s="155"/>
      <c r="D163" s="156" t="s">
        <v>361</v>
      </c>
      <c r="E163" s="157" t="s">
        <v>625</v>
      </c>
      <c r="F163" s="158">
        <v>137.5</v>
      </c>
      <c r="G163" s="157"/>
      <c r="H163" s="157">
        <v>184</v>
      </c>
      <c r="I163" s="179">
        <v>183</v>
      </c>
      <c r="J163" s="180" t="s">
        <v>740</v>
      </c>
      <c r="K163" s="129">
        <f t="shared" si="17"/>
        <v>46.5</v>
      </c>
      <c r="L163" s="181">
        <f t="shared" si="18"/>
        <v>0.33818181818181819</v>
      </c>
      <c r="M163" s="182" t="s">
        <v>601</v>
      </c>
      <c r="N163" s="183">
        <v>43108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6">
        <v>103</v>
      </c>
      <c r="B164" s="155">
        <v>43018</v>
      </c>
      <c r="C164" s="155"/>
      <c r="D164" s="156" t="s">
        <v>741</v>
      </c>
      <c r="E164" s="157" t="s">
        <v>625</v>
      </c>
      <c r="F164" s="158">
        <v>125.5</v>
      </c>
      <c r="G164" s="157"/>
      <c r="H164" s="157">
        <v>158</v>
      </c>
      <c r="I164" s="179">
        <v>155</v>
      </c>
      <c r="J164" s="180" t="s">
        <v>742</v>
      </c>
      <c r="K164" s="129">
        <f t="shared" si="17"/>
        <v>32.5</v>
      </c>
      <c r="L164" s="181">
        <f t="shared" si="18"/>
        <v>0.25896414342629481</v>
      </c>
      <c r="M164" s="182" t="s">
        <v>601</v>
      </c>
      <c r="N164" s="183">
        <v>43067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6">
        <v>104</v>
      </c>
      <c r="B165" s="155">
        <v>43018</v>
      </c>
      <c r="C165" s="155"/>
      <c r="D165" s="156" t="s">
        <v>772</v>
      </c>
      <c r="E165" s="157" t="s">
        <v>625</v>
      </c>
      <c r="F165" s="158">
        <v>895</v>
      </c>
      <c r="G165" s="157"/>
      <c r="H165" s="157">
        <v>1122.5</v>
      </c>
      <c r="I165" s="179">
        <v>1078</v>
      </c>
      <c r="J165" s="180" t="s">
        <v>773</v>
      </c>
      <c r="K165" s="129">
        <v>227.5</v>
      </c>
      <c r="L165" s="181">
        <v>0.25418994413407803</v>
      </c>
      <c r="M165" s="182" t="s">
        <v>601</v>
      </c>
      <c r="N165" s="183">
        <v>43117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6">
        <v>105</v>
      </c>
      <c r="B166" s="155">
        <v>43020</v>
      </c>
      <c r="C166" s="155"/>
      <c r="D166" s="156" t="s">
        <v>348</v>
      </c>
      <c r="E166" s="157" t="s">
        <v>625</v>
      </c>
      <c r="F166" s="158">
        <v>525</v>
      </c>
      <c r="G166" s="157"/>
      <c r="H166" s="157">
        <v>629</v>
      </c>
      <c r="I166" s="179">
        <v>629</v>
      </c>
      <c r="J166" s="232" t="s">
        <v>684</v>
      </c>
      <c r="K166" s="129">
        <v>104</v>
      </c>
      <c r="L166" s="181">
        <v>0.19809523809523799</v>
      </c>
      <c r="M166" s="182" t="s">
        <v>601</v>
      </c>
      <c r="N166" s="183">
        <v>43119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6">
        <v>106</v>
      </c>
      <c r="B167" s="155">
        <v>43046</v>
      </c>
      <c r="C167" s="155"/>
      <c r="D167" s="156" t="s">
        <v>394</v>
      </c>
      <c r="E167" s="157" t="s">
        <v>625</v>
      </c>
      <c r="F167" s="158">
        <v>740</v>
      </c>
      <c r="G167" s="157"/>
      <c r="H167" s="157">
        <v>892.5</v>
      </c>
      <c r="I167" s="179">
        <v>900</v>
      </c>
      <c r="J167" s="180" t="s">
        <v>743</v>
      </c>
      <c r="K167" s="129">
        <f>H167-F167</f>
        <v>152.5</v>
      </c>
      <c r="L167" s="181">
        <f>K167/F167</f>
        <v>0.20608108108108109</v>
      </c>
      <c r="M167" s="182" t="s">
        <v>601</v>
      </c>
      <c r="N167" s="183">
        <v>43052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107</v>
      </c>
      <c r="B168" s="107">
        <v>43073</v>
      </c>
      <c r="C168" s="107"/>
      <c r="D168" s="108" t="s">
        <v>744</v>
      </c>
      <c r="E168" s="109" t="s">
        <v>625</v>
      </c>
      <c r="F168" s="110">
        <v>118.5</v>
      </c>
      <c r="G168" s="109"/>
      <c r="H168" s="109">
        <v>143.5</v>
      </c>
      <c r="I168" s="127">
        <v>145</v>
      </c>
      <c r="J168" s="142" t="s">
        <v>745</v>
      </c>
      <c r="K168" s="129">
        <f>H168-F168</f>
        <v>25</v>
      </c>
      <c r="L168" s="130">
        <f>K168/F168</f>
        <v>0.2109704641350211</v>
      </c>
      <c r="M168" s="131" t="s">
        <v>601</v>
      </c>
      <c r="N168" s="132">
        <v>43097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5">
        <v>108</v>
      </c>
      <c r="B169" s="111">
        <v>43090</v>
      </c>
      <c r="C169" s="111"/>
      <c r="D169" s="159" t="s">
        <v>444</v>
      </c>
      <c r="E169" s="113" t="s">
        <v>625</v>
      </c>
      <c r="F169" s="114">
        <v>715</v>
      </c>
      <c r="G169" s="114"/>
      <c r="H169" s="115">
        <v>500</v>
      </c>
      <c r="I169" s="133">
        <v>872</v>
      </c>
      <c r="J169" s="139" t="s">
        <v>746</v>
      </c>
      <c r="K169" s="135">
        <f>H169-F169</f>
        <v>-215</v>
      </c>
      <c r="L169" s="136">
        <f>K169/F169</f>
        <v>-0.30069930069930068</v>
      </c>
      <c r="M169" s="137" t="s">
        <v>665</v>
      </c>
      <c r="N169" s="138">
        <v>43670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109</v>
      </c>
      <c r="B170" s="107">
        <v>43098</v>
      </c>
      <c r="C170" s="107"/>
      <c r="D170" s="108" t="s">
        <v>737</v>
      </c>
      <c r="E170" s="109" t="s">
        <v>625</v>
      </c>
      <c r="F170" s="110">
        <v>435</v>
      </c>
      <c r="G170" s="109"/>
      <c r="H170" s="109">
        <v>542.5</v>
      </c>
      <c r="I170" s="127">
        <v>539</v>
      </c>
      <c r="J170" s="142" t="s">
        <v>684</v>
      </c>
      <c r="K170" s="129">
        <v>107.5</v>
      </c>
      <c r="L170" s="130">
        <v>0.247126436781609</v>
      </c>
      <c r="M170" s="131" t="s">
        <v>601</v>
      </c>
      <c r="N170" s="132">
        <v>43206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110</v>
      </c>
      <c r="B171" s="107">
        <v>43098</v>
      </c>
      <c r="C171" s="107"/>
      <c r="D171" s="108" t="s">
        <v>572</v>
      </c>
      <c r="E171" s="109" t="s">
        <v>625</v>
      </c>
      <c r="F171" s="110">
        <v>885</v>
      </c>
      <c r="G171" s="109"/>
      <c r="H171" s="109">
        <v>1090</v>
      </c>
      <c r="I171" s="127">
        <v>1084</v>
      </c>
      <c r="J171" s="142" t="s">
        <v>684</v>
      </c>
      <c r="K171" s="129">
        <v>205</v>
      </c>
      <c r="L171" s="130">
        <v>0.23163841807909599</v>
      </c>
      <c r="M171" s="131" t="s">
        <v>601</v>
      </c>
      <c r="N171" s="132">
        <v>43213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9">
        <v>111</v>
      </c>
      <c r="B172" s="349">
        <v>43192</v>
      </c>
      <c r="C172" s="349"/>
      <c r="D172" s="117" t="s">
        <v>754</v>
      </c>
      <c r="E172" s="352" t="s">
        <v>625</v>
      </c>
      <c r="F172" s="355">
        <v>478.5</v>
      </c>
      <c r="G172" s="352"/>
      <c r="H172" s="352">
        <v>442</v>
      </c>
      <c r="I172" s="358">
        <v>613</v>
      </c>
      <c r="J172" s="397" t="s">
        <v>3405</v>
      </c>
      <c r="K172" s="135">
        <f>H172-F172</f>
        <v>-36.5</v>
      </c>
      <c r="L172" s="136">
        <f>K172/F172</f>
        <v>-7.6280041797283177E-2</v>
      </c>
      <c r="M172" s="137" t="s">
        <v>665</v>
      </c>
      <c r="N172" s="138">
        <v>43762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5">
        <v>112</v>
      </c>
      <c r="B173" s="111">
        <v>43194</v>
      </c>
      <c r="C173" s="111"/>
      <c r="D173" s="376" t="s">
        <v>2980</v>
      </c>
      <c r="E173" s="113" t="s">
        <v>625</v>
      </c>
      <c r="F173" s="114">
        <f>141.5-7.3</f>
        <v>134.19999999999999</v>
      </c>
      <c r="G173" s="114"/>
      <c r="H173" s="115">
        <v>77</v>
      </c>
      <c r="I173" s="133">
        <v>180</v>
      </c>
      <c r="J173" s="397" t="s">
        <v>3404</v>
      </c>
      <c r="K173" s="135">
        <f>H173-F173</f>
        <v>-57.199999999999989</v>
      </c>
      <c r="L173" s="136">
        <f>K173/F173</f>
        <v>-0.42622950819672129</v>
      </c>
      <c r="M173" s="137" t="s">
        <v>665</v>
      </c>
      <c r="N173" s="138">
        <v>43522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5">
        <v>113</v>
      </c>
      <c r="B174" s="111">
        <v>43209</v>
      </c>
      <c r="C174" s="111"/>
      <c r="D174" s="112" t="s">
        <v>747</v>
      </c>
      <c r="E174" s="113" t="s">
        <v>625</v>
      </c>
      <c r="F174" s="114">
        <v>430</v>
      </c>
      <c r="G174" s="114"/>
      <c r="H174" s="115">
        <v>220</v>
      </c>
      <c r="I174" s="133">
        <v>537</v>
      </c>
      <c r="J174" s="139" t="s">
        <v>748</v>
      </c>
      <c r="K174" s="135">
        <f>H174-F174</f>
        <v>-210</v>
      </c>
      <c r="L174" s="136">
        <f>K174/F174</f>
        <v>-0.48837209302325579</v>
      </c>
      <c r="M174" s="137" t="s">
        <v>665</v>
      </c>
      <c r="N174" s="138">
        <v>43252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370">
        <v>114</v>
      </c>
      <c r="B175" s="160">
        <v>43220</v>
      </c>
      <c r="C175" s="160"/>
      <c r="D175" s="161" t="s">
        <v>395</v>
      </c>
      <c r="E175" s="162" t="s">
        <v>625</v>
      </c>
      <c r="F175" s="164">
        <v>153.5</v>
      </c>
      <c r="G175" s="164"/>
      <c r="H175" s="164">
        <v>196</v>
      </c>
      <c r="I175" s="164">
        <v>196</v>
      </c>
      <c r="J175" s="361" t="s">
        <v>3496</v>
      </c>
      <c r="K175" s="184">
        <f>H175-F175</f>
        <v>42.5</v>
      </c>
      <c r="L175" s="185">
        <f>K175/F175</f>
        <v>0.27687296416938112</v>
      </c>
      <c r="M175" s="163" t="s">
        <v>601</v>
      </c>
      <c r="N175" s="186">
        <v>43605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115</v>
      </c>
      <c r="B176" s="111">
        <v>43306</v>
      </c>
      <c r="C176" s="111"/>
      <c r="D176" s="112" t="s">
        <v>770</v>
      </c>
      <c r="E176" s="113" t="s">
        <v>625</v>
      </c>
      <c r="F176" s="114">
        <v>27.5</v>
      </c>
      <c r="G176" s="114"/>
      <c r="H176" s="115">
        <v>13.1</v>
      </c>
      <c r="I176" s="133">
        <v>60</v>
      </c>
      <c r="J176" s="139" t="s">
        <v>774</v>
      </c>
      <c r="K176" s="135">
        <v>-14.4</v>
      </c>
      <c r="L176" s="136">
        <v>-0.52363636363636401</v>
      </c>
      <c r="M176" s="137" t="s">
        <v>665</v>
      </c>
      <c r="N176" s="138">
        <v>43138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369">
        <v>116</v>
      </c>
      <c r="B177" s="349">
        <v>43318</v>
      </c>
      <c r="C177" s="349"/>
      <c r="D177" s="117" t="s">
        <v>749</v>
      </c>
      <c r="E177" s="352" t="s">
        <v>625</v>
      </c>
      <c r="F177" s="352">
        <v>148.5</v>
      </c>
      <c r="G177" s="352"/>
      <c r="H177" s="352">
        <v>102</v>
      </c>
      <c r="I177" s="358">
        <v>182</v>
      </c>
      <c r="J177" s="139" t="s">
        <v>3495</v>
      </c>
      <c r="K177" s="135">
        <f>H177-F177</f>
        <v>-46.5</v>
      </c>
      <c r="L177" s="136">
        <f>K177/F177</f>
        <v>-0.31313131313131315</v>
      </c>
      <c r="M177" s="137" t="s">
        <v>665</v>
      </c>
      <c r="N177" s="138">
        <v>43661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117</v>
      </c>
      <c r="B178" s="107">
        <v>43335</v>
      </c>
      <c r="C178" s="107"/>
      <c r="D178" s="108" t="s">
        <v>775</v>
      </c>
      <c r="E178" s="109" t="s">
        <v>625</v>
      </c>
      <c r="F178" s="157">
        <v>285</v>
      </c>
      <c r="G178" s="109"/>
      <c r="H178" s="109">
        <v>355</v>
      </c>
      <c r="I178" s="127">
        <v>364</v>
      </c>
      <c r="J178" s="142" t="s">
        <v>776</v>
      </c>
      <c r="K178" s="129">
        <v>70</v>
      </c>
      <c r="L178" s="130">
        <v>0.24561403508771901</v>
      </c>
      <c r="M178" s="131" t="s">
        <v>601</v>
      </c>
      <c r="N178" s="132">
        <v>43455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118</v>
      </c>
      <c r="B179" s="107">
        <v>43341</v>
      </c>
      <c r="C179" s="107"/>
      <c r="D179" s="108" t="s">
        <v>385</v>
      </c>
      <c r="E179" s="109" t="s">
        <v>625</v>
      </c>
      <c r="F179" s="157">
        <v>525</v>
      </c>
      <c r="G179" s="109"/>
      <c r="H179" s="109">
        <v>585</v>
      </c>
      <c r="I179" s="127">
        <v>635</v>
      </c>
      <c r="J179" s="142" t="s">
        <v>750</v>
      </c>
      <c r="K179" s="129">
        <f t="shared" ref="K179:K191" si="19">H179-F179</f>
        <v>60</v>
      </c>
      <c r="L179" s="130">
        <f t="shared" ref="L179:L191" si="20">K179/F179</f>
        <v>0.11428571428571428</v>
      </c>
      <c r="M179" s="131" t="s">
        <v>601</v>
      </c>
      <c r="N179" s="132">
        <v>43662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119</v>
      </c>
      <c r="B180" s="107">
        <v>43395</v>
      </c>
      <c r="C180" s="107"/>
      <c r="D180" s="108" t="s">
        <v>369</v>
      </c>
      <c r="E180" s="109" t="s">
        <v>625</v>
      </c>
      <c r="F180" s="157">
        <v>475</v>
      </c>
      <c r="G180" s="109"/>
      <c r="H180" s="109">
        <v>574</v>
      </c>
      <c r="I180" s="127">
        <v>570</v>
      </c>
      <c r="J180" s="142" t="s">
        <v>684</v>
      </c>
      <c r="K180" s="129">
        <f t="shared" si="19"/>
        <v>99</v>
      </c>
      <c r="L180" s="130">
        <f t="shared" si="20"/>
        <v>0.20842105263157895</v>
      </c>
      <c r="M180" s="131" t="s">
        <v>601</v>
      </c>
      <c r="N180" s="132">
        <v>43403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6">
        <v>120</v>
      </c>
      <c r="B181" s="155">
        <v>43397</v>
      </c>
      <c r="C181" s="155"/>
      <c r="D181" s="432" t="s">
        <v>392</v>
      </c>
      <c r="E181" s="157" t="s">
        <v>625</v>
      </c>
      <c r="F181" s="157">
        <v>707.5</v>
      </c>
      <c r="G181" s="157"/>
      <c r="H181" s="157">
        <v>872</v>
      </c>
      <c r="I181" s="179">
        <v>872</v>
      </c>
      <c r="J181" s="180" t="s">
        <v>684</v>
      </c>
      <c r="K181" s="129">
        <f t="shared" si="19"/>
        <v>164.5</v>
      </c>
      <c r="L181" s="181">
        <f t="shared" si="20"/>
        <v>0.23250883392226149</v>
      </c>
      <c r="M181" s="182" t="s">
        <v>601</v>
      </c>
      <c r="N181" s="183">
        <v>43482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6">
        <v>121</v>
      </c>
      <c r="B182" s="155">
        <v>43398</v>
      </c>
      <c r="C182" s="155"/>
      <c r="D182" s="432" t="s">
        <v>349</v>
      </c>
      <c r="E182" s="157" t="s">
        <v>625</v>
      </c>
      <c r="F182" s="157">
        <v>162</v>
      </c>
      <c r="G182" s="157"/>
      <c r="H182" s="157">
        <v>204</v>
      </c>
      <c r="I182" s="179">
        <v>209</v>
      </c>
      <c r="J182" s="180" t="s">
        <v>3494</v>
      </c>
      <c r="K182" s="129">
        <f t="shared" si="19"/>
        <v>42</v>
      </c>
      <c r="L182" s="181">
        <f t="shared" si="20"/>
        <v>0.25925925925925924</v>
      </c>
      <c r="M182" s="182" t="s">
        <v>601</v>
      </c>
      <c r="N182" s="183">
        <v>43539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7">
        <v>122</v>
      </c>
      <c r="B183" s="208">
        <v>43399</v>
      </c>
      <c r="C183" s="208"/>
      <c r="D183" s="156" t="s">
        <v>496</v>
      </c>
      <c r="E183" s="209" t="s">
        <v>625</v>
      </c>
      <c r="F183" s="209">
        <v>240</v>
      </c>
      <c r="G183" s="209"/>
      <c r="H183" s="209">
        <v>297</v>
      </c>
      <c r="I183" s="233">
        <v>297</v>
      </c>
      <c r="J183" s="180" t="s">
        <v>684</v>
      </c>
      <c r="K183" s="234">
        <f t="shared" si="19"/>
        <v>57</v>
      </c>
      <c r="L183" s="235">
        <f t="shared" si="20"/>
        <v>0.23749999999999999</v>
      </c>
      <c r="M183" s="236" t="s">
        <v>601</v>
      </c>
      <c r="N183" s="237">
        <v>43417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123</v>
      </c>
      <c r="B184" s="107">
        <v>43439</v>
      </c>
      <c r="C184" s="107"/>
      <c r="D184" s="149" t="s">
        <v>751</v>
      </c>
      <c r="E184" s="109" t="s">
        <v>625</v>
      </c>
      <c r="F184" s="109">
        <v>202.5</v>
      </c>
      <c r="G184" s="109"/>
      <c r="H184" s="109">
        <v>255</v>
      </c>
      <c r="I184" s="127">
        <v>252</v>
      </c>
      <c r="J184" s="142" t="s">
        <v>684</v>
      </c>
      <c r="K184" s="129">
        <f t="shared" si="19"/>
        <v>52.5</v>
      </c>
      <c r="L184" s="130">
        <f t="shared" si="20"/>
        <v>0.25925925925925924</v>
      </c>
      <c r="M184" s="131" t="s">
        <v>601</v>
      </c>
      <c r="N184" s="132">
        <v>43542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7">
        <v>124</v>
      </c>
      <c r="B185" s="208">
        <v>43465</v>
      </c>
      <c r="C185" s="107"/>
      <c r="D185" s="432" t="s">
        <v>424</v>
      </c>
      <c r="E185" s="209" t="s">
        <v>625</v>
      </c>
      <c r="F185" s="209">
        <v>710</v>
      </c>
      <c r="G185" s="209"/>
      <c r="H185" s="209">
        <v>866</v>
      </c>
      <c r="I185" s="233">
        <v>866</v>
      </c>
      <c r="J185" s="180" t="s">
        <v>684</v>
      </c>
      <c r="K185" s="129">
        <f t="shared" si="19"/>
        <v>156</v>
      </c>
      <c r="L185" s="130">
        <f t="shared" si="20"/>
        <v>0.21971830985915494</v>
      </c>
      <c r="M185" s="131" t="s">
        <v>601</v>
      </c>
      <c r="N185" s="364">
        <v>43553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7">
        <v>125</v>
      </c>
      <c r="B186" s="208">
        <v>43522</v>
      </c>
      <c r="C186" s="208"/>
      <c r="D186" s="432" t="s">
        <v>142</v>
      </c>
      <c r="E186" s="209" t="s">
        <v>625</v>
      </c>
      <c r="F186" s="209">
        <v>337.25</v>
      </c>
      <c r="G186" s="209"/>
      <c r="H186" s="209">
        <v>398.5</v>
      </c>
      <c r="I186" s="233">
        <v>411</v>
      </c>
      <c r="J186" s="142" t="s">
        <v>3493</v>
      </c>
      <c r="K186" s="129">
        <f t="shared" si="19"/>
        <v>61.25</v>
      </c>
      <c r="L186" s="130">
        <f t="shared" si="20"/>
        <v>0.1816160118606375</v>
      </c>
      <c r="M186" s="131" t="s">
        <v>601</v>
      </c>
      <c r="N186" s="364">
        <v>43760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371">
        <v>126</v>
      </c>
      <c r="B187" s="165">
        <v>43559</v>
      </c>
      <c r="C187" s="165"/>
      <c r="D187" s="166" t="s">
        <v>411</v>
      </c>
      <c r="E187" s="167" t="s">
        <v>625</v>
      </c>
      <c r="F187" s="167">
        <v>130</v>
      </c>
      <c r="G187" s="167"/>
      <c r="H187" s="167">
        <v>65</v>
      </c>
      <c r="I187" s="187">
        <v>158</v>
      </c>
      <c r="J187" s="139" t="s">
        <v>752</v>
      </c>
      <c r="K187" s="135">
        <f t="shared" si="19"/>
        <v>-65</v>
      </c>
      <c r="L187" s="136">
        <f t="shared" si="20"/>
        <v>-0.5</v>
      </c>
      <c r="M187" s="137" t="s">
        <v>665</v>
      </c>
      <c r="N187" s="138">
        <v>43726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372">
        <v>127</v>
      </c>
      <c r="B188" s="188">
        <v>43017</v>
      </c>
      <c r="C188" s="188"/>
      <c r="D188" s="189" t="s">
        <v>170</v>
      </c>
      <c r="E188" s="190" t="s">
        <v>625</v>
      </c>
      <c r="F188" s="191">
        <v>141.5</v>
      </c>
      <c r="G188" s="192"/>
      <c r="H188" s="192">
        <v>183.5</v>
      </c>
      <c r="I188" s="192">
        <v>210</v>
      </c>
      <c r="J188" s="219" t="s">
        <v>3442</v>
      </c>
      <c r="K188" s="220">
        <f t="shared" si="19"/>
        <v>42</v>
      </c>
      <c r="L188" s="221">
        <f t="shared" si="20"/>
        <v>0.29681978798586572</v>
      </c>
      <c r="M188" s="191" t="s">
        <v>601</v>
      </c>
      <c r="N188" s="222">
        <v>43042</v>
      </c>
      <c r="O188" s="57"/>
      <c r="P188" s="16"/>
      <c r="Q188" s="16"/>
      <c r="R188" s="95" t="s">
        <v>753</v>
      </c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71">
        <v>128</v>
      </c>
      <c r="B189" s="165">
        <v>43074</v>
      </c>
      <c r="C189" s="165"/>
      <c r="D189" s="166" t="s">
        <v>304</v>
      </c>
      <c r="E189" s="167" t="s">
        <v>625</v>
      </c>
      <c r="F189" s="168">
        <v>172</v>
      </c>
      <c r="G189" s="167"/>
      <c r="H189" s="167">
        <v>155.25</v>
      </c>
      <c r="I189" s="187">
        <v>230</v>
      </c>
      <c r="J189" s="397" t="s">
        <v>3402</v>
      </c>
      <c r="K189" s="135">
        <f t="shared" ref="K189" si="21">H189-F189</f>
        <v>-16.75</v>
      </c>
      <c r="L189" s="136">
        <f t="shared" ref="L189" si="22">K189/F189</f>
        <v>-9.7383720930232565E-2</v>
      </c>
      <c r="M189" s="137" t="s">
        <v>665</v>
      </c>
      <c r="N189" s="138">
        <v>43787</v>
      </c>
      <c r="O189" s="57"/>
      <c r="P189" s="16"/>
      <c r="Q189" s="16"/>
      <c r="R189" s="17" t="s">
        <v>753</v>
      </c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372">
        <v>129</v>
      </c>
      <c r="B190" s="188">
        <v>43398</v>
      </c>
      <c r="C190" s="188"/>
      <c r="D190" s="189" t="s">
        <v>105</v>
      </c>
      <c r="E190" s="190" t="s">
        <v>625</v>
      </c>
      <c r="F190" s="192">
        <v>698.5</v>
      </c>
      <c r="G190" s="192"/>
      <c r="H190" s="192">
        <v>850</v>
      </c>
      <c r="I190" s="192">
        <v>890</v>
      </c>
      <c r="J190" s="223" t="s">
        <v>3490</v>
      </c>
      <c r="K190" s="220">
        <f t="shared" si="19"/>
        <v>151.5</v>
      </c>
      <c r="L190" s="221">
        <f t="shared" si="20"/>
        <v>0.21689334287759485</v>
      </c>
      <c r="M190" s="191" t="s">
        <v>601</v>
      </c>
      <c r="N190" s="222">
        <v>43453</v>
      </c>
      <c r="O190" s="57"/>
      <c r="P190" s="16"/>
      <c r="Q190" s="16"/>
      <c r="R190" s="95" t="s">
        <v>753</v>
      </c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7">
        <v>130</v>
      </c>
      <c r="B191" s="160">
        <v>42877</v>
      </c>
      <c r="C191" s="160"/>
      <c r="D191" s="161" t="s">
        <v>384</v>
      </c>
      <c r="E191" s="162" t="s">
        <v>625</v>
      </c>
      <c r="F191" s="163">
        <v>127.6</v>
      </c>
      <c r="G191" s="164"/>
      <c r="H191" s="164">
        <v>138</v>
      </c>
      <c r="I191" s="164">
        <v>190</v>
      </c>
      <c r="J191" s="398" t="s">
        <v>3406</v>
      </c>
      <c r="K191" s="184">
        <f t="shared" si="19"/>
        <v>10.400000000000006</v>
      </c>
      <c r="L191" s="185">
        <f t="shared" si="20"/>
        <v>8.1504702194357417E-2</v>
      </c>
      <c r="M191" s="163" t="s">
        <v>601</v>
      </c>
      <c r="N191" s="186">
        <v>43774</v>
      </c>
      <c r="O191" s="57"/>
      <c r="P191" s="16"/>
      <c r="Q191" s="16"/>
      <c r="R191" s="17" t="s">
        <v>755</v>
      </c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373">
        <v>131</v>
      </c>
      <c r="B192" s="196">
        <v>43158</v>
      </c>
      <c r="C192" s="196"/>
      <c r="D192" s="193" t="s">
        <v>756</v>
      </c>
      <c r="E192" s="197" t="s">
        <v>625</v>
      </c>
      <c r="F192" s="198">
        <v>317</v>
      </c>
      <c r="G192" s="197"/>
      <c r="H192" s="197"/>
      <c r="I192" s="226">
        <v>398</v>
      </c>
      <c r="J192" s="225"/>
      <c r="K192" s="195"/>
      <c r="L192" s="194"/>
      <c r="M192" s="225" t="s">
        <v>603</v>
      </c>
      <c r="N192" s="224"/>
      <c r="O192" s="57"/>
      <c r="P192" s="16"/>
      <c r="Q192" s="16"/>
      <c r="R192" s="95" t="s">
        <v>755</v>
      </c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71">
        <v>132</v>
      </c>
      <c r="B193" s="165">
        <v>43164</v>
      </c>
      <c r="C193" s="165"/>
      <c r="D193" s="166" t="s">
        <v>136</v>
      </c>
      <c r="E193" s="167" t="s">
        <v>625</v>
      </c>
      <c r="F193" s="168">
        <f>510-14.4</f>
        <v>495.6</v>
      </c>
      <c r="G193" s="167"/>
      <c r="H193" s="167">
        <v>350</v>
      </c>
      <c r="I193" s="187">
        <v>672</v>
      </c>
      <c r="J193" s="397" t="s">
        <v>3463</v>
      </c>
      <c r="K193" s="135">
        <f t="shared" ref="K193" si="23">H193-F193</f>
        <v>-145.60000000000002</v>
      </c>
      <c r="L193" s="136">
        <f t="shared" ref="L193" si="24">K193/F193</f>
        <v>-0.29378531073446329</v>
      </c>
      <c r="M193" s="137" t="s">
        <v>665</v>
      </c>
      <c r="N193" s="138">
        <v>43887</v>
      </c>
      <c r="O193" s="57"/>
      <c r="P193" s="16"/>
      <c r="Q193" s="16"/>
      <c r="R193" s="17" t="s">
        <v>755</v>
      </c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71">
        <v>133</v>
      </c>
      <c r="B194" s="165">
        <v>43237</v>
      </c>
      <c r="C194" s="165"/>
      <c r="D194" s="166" t="s">
        <v>490</v>
      </c>
      <c r="E194" s="167" t="s">
        <v>625</v>
      </c>
      <c r="F194" s="168">
        <v>230.3</v>
      </c>
      <c r="G194" s="167"/>
      <c r="H194" s="167">
        <v>102.5</v>
      </c>
      <c r="I194" s="187">
        <v>348</v>
      </c>
      <c r="J194" s="397" t="s">
        <v>3484</v>
      </c>
      <c r="K194" s="135">
        <f t="shared" ref="K194" si="25">H194-F194</f>
        <v>-127.80000000000001</v>
      </c>
      <c r="L194" s="136">
        <f t="shared" ref="L194" si="26">K194/F194</f>
        <v>-0.55492835432045162</v>
      </c>
      <c r="M194" s="137" t="s">
        <v>665</v>
      </c>
      <c r="N194" s="138">
        <v>43896</v>
      </c>
      <c r="O194" s="57"/>
      <c r="P194" s="16"/>
      <c r="Q194" s="16"/>
      <c r="R194" s="17" t="s">
        <v>753</v>
      </c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6">
        <v>134</v>
      </c>
      <c r="B195" s="199">
        <v>43258</v>
      </c>
      <c r="C195" s="199"/>
      <c r="D195" s="202" t="s">
        <v>450</v>
      </c>
      <c r="E195" s="200" t="s">
        <v>625</v>
      </c>
      <c r="F195" s="198">
        <f>342.5-5.1</f>
        <v>337.4</v>
      </c>
      <c r="G195" s="200"/>
      <c r="H195" s="200"/>
      <c r="I195" s="227">
        <v>439</v>
      </c>
      <c r="J195" s="228"/>
      <c r="K195" s="229"/>
      <c r="L195" s="230"/>
      <c r="M195" s="228" t="s">
        <v>603</v>
      </c>
      <c r="N195" s="231"/>
      <c r="O195" s="57"/>
      <c r="P195" s="16"/>
      <c r="Q195" s="16"/>
      <c r="R195" s="95" t="s">
        <v>755</v>
      </c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6">
        <v>135</v>
      </c>
      <c r="B196" s="199">
        <v>43285</v>
      </c>
      <c r="C196" s="199"/>
      <c r="D196" s="203" t="s">
        <v>50</v>
      </c>
      <c r="E196" s="200" t="s">
        <v>625</v>
      </c>
      <c r="F196" s="198">
        <f>127.5-5.53</f>
        <v>121.97</v>
      </c>
      <c r="G196" s="200"/>
      <c r="H196" s="200"/>
      <c r="I196" s="227">
        <v>170</v>
      </c>
      <c r="J196" s="228"/>
      <c r="K196" s="229"/>
      <c r="L196" s="230"/>
      <c r="M196" s="228" t="s">
        <v>603</v>
      </c>
      <c r="N196" s="231"/>
      <c r="O196" s="57"/>
      <c r="P196" s="16"/>
      <c r="Q196" s="16"/>
      <c r="R196" s="343" t="s">
        <v>755</v>
      </c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71">
        <v>136</v>
      </c>
      <c r="B197" s="165">
        <v>43294</v>
      </c>
      <c r="C197" s="165"/>
      <c r="D197" s="166" t="s">
        <v>244</v>
      </c>
      <c r="E197" s="167" t="s">
        <v>625</v>
      </c>
      <c r="F197" s="168">
        <v>46.5</v>
      </c>
      <c r="G197" s="167"/>
      <c r="H197" s="167">
        <v>17</v>
      </c>
      <c r="I197" s="187">
        <v>59</v>
      </c>
      <c r="J197" s="397" t="s">
        <v>3462</v>
      </c>
      <c r="K197" s="135">
        <f t="shared" ref="K197" si="27">H197-F197</f>
        <v>-29.5</v>
      </c>
      <c r="L197" s="136">
        <f t="shared" ref="L197" si="28">K197/F197</f>
        <v>-0.63440860215053763</v>
      </c>
      <c r="M197" s="137" t="s">
        <v>665</v>
      </c>
      <c r="N197" s="138">
        <v>43887</v>
      </c>
      <c r="O197" s="57"/>
      <c r="P197" s="16"/>
      <c r="Q197" s="16"/>
      <c r="R197" s="17" t="s">
        <v>753</v>
      </c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73">
        <v>137</v>
      </c>
      <c r="B198" s="196">
        <v>43396</v>
      </c>
      <c r="C198" s="196"/>
      <c r="D198" s="203" t="s">
        <v>426</v>
      </c>
      <c r="E198" s="200" t="s">
        <v>625</v>
      </c>
      <c r="F198" s="201">
        <v>156.5</v>
      </c>
      <c r="G198" s="200"/>
      <c r="H198" s="200"/>
      <c r="I198" s="227">
        <v>191</v>
      </c>
      <c r="J198" s="228"/>
      <c r="K198" s="229"/>
      <c r="L198" s="230"/>
      <c r="M198" s="228" t="s">
        <v>603</v>
      </c>
      <c r="N198" s="231"/>
      <c r="O198" s="57"/>
      <c r="P198" s="16"/>
      <c r="Q198" s="16"/>
      <c r="R198" s="345" t="s">
        <v>753</v>
      </c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73">
        <v>138</v>
      </c>
      <c r="B199" s="196">
        <v>43439</v>
      </c>
      <c r="C199" s="196"/>
      <c r="D199" s="203" t="s">
        <v>331</v>
      </c>
      <c r="E199" s="200" t="s">
        <v>625</v>
      </c>
      <c r="F199" s="201">
        <v>259.5</v>
      </c>
      <c r="G199" s="200"/>
      <c r="H199" s="200"/>
      <c r="I199" s="227">
        <v>321</v>
      </c>
      <c r="J199" s="228"/>
      <c r="K199" s="229"/>
      <c r="L199" s="230"/>
      <c r="M199" s="228" t="s">
        <v>603</v>
      </c>
      <c r="N199" s="231"/>
      <c r="O199" s="16"/>
      <c r="P199" s="16"/>
      <c r="Q199" s="16"/>
      <c r="R199" s="343" t="s">
        <v>755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71">
        <v>139</v>
      </c>
      <c r="B200" s="165">
        <v>43439</v>
      </c>
      <c r="C200" s="165"/>
      <c r="D200" s="166" t="s">
        <v>777</v>
      </c>
      <c r="E200" s="167" t="s">
        <v>625</v>
      </c>
      <c r="F200" s="167">
        <v>715</v>
      </c>
      <c r="G200" s="167"/>
      <c r="H200" s="167">
        <v>445</v>
      </c>
      <c r="I200" s="187">
        <v>840</v>
      </c>
      <c r="J200" s="139" t="s">
        <v>2996</v>
      </c>
      <c r="K200" s="135">
        <f t="shared" ref="K200:K203" si="29">H200-F200</f>
        <v>-270</v>
      </c>
      <c r="L200" s="136">
        <f t="shared" ref="L200:L203" si="30">K200/F200</f>
        <v>-0.3776223776223776</v>
      </c>
      <c r="M200" s="137" t="s">
        <v>665</v>
      </c>
      <c r="N200" s="138">
        <v>43800</v>
      </c>
      <c r="O200" s="57"/>
      <c r="P200" s="16"/>
      <c r="Q200" s="16"/>
      <c r="R200" s="17" t="s">
        <v>753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7">
        <v>140</v>
      </c>
      <c r="B201" s="208">
        <v>43469</v>
      </c>
      <c r="C201" s="208"/>
      <c r="D201" s="156" t="s">
        <v>146</v>
      </c>
      <c r="E201" s="209" t="s">
        <v>625</v>
      </c>
      <c r="F201" s="209">
        <v>875</v>
      </c>
      <c r="G201" s="209"/>
      <c r="H201" s="209">
        <v>1165</v>
      </c>
      <c r="I201" s="233">
        <v>1185</v>
      </c>
      <c r="J201" s="142" t="s">
        <v>3491</v>
      </c>
      <c r="K201" s="129">
        <f t="shared" si="29"/>
        <v>290</v>
      </c>
      <c r="L201" s="130">
        <f t="shared" si="30"/>
        <v>0.33142857142857141</v>
      </c>
      <c r="M201" s="131" t="s">
        <v>601</v>
      </c>
      <c r="N201" s="364">
        <v>43847</v>
      </c>
      <c r="O201" s="57"/>
      <c r="P201" s="16"/>
      <c r="Q201" s="16"/>
      <c r="R201" s="17" t="s">
        <v>753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7">
        <v>141</v>
      </c>
      <c r="B202" s="208">
        <v>43559</v>
      </c>
      <c r="C202" s="208"/>
      <c r="D202" s="432" t="s">
        <v>346</v>
      </c>
      <c r="E202" s="209" t="s">
        <v>625</v>
      </c>
      <c r="F202" s="209">
        <f>387-14.63</f>
        <v>372.37</v>
      </c>
      <c r="G202" s="209"/>
      <c r="H202" s="209">
        <v>490</v>
      </c>
      <c r="I202" s="233">
        <v>490</v>
      </c>
      <c r="J202" s="142" t="s">
        <v>684</v>
      </c>
      <c r="K202" s="129">
        <f t="shared" si="29"/>
        <v>117.63</v>
      </c>
      <c r="L202" s="130">
        <f t="shared" si="30"/>
        <v>0.31589548030185027</v>
      </c>
      <c r="M202" s="131" t="s">
        <v>601</v>
      </c>
      <c r="N202" s="364">
        <v>43850</v>
      </c>
      <c r="O202" s="57"/>
      <c r="P202" s="16"/>
      <c r="Q202" s="16"/>
      <c r="R202" s="17" t="s">
        <v>753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71">
        <v>142</v>
      </c>
      <c r="B203" s="165">
        <v>43578</v>
      </c>
      <c r="C203" s="165"/>
      <c r="D203" s="166" t="s">
        <v>778</v>
      </c>
      <c r="E203" s="167" t="s">
        <v>602</v>
      </c>
      <c r="F203" s="167">
        <v>220</v>
      </c>
      <c r="G203" s="167"/>
      <c r="H203" s="167">
        <v>127.5</v>
      </c>
      <c r="I203" s="187">
        <v>284</v>
      </c>
      <c r="J203" s="397" t="s">
        <v>3485</v>
      </c>
      <c r="K203" s="135">
        <f t="shared" si="29"/>
        <v>-92.5</v>
      </c>
      <c r="L203" s="136">
        <f t="shared" si="30"/>
        <v>-0.42045454545454547</v>
      </c>
      <c r="M203" s="137" t="s">
        <v>665</v>
      </c>
      <c r="N203" s="138">
        <v>43896</v>
      </c>
      <c r="O203" s="57"/>
      <c r="P203" s="16"/>
      <c r="Q203" s="16"/>
      <c r="R203" s="17" t="s">
        <v>753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7">
        <v>143</v>
      </c>
      <c r="B204" s="208">
        <v>43622</v>
      </c>
      <c r="C204" s="208"/>
      <c r="D204" s="432" t="s">
        <v>497</v>
      </c>
      <c r="E204" s="209" t="s">
        <v>602</v>
      </c>
      <c r="F204" s="209">
        <v>332.8</v>
      </c>
      <c r="G204" s="209"/>
      <c r="H204" s="209">
        <v>405</v>
      </c>
      <c r="I204" s="233">
        <v>419</v>
      </c>
      <c r="J204" s="142" t="s">
        <v>3492</v>
      </c>
      <c r="K204" s="129">
        <f t="shared" ref="K204" si="31">H204-F204</f>
        <v>72.199999999999989</v>
      </c>
      <c r="L204" s="130">
        <f t="shared" ref="L204" si="32">K204/F204</f>
        <v>0.21694711538461534</v>
      </c>
      <c r="M204" s="131" t="s">
        <v>601</v>
      </c>
      <c r="N204" s="364">
        <v>43860</v>
      </c>
      <c r="O204" s="57"/>
      <c r="P204" s="16"/>
      <c r="Q204" s="16"/>
      <c r="R204" s="17" t="s">
        <v>753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45">
        <v>144</v>
      </c>
      <c r="B205" s="144">
        <v>43641</v>
      </c>
      <c r="C205" s="144"/>
      <c r="D205" s="145" t="s">
        <v>140</v>
      </c>
      <c r="E205" s="146" t="s">
        <v>625</v>
      </c>
      <c r="F205" s="147">
        <v>386</v>
      </c>
      <c r="G205" s="148"/>
      <c r="H205" s="148">
        <v>395</v>
      </c>
      <c r="I205" s="148">
        <v>452</v>
      </c>
      <c r="J205" s="171" t="s">
        <v>3407</v>
      </c>
      <c r="K205" s="172">
        <f t="shared" ref="K205" si="33">H205-F205</f>
        <v>9</v>
      </c>
      <c r="L205" s="173">
        <f t="shared" ref="L205" si="34">K205/F205</f>
        <v>2.3316062176165803E-2</v>
      </c>
      <c r="M205" s="174" t="s">
        <v>710</v>
      </c>
      <c r="N205" s="175">
        <v>43868</v>
      </c>
      <c r="O205" s="16"/>
      <c r="P205" s="16"/>
      <c r="Q205" s="16"/>
      <c r="R205" s="345" t="s">
        <v>753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74">
        <v>145</v>
      </c>
      <c r="B206" s="196">
        <v>43707</v>
      </c>
      <c r="C206" s="196"/>
      <c r="D206" s="203" t="s">
        <v>261</v>
      </c>
      <c r="E206" s="200" t="s">
        <v>625</v>
      </c>
      <c r="F206" s="200" t="s">
        <v>757</v>
      </c>
      <c r="G206" s="200"/>
      <c r="H206" s="200"/>
      <c r="I206" s="227">
        <v>190</v>
      </c>
      <c r="J206" s="228"/>
      <c r="K206" s="229"/>
      <c r="L206" s="230"/>
      <c r="M206" s="359" t="s">
        <v>603</v>
      </c>
      <c r="N206" s="231"/>
      <c r="O206" s="16"/>
      <c r="P206" s="16"/>
      <c r="Q206" s="16"/>
      <c r="R206" s="345" t="s">
        <v>753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7">
        <v>146</v>
      </c>
      <c r="B207" s="208">
        <v>43731</v>
      </c>
      <c r="C207" s="208"/>
      <c r="D207" s="156" t="s">
        <v>441</v>
      </c>
      <c r="E207" s="209" t="s">
        <v>625</v>
      </c>
      <c r="F207" s="209">
        <v>235</v>
      </c>
      <c r="G207" s="209"/>
      <c r="H207" s="209">
        <v>295</v>
      </c>
      <c r="I207" s="233">
        <v>296</v>
      </c>
      <c r="J207" s="142" t="s">
        <v>3149</v>
      </c>
      <c r="K207" s="129">
        <f t="shared" ref="K207" si="35">H207-F207</f>
        <v>60</v>
      </c>
      <c r="L207" s="130">
        <f t="shared" ref="L207" si="36">K207/F207</f>
        <v>0.25531914893617019</v>
      </c>
      <c r="M207" s="131" t="s">
        <v>601</v>
      </c>
      <c r="N207" s="364">
        <v>43844</v>
      </c>
      <c r="O207" s="57"/>
      <c r="P207" s="16"/>
      <c r="Q207" s="16"/>
      <c r="R207" s="17" t="s">
        <v>753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7">
        <v>147</v>
      </c>
      <c r="B208" s="208">
        <v>43752</v>
      </c>
      <c r="C208" s="208"/>
      <c r="D208" s="156" t="s">
        <v>2979</v>
      </c>
      <c r="E208" s="209" t="s">
        <v>625</v>
      </c>
      <c r="F208" s="209">
        <v>277.5</v>
      </c>
      <c r="G208" s="209"/>
      <c r="H208" s="209">
        <v>333</v>
      </c>
      <c r="I208" s="233">
        <v>333</v>
      </c>
      <c r="J208" s="142" t="s">
        <v>3150</v>
      </c>
      <c r="K208" s="129">
        <f t="shared" ref="K208" si="37">H208-F208</f>
        <v>55.5</v>
      </c>
      <c r="L208" s="130">
        <f t="shared" ref="L208" si="38">K208/F208</f>
        <v>0.2</v>
      </c>
      <c r="M208" s="131" t="s">
        <v>601</v>
      </c>
      <c r="N208" s="364">
        <v>43846</v>
      </c>
      <c r="O208" s="57"/>
      <c r="P208" s="16"/>
      <c r="Q208" s="16"/>
      <c r="R208" s="17" t="s">
        <v>755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7">
        <v>148</v>
      </c>
      <c r="B209" s="208">
        <v>43752</v>
      </c>
      <c r="C209" s="208"/>
      <c r="D209" s="156" t="s">
        <v>2978</v>
      </c>
      <c r="E209" s="209" t="s">
        <v>625</v>
      </c>
      <c r="F209" s="209">
        <v>930</v>
      </c>
      <c r="G209" s="209"/>
      <c r="H209" s="209">
        <v>1165</v>
      </c>
      <c r="I209" s="233">
        <v>1200</v>
      </c>
      <c r="J209" s="142" t="s">
        <v>3152</v>
      </c>
      <c r="K209" s="129">
        <f t="shared" ref="K209" si="39">H209-F209</f>
        <v>235</v>
      </c>
      <c r="L209" s="130">
        <f t="shared" ref="L209" si="40">K209/F209</f>
        <v>0.25268817204301075</v>
      </c>
      <c r="M209" s="131" t="s">
        <v>601</v>
      </c>
      <c r="N209" s="364">
        <v>43847</v>
      </c>
      <c r="O209" s="57"/>
      <c r="P209" s="16"/>
      <c r="Q209" s="16"/>
      <c r="R209" s="17" t="s">
        <v>755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73">
        <v>149</v>
      </c>
      <c r="B210" s="348">
        <v>43753</v>
      </c>
      <c r="C210" s="213"/>
      <c r="D210" s="375" t="s">
        <v>2977</v>
      </c>
      <c r="E210" s="351" t="s">
        <v>625</v>
      </c>
      <c r="F210" s="354">
        <v>111</v>
      </c>
      <c r="G210" s="351"/>
      <c r="H210" s="351"/>
      <c r="I210" s="357">
        <v>141</v>
      </c>
      <c r="J210" s="239"/>
      <c r="K210" s="239"/>
      <c r="L210" s="124"/>
      <c r="M210" s="363" t="s">
        <v>603</v>
      </c>
      <c r="N210" s="241"/>
      <c r="O210" s="16"/>
      <c r="P210" s="16"/>
      <c r="Q210" s="16"/>
      <c r="R210" s="345" t="s">
        <v>753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7">
        <v>150</v>
      </c>
      <c r="B211" s="208">
        <v>43753</v>
      </c>
      <c r="C211" s="208"/>
      <c r="D211" s="156" t="s">
        <v>2976</v>
      </c>
      <c r="E211" s="209" t="s">
        <v>625</v>
      </c>
      <c r="F211" s="210">
        <v>296</v>
      </c>
      <c r="G211" s="209"/>
      <c r="H211" s="209">
        <v>370</v>
      </c>
      <c r="I211" s="233">
        <v>370</v>
      </c>
      <c r="J211" s="142" t="s">
        <v>684</v>
      </c>
      <c r="K211" s="129">
        <f t="shared" ref="K211" si="41">H211-F211</f>
        <v>74</v>
      </c>
      <c r="L211" s="130">
        <f t="shared" ref="L211" si="42">K211/F211</f>
        <v>0.25</v>
      </c>
      <c r="M211" s="131" t="s">
        <v>601</v>
      </c>
      <c r="N211" s="364">
        <v>43853</v>
      </c>
      <c r="O211" s="57"/>
      <c r="P211" s="16"/>
      <c r="Q211" s="16"/>
      <c r="R211" s="17" t="s">
        <v>755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74">
        <v>151</v>
      </c>
      <c r="B212" s="212">
        <v>43754</v>
      </c>
      <c r="C212" s="212"/>
      <c r="D212" s="193" t="s">
        <v>2975</v>
      </c>
      <c r="E212" s="350" t="s">
        <v>625</v>
      </c>
      <c r="F212" s="353" t="s">
        <v>2941</v>
      </c>
      <c r="G212" s="350"/>
      <c r="H212" s="350"/>
      <c r="I212" s="356">
        <v>344</v>
      </c>
      <c r="J212" s="360"/>
      <c r="K212" s="242"/>
      <c r="L212" s="362"/>
      <c r="M212" s="344" t="s">
        <v>603</v>
      </c>
      <c r="N212" s="365"/>
      <c r="O212" s="16"/>
      <c r="P212" s="16"/>
      <c r="Q212" s="16"/>
      <c r="R212" s="345" t="s">
        <v>753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47">
        <v>152</v>
      </c>
      <c r="B213" s="213">
        <v>43832</v>
      </c>
      <c r="C213" s="213"/>
      <c r="D213" s="217" t="s">
        <v>2255</v>
      </c>
      <c r="E213" s="214" t="s">
        <v>625</v>
      </c>
      <c r="F213" s="215" t="s">
        <v>3137</v>
      </c>
      <c r="G213" s="214"/>
      <c r="H213" s="214"/>
      <c r="I213" s="238">
        <v>590</v>
      </c>
      <c r="J213" s="239"/>
      <c r="K213" s="239"/>
      <c r="L213" s="124"/>
      <c r="M213" s="344" t="s">
        <v>603</v>
      </c>
      <c r="N213" s="241"/>
      <c r="O213" s="16"/>
      <c r="P213" s="16"/>
      <c r="Q213" s="16"/>
      <c r="R213" s="345" t="s">
        <v>755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1"/>
      <c r="B214" s="213"/>
      <c r="C214" s="213"/>
      <c r="D214" s="217"/>
      <c r="E214" s="214"/>
      <c r="F214" s="215"/>
      <c r="G214" s="214"/>
      <c r="H214" s="214"/>
      <c r="I214" s="238"/>
      <c r="J214" s="239"/>
      <c r="K214" s="239"/>
      <c r="L214" s="124"/>
      <c r="M214" s="240"/>
      <c r="N214" s="241"/>
      <c r="O214" s="16"/>
      <c r="P214" s="16"/>
      <c r="Q214" s="16"/>
      <c r="R214" s="345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1"/>
      <c r="B215" s="201" t="s">
        <v>2982</v>
      </c>
      <c r="C215" s="213"/>
      <c r="D215" s="217"/>
      <c r="E215" s="214"/>
      <c r="F215" s="215"/>
      <c r="G215" s="214"/>
      <c r="H215" s="214"/>
      <c r="I215" s="238"/>
      <c r="J215" s="239"/>
      <c r="K215" s="239"/>
      <c r="L215" s="124"/>
      <c r="M215" s="240"/>
      <c r="N215" s="241"/>
      <c r="O215" s="16"/>
      <c r="P215" s="16"/>
      <c r="Q215" s="16"/>
      <c r="R215" s="345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1"/>
      <c r="B216" s="213"/>
      <c r="C216" s="213"/>
      <c r="D216" s="217"/>
      <c r="E216" s="214"/>
      <c r="F216" s="215"/>
      <c r="G216" s="214"/>
      <c r="H216" s="214"/>
      <c r="I216" s="238"/>
      <c r="J216" s="239"/>
      <c r="K216" s="239"/>
      <c r="L216" s="124"/>
      <c r="M216" s="240"/>
      <c r="N216" s="241"/>
      <c r="O216" s="16"/>
      <c r="P216" s="16"/>
      <c r="Q216" s="16"/>
      <c r="R216" s="345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1"/>
      <c r="B217" s="213"/>
      <c r="C217" s="213"/>
      <c r="D217" s="217"/>
      <c r="E217" s="214"/>
      <c r="F217" s="215"/>
      <c r="G217" s="214"/>
      <c r="H217" s="214"/>
      <c r="I217" s="238"/>
      <c r="J217" s="239"/>
      <c r="K217" s="239"/>
      <c r="L217" s="124"/>
      <c r="M217" s="240"/>
      <c r="N217" s="241"/>
      <c r="O217" s="16"/>
      <c r="P217" s="16"/>
      <c r="Q217" s="16"/>
      <c r="R217" s="345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1"/>
      <c r="B218" s="213"/>
      <c r="C218" s="213"/>
      <c r="D218" s="217"/>
      <c r="E218" s="214"/>
      <c r="F218" s="215"/>
      <c r="G218" s="214"/>
      <c r="H218" s="214"/>
      <c r="I218" s="238"/>
      <c r="J218" s="239"/>
      <c r="K218" s="239"/>
      <c r="L218" s="124"/>
      <c r="M218" s="240"/>
      <c r="N218" s="241"/>
      <c r="O218" s="16"/>
      <c r="P218" s="16"/>
      <c r="Q218" s="16"/>
      <c r="R218" s="345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1"/>
      <c r="B219" s="213"/>
      <c r="C219" s="213"/>
      <c r="D219" s="217"/>
      <c r="E219" s="214"/>
      <c r="F219" s="215"/>
      <c r="G219" s="214"/>
      <c r="H219" s="214"/>
      <c r="I219" s="238"/>
      <c r="J219" s="239"/>
      <c r="K219" s="239"/>
      <c r="L219" s="124"/>
      <c r="M219" s="240"/>
      <c r="N219" s="241"/>
      <c r="O219" s="16"/>
      <c r="P219" s="16"/>
      <c r="Q219" s="16"/>
      <c r="R219" s="345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1"/>
      <c r="B220" s="213"/>
      <c r="C220" s="213"/>
      <c r="D220" s="217"/>
      <c r="E220" s="214"/>
      <c r="F220" s="215"/>
      <c r="G220" s="214"/>
      <c r="H220" s="214"/>
      <c r="I220" s="238"/>
      <c r="J220" s="239"/>
      <c r="K220" s="239"/>
      <c r="L220" s="124"/>
      <c r="M220" s="240"/>
      <c r="N220" s="241"/>
      <c r="O220" s="16"/>
      <c r="P220" s="16"/>
      <c r="Q220" s="16"/>
      <c r="R220" s="345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1"/>
      <c r="B221" s="213"/>
      <c r="C221" s="213"/>
      <c r="D221" s="217"/>
      <c r="E221" s="214"/>
      <c r="F221" s="215"/>
      <c r="G221" s="214"/>
      <c r="H221" s="214"/>
      <c r="I221" s="238"/>
      <c r="J221" s="239"/>
      <c r="K221" s="239"/>
      <c r="L221" s="124"/>
      <c r="M221" s="240"/>
      <c r="N221" s="241"/>
      <c r="O221" s="16"/>
      <c r="P221" s="16"/>
      <c r="Q221" s="16"/>
      <c r="R221" s="345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1"/>
      <c r="B222" s="213"/>
      <c r="C222" s="213"/>
      <c r="D222" s="217"/>
      <c r="E222" s="214"/>
      <c r="F222" s="215"/>
      <c r="G222" s="214"/>
      <c r="H222" s="214"/>
      <c r="I222" s="238"/>
      <c r="J222" s="239"/>
      <c r="K222" s="239"/>
      <c r="L222" s="124"/>
      <c r="M222" s="240"/>
      <c r="N222" s="241"/>
      <c r="O222" s="16"/>
      <c r="P222" s="16"/>
      <c r="Q222" s="16"/>
      <c r="R222" s="345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1"/>
      <c r="B223" s="213"/>
      <c r="C223" s="213"/>
      <c r="D223" s="217"/>
      <c r="E223" s="214"/>
      <c r="F223" s="215"/>
      <c r="G223" s="214"/>
      <c r="H223" s="214"/>
      <c r="I223" s="238"/>
      <c r="J223" s="239"/>
      <c r="K223" s="239"/>
      <c r="L223" s="124"/>
      <c r="M223" s="240"/>
      <c r="N223" s="241"/>
      <c r="O223" s="16"/>
      <c r="P223" s="16"/>
      <c r="R223" s="345"/>
    </row>
    <row r="224" spans="1:26">
      <c r="A224" s="211"/>
      <c r="B224" s="213"/>
      <c r="C224" s="213"/>
      <c r="D224" s="217"/>
      <c r="E224" s="214"/>
      <c r="F224" s="215"/>
      <c r="G224" s="214"/>
      <c r="H224" s="214"/>
      <c r="I224" s="238"/>
      <c r="J224" s="239"/>
      <c r="K224" s="239"/>
      <c r="L224" s="124"/>
      <c r="M224" s="240"/>
      <c r="N224" s="241"/>
      <c r="O224" s="16"/>
      <c r="P224" s="16"/>
      <c r="R224" s="345"/>
    </row>
    <row r="225" spans="1:18">
      <c r="A225" s="211"/>
      <c r="B225" s="213"/>
      <c r="C225" s="213"/>
      <c r="D225" s="217"/>
      <c r="E225" s="214"/>
      <c r="F225" s="215"/>
      <c r="G225" s="214"/>
      <c r="H225" s="214"/>
      <c r="I225" s="238"/>
      <c r="J225" s="239"/>
      <c r="K225" s="239"/>
      <c r="L225" s="124"/>
      <c r="M225" s="240"/>
      <c r="N225" s="241"/>
      <c r="O225" s="16"/>
      <c r="P225" s="16"/>
      <c r="R225" s="345"/>
    </row>
    <row r="226" spans="1:18">
      <c r="A226" s="211"/>
      <c r="B226" s="213"/>
      <c r="C226" s="213"/>
      <c r="D226" s="217"/>
      <c r="E226" s="214"/>
      <c r="F226" s="215"/>
      <c r="G226" s="214"/>
      <c r="H226" s="214"/>
      <c r="I226" s="238"/>
      <c r="J226" s="239"/>
      <c r="K226" s="239"/>
      <c r="L226" s="124"/>
      <c r="M226" s="240"/>
      <c r="N226" s="241"/>
      <c r="O226" s="16"/>
      <c r="P226" s="16"/>
      <c r="R226" s="345"/>
    </row>
    <row r="227" spans="1:18">
      <c r="A227" s="211"/>
      <c r="B227" s="201"/>
      <c r="O227" s="16"/>
      <c r="P227" s="16"/>
      <c r="R227" s="345"/>
    </row>
    <row r="228" spans="1:18">
      <c r="R228" s="243"/>
    </row>
    <row r="229" spans="1:18">
      <c r="R229" s="243"/>
    </row>
    <row r="230" spans="1:18">
      <c r="R230" s="243"/>
    </row>
    <row r="231" spans="1:18">
      <c r="R231" s="243"/>
    </row>
    <row r="232" spans="1:18">
      <c r="R232" s="243"/>
    </row>
    <row r="233" spans="1:18">
      <c r="R233" s="243"/>
    </row>
    <row r="234" spans="1:18">
      <c r="R234" s="243"/>
    </row>
    <row r="235" spans="1:18">
      <c r="R235" s="243"/>
    </row>
    <row r="236" spans="1:18">
      <c r="R236" s="243"/>
    </row>
    <row r="237" spans="1:18">
      <c r="R237" s="243"/>
    </row>
    <row r="238" spans="1:18">
      <c r="R238" s="243"/>
    </row>
    <row r="244" spans="1:1">
      <c r="A244" s="218"/>
    </row>
    <row r="245" spans="1:1">
      <c r="A245" s="218"/>
    </row>
    <row r="246" spans="1:1">
      <c r="A246" s="214"/>
    </row>
  </sheetData>
  <autoFilter ref="R1:R246"/>
  <mergeCells count="21">
    <mergeCell ref="N42:N43"/>
    <mergeCell ref="O42:O43"/>
    <mergeCell ref="A42:A43"/>
    <mergeCell ref="B42:B43"/>
    <mergeCell ref="J42:J43"/>
    <mergeCell ref="L42:L43"/>
    <mergeCell ref="M42:M43"/>
    <mergeCell ref="O38:O39"/>
    <mergeCell ref="A40:A41"/>
    <mergeCell ref="B40:B41"/>
    <mergeCell ref="J40:J41"/>
    <mergeCell ref="L40:L41"/>
    <mergeCell ref="M40:M41"/>
    <mergeCell ref="N40:N41"/>
    <mergeCell ref="O40:O41"/>
    <mergeCell ref="A38:A39"/>
    <mergeCell ref="B38:B39"/>
    <mergeCell ref="J38:J39"/>
    <mergeCell ref="L38:L39"/>
    <mergeCell ref="M38:M39"/>
    <mergeCell ref="N38:N39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3613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3614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3593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3594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3595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3596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3597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3598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3615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3616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3599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3600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3601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3602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3617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3618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3619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3603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3604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3605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3606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3620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3621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3622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3623</v>
      </c>
      <c r="N952"/>
    </row>
    <row r="953" spans="1:14">
      <c r="A953" t="s">
        <v>3624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3625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3607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3608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3609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3610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3626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3627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3628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3629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3630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3631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2020-05-05T02:45:48Z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