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</sheets>
  <definedNames>
    <definedName name="_xlnm._FilterDatabase" localSheetId="5" hidden="1">'Call Tracker (Equity &amp; F&amp;O)'!$Q$1:$S$438</definedName>
    <definedName name="_xlnm._FilterDatabase" localSheetId="1" hidden="1">'Future Intra'!$A$9:$O$170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37" i="7"/>
  <c r="M137" s="1"/>
  <c r="K82"/>
  <c r="L82" s="1"/>
  <c r="O89"/>
  <c r="K130"/>
  <c r="L130" s="1"/>
  <c r="K132"/>
  <c r="M132" s="1"/>
  <c r="K123" l="1"/>
  <c r="K126"/>
  <c r="L38"/>
  <c r="O88"/>
  <c r="O87"/>
  <c r="L40"/>
  <c r="K41"/>
  <c r="K40"/>
  <c r="K21"/>
  <c r="L21" s="1"/>
  <c r="K18"/>
  <c r="L18" s="1"/>
  <c r="K136"/>
  <c r="M136" s="1"/>
  <c r="O86"/>
  <c r="O84"/>
  <c r="O83"/>
  <c r="K135" l="1"/>
  <c r="M135" s="1"/>
  <c r="K134"/>
  <c r="M134" s="1"/>
  <c r="K85"/>
  <c r="L85" s="1"/>
  <c r="K131"/>
  <c r="M131" s="1"/>
  <c r="K39"/>
  <c r="K38"/>
  <c r="K60"/>
  <c r="L60" s="1"/>
  <c r="K17"/>
  <c r="L17" s="1"/>
  <c r="K133"/>
  <c r="M133" s="1"/>
  <c r="O20"/>
  <c r="K19"/>
  <c r="L19" s="1"/>
  <c r="K81"/>
  <c r="L81" s="1"/>
  <c r="K57"/>
  <c r="L57" s="1"/>
  <c r="K129"/>
  <c r="M129" s="1"/>
  <c r="K125"/>
  <c r="M125" s="1"/>
  <c r="K71"/>
  <c r="L71" s="1"/>
  <c r="K70"/>
  <c r="K77"/>
  <c r="L77" s="1"/>
  <c r="K59"/>
  <c r="L59" s="1"/>
  <c r="K55"/>
  <c r="L55" s="1"/>
  <c r="K56"/>
  <c r="L56" s="1"/>
  <c r="K16"/>
  <c r="L16" s="1"/>
  <c r="K128"/>
  <c r="M128" s="1"/>
  <c r="K127"/>
  <c r="M127" s="1"/>
  <c r="M126"/>
  <c r="K58"/>
  <c r="L58" s="1"/>
  <c r="K80"/>
  <c r="L80" s="1"/>
  <c r="K124"/>
  <c r="M124" s="1"/>
  <c r="K122"/>
  <c r="M122" s="1"/>
  <c r="K120"/>
  <c r="M120" s="1"/>
  <c r="K119"/>
  <c r="M119" s="1"/>
  <c r="K79"/>
  <c r="L79" s="1"/>
  <c r="K296"/>
  <c r="L296" s="1"/>
  <c r="M123" l="1"/>
  <c r="K78"/>
  <c r="L78" s="1"/>
  <c r="K117"/>
  <c r="L117" s="1"/>
  <c r="K121"/>
  <c r="M121" s="1"/>
  <c r="K37"/>
  <c r="L37" s="1"/>
  <c r="L52"/>
  <c r="K53"/>
  <c r="K52"/>
  <c r="O73"/>
  <c r="K76" l="1"/>
  <c r="L76" s="1"/>
  <c r="K118"/>
  <c r="M118" s="1"/>
  <c r="K116"/>
  <c r="M116" s="1"/>
  <c r="K113" l="1"/>
  <c r="M113" s="1"/>
  <c r="K14"/>
  <c r="L14" s="1"/>
  <c r="K54"/>
  <c r="L54" s="1"/>
  <c r="K36"/>
  <c r="L36" s="1"/>
  <c r="K15"/>
  <c r="L15" s="1"/>
  <c r="K259"/>
  <c r="L259" s="1"/>
  <c r="K114"/>
  <c r="M114" s="1"/>
  <c r="K115"/>
  <c r="M115" s="1"/>
  <c r="K75"/>
  <c r="L75" s="1"/>
  <c r="K110"/>
  <c r="M110" s="1"/>
  <c r="K106"/>
  <c r="M106" s="1"/>
  <c r="K108"/>
  <c r="L108" s="1"/>
  <c r="K50"/>
  <c r="K49"/>
  <c r="K72"/>
  <c r="L72" s="1"/>
  <c r="K111"/>
  <c r="M111" s="1"/>
  <c r="K74"/>
  <c r="L74" s="1"/>
  <c r="K112"/>
  <c r="M112" s="1"/>
  <c r="K51"/>
  <c r="L51" s="1"/>
  <c r="K109"/>
  <c r="M109" s="1"/>
  <c r="K105"/>
  <c r="L105" s="1"/>
  <c r="K107"/>
  <c r="M107" s="1"/>
  <c r="K103"/>
  <c r="M103" s="1"/>
  <c r="K35"/>
  <c r="L35" s="1"/>
  <c r="K102"/>
  <c r="M102" s="1"/>
  <c r="K12"/>
  <c r="L12" s="1"/>
  <c r="K104"/>
  <c r="L104" s="1"/>
  <c r="L70" l="1"/>
  <c r="K13"/>
  <c r="L13" s="1"/>
  <c r="L11"/>
  <c r="O10"/>
  <c r="K438" l="1"/>
  <c r="M438" s="1"/>
  <c r="K308" l="1"/>
  <c r="L308" s="1"/>
  <c r="K302"/>
  <c r="L302" s="1"/>
  <c r="K298"/>
  <c r="L298" s="1"/>
  <c r="K303"/>
  <c r="L303" s="1"/>
  <c r="K305" l="1"/>
  <c r="L305" s="1"/>
  <c r="K300" l="1"/>
  <c r="L300" s="1"/>
  <c r="K250" l="1"/>
  <c r="L250" s="1"/>
  <c r="K288"/>
  <c r="L288" s="1"/>
  <c r="K207"/>
  <c r="L207" s="1"/>
  <c r="K290" l="1"/>
  <c r="L290" s="1"/>
  <c r="K217" l="1"/>
  <c r="L217" s="1"/>
  <c r="A176" l="1"/>
  <c r="A177" s="1"/>
  <c r="A178" s="1"/>
  <c r="A179" s="1"/>
  <c r="A180" s="1"/>
  <c r="A181" s="1"/>
  <c r="A182" s="1"/>
  <c r="A183" l="1"/>
  <c r="A184" s="1"/>
  <c r="A185"/>
  <c r="A186" s="1"/>
  <c r="A187" s="1"/>
  <c r="A188" s="1"/>
  <c r="A189" s="1"/>
  <c r="A190" s="1"/>
  <c r="K281" l="1"/>
  <c r="K274"/>
  <c r="K268"/>
  <c r="K263"/>
  <c r="K236"/>
  <c r="K284"/>
  <c r="K283"/>
  <c r="K280"/>
  <c r="K279"/>
  <c r="K278"/>
  <c r="K277"/>
  <c r="K276"/>
  <c r="K275"/>
  <c r="K270"/>
  <c r="K271"/>
  <c r="K272"/>
  <c r="K273"/>
  <c r="K269"/>
  <c r="K265"/>
  <c r="K266"/>
  <c r="K267"/>
  <c r="K264"/>
  <c r="K261"/>
  <c r="K260"/>
  <c r="K252"/>
  <c r="K253"/>
  <c r="K254"/>
  <c r="K255"/>
  <c r="K256"/>
  <c r="K257"/>
  <c r="K258"/>
  <c r="K251"/>
  <c r="K242"/>
  <c r="K243"/>
  <c r="K244"/>
  <c r="K245"/>
  <c r="K246"/>
  <c r="K247"/>
  <c r="K248"/>
  <c r="K249"/>
  <c r="K241"/>
  <c r="K240"/>
  <c r="K239"/>
  <c r="K233"/>
  <c r="K234"/>
  <c r="K235"/>
  <c r="K232"/>
  <c r="K226"/>
  <c r="K227"/>
  <c r="K228"/>
  <c r="K229"/>
  <c r="K230"/>
  <c r="K225"/>
  <c r="K219"/>
  <c r="K220"/>
  <c r="K221"/>
  <c r="K222"/>
  <c r="K223"/>
  <c r="K218"/>
  <c r="K209"/>
  <c r="K210"/>
  <c r="K211"/>
  <c r="K212"/>
  <c r="K213"/>
  <c r="K214"/>
  <c r="K215"/>
  <c r="K216"/>
  <c r="K208"/>
  <c r="K203"/>
  <c r="K204"/>
  <c r="K205"/>
  <c r="K206"/>
  <c r="K200"/>
  <c r="K198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74"/>
  <c r="K175"/>
  <c r="L284" l="1"/>
  <c r="L283" l="1"/>
  <c r="L221" l="1"/>
  <c r="L230"/>
  <c r="L278" l="1"/>
  <c r="L276"/>
  <c r="L275" l="1"/>
  <c r="L225" l="1"/>
  <c r="L209"/>
  <c r="L268" l="1"/>
  <c r="M7"/>
  <c r="L280"/>
  <c r="L281"/>
  <c r="L266"/>
  <c r="L273" l="1"/>
  <c r="L263" l="1"/>
  <c r="L279"/>
  <c r="L236"/>
  <c r="L274"/>
  <c r="L260" l="1"/>
  <c r="L269"/>
  <c r="L277"/>
  <c r="L265" l="1"/>
  <c r="L223"/>
  <c r="L188"/>
  <c r="L267" l="1"/>
  <c r="L272"/>
  <c r="L251"/>
  <c r="L205" l="1"/>
  <c r="L271" l="1"/>
  <c r="L270" l="1"/>
  <c r="L256"/>
  <c r="L233" l="1"/>
  <c r="L264"/>
  <c r="L258"/>
  <c r="L261" l="1"/>
  <c r="L257"/>
  <c r="L255"/>
  <c r="L254"/>
  <c r="L253"/>
  <c r="L252"/>
  <c r="L249"/>
  <c r="L248"/>
  <c r="L247"/>
  <c r="L245"/>
  <c r="L244"/>
  <c r="L243"/>
  <c r="L242"/>
  <c r="L241"/>
  <c r="L240"/>
  <c r="L239"/>
  <c r="L235"/>
  <c r="L234"/>
  <c r="L232"/>
  <c r="L229"/>
  <c r="L228"/>
  <c r="L227"/>
  <c r="L226"/>
  <c r="L222"/>
  <c r="L220"/>
  <c r="L219"/>
  <c r="L218"/>
  <c r="L216"/>
  <c r="L215"/>
  <c r="L214"/>
  <c r="L213"/>
  <c r="L212"/>
  <c r="L211"/>
  <c r="L210"/>
  <c r="L208"/>
  <c r="L206"/>
  <c r="L204"/>
  <c r="L203"/>
  <c r="H202"/>
  <c r="F201"/>
  <c r="L200"/>
  <c r="L198"/>
  <c r="L196"/>
  <c r="L195"/>
  <c r="L194"/>
  <c r="L193"/>
  <c r="L192"/>
  <c r="L191"/>
  <c r="L190"/>
  <c r="L189"/>
  <c r="L187"/>
  <c r="L186"/>
  <c r="L185"/>
  <c r="L184"/>
  <c r="L183"/>
  <c r="L182"/>
  <c r="L181"/>
  <c r="L180"/>
  <c r="L179"/>
  <c r="L178"/>
  <c r="L177"/>
  <c r="L176"/>
  <c r="L175"/>
  <c r="L174"/>
  <c r="K202" l="1"/>
  <c r="L202" s="1"/>
  <c r="K201"/>
  <c r="L201" s="1"/>
  <c r="A19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L6" i="2" l="1"/>
  <c r="D7" i="6"/>
  <c r="K6" i="4"/>
  <c r="K6" i="3"/>
</calcChain>
</file>

<file path=xl/sharedStrings.xml><?xml version="1.0" encoding="utf-8"?>
<sst xmlns="http://schemas.openxmlformats.org/spreadsheetml/2006/main" count="7757" uniqueCount="3820">
  <si>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</si>
  <si>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</si>
  <si>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</si>
  <si>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</si>
  <si>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</si>
  <si>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</si>
  <si>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</si>
  <si>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</si>
  <si>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</si>
  <si>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</si>
  <si>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</si>
  <si>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</si>
  <si>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</si>
  <si>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</si>
  <si>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</si>
  <si>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</si>
  <si>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</si>
  <si>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</si>
  <si>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</si>
  <si>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</si>
  <si>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</si>
  <si>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</si>
  <si>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</si>
  <si>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</si>
  <si>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</si>
  <si>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</si>
  <si>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</si>
  <si>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</si>
  <si>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</si>
  <si>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</si>
  <si>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</si>
  <si>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</si>
  <si>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</si>
  <si>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</si>
  <si>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</si>
  <si>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</si>
  <si>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</si>
  <si>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</si>
  <si>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</si>
  <si>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</si>
  <si>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</si>
  <si>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</si>
  <si>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</si>
  <si>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</si>
  <si>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</si>
  <si>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</si>
  <si>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</si>
  <si>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</si>
  <si>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</si>
  <si>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</si>
  <si>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</si>
  <si>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</si>
  <si>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</si>
  <si>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</si>
  <si>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</si>
  <si>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</si>
  <si>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</si>
  <si>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</si>
  <si>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</si>
  <si>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</si>
  <si>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</si>
  <si>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</si>
  <si>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</si>
  <si>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</si>
  <si>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</si>
  <si>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</si>
  <si>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</si>
  <si>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</si>
  <si>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</si>
  <si>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</si>
  <si>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</si>
  <si>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</si>
  <si>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</si>
  <si>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</si>
  <si>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</si>
  <si>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</si>
  <si>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</si>
  <si>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</si>
  <si>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</si>
  <si>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</si>
  <si>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</si>
  <si>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</si>
  <si>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</si>
  <si>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</si>
  <si>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</si>
  <si>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</si>
  <si>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</si>
  <si>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</si>
  <si>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</si>
  <si>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</si>
  <si>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</si>
  <si>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</si>
  <si>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</si>
  <si>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</si>
  <si>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</si>
  <si>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</si>
  <si>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</si>
  <si>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</si>
  <si>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</si>
  <si>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</si>
  <si>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</si>
  <si>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</si>
  <si>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</si>
  <si>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</si>
  <si>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</si>
  <si>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</si>
  <si>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</si>
  <si>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</si>
  <si>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</si>
  <si>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</si>
  <si>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</si>
  <si>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</si>
  <si>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</si>
  <si>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</si>
  <si>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</si>
  <si>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</si>
  <si>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</si>
  <si>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</si>
  <si>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</si>
  <si>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</si>
  <si>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</si>
  <si>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</si>
  <si>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</si>
  <si>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</si>
  <si>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</si>
  <si>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</si>
  <si>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</si>
  <si>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</si>
  <si>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</si>
  <si>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</si>
  <si>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</si>
  <si>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</si>
  <si>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</si>
  <si>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</si>
  <si>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</si>
  <si>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</si>
  <si>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</si>
  <si>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</si>
  <si>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</si>
  <si>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</si>
  <si>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</si>
  <si>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</si>
  <si>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</si>
  <si>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</si>
  <si>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</si>
  <si>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</si>
  <si>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</si>
  <si>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</si>
  <si>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</si>
  <si>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</si>
  <si>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</si>
  <si>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</si>
  <si>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</si>
  <si>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</si>
  <si>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</si>
  <si>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</si>
  <si>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</si>
  <si>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</si>
  <si>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</si>
  <si>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</si>
  <si>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</si>
  <si>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</si>
  <si>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</si>
  <si>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</si>
  <si>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</si>
  <si>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</si>
  <si>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</si>
  <si>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</si>
  <si>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</si>
  <si>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</si>
  <si>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</si>
  <si>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</si>
  <si>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</si>
  <si>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</si>
  <si>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</si>
  <si>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</si>
  <si>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</si>
  <si>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</si>
  <si>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</si>
  <si>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</si>
  <si>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</si>
  <si>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</si>
  <si>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</si>
  <si>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</si>
  <si>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</si>
  <si>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</si>
  <si>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</si>
  <si>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</si>
  <si>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</si>
  <si>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</si>
  <si>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</si>
  <si>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</si>
  <si>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</si>
  <si>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</si>
  <si>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</si>
  <si>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</si>
  <si>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</si>
  <si>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</si>
  <si>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</si>
  <si>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</si>
  <si>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</si>
  <si>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</si>
  <si>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</si>
  <si>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</si>
  <si>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</si>
  <si>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</si>
  <si>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</si>
  <si>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</si>
  <si>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</si>
  <si>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</si>
  <si>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</si>
  <si>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</si>
  <si>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</si>
  <si>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</si>
  <si>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</si>
  <si>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</si>
  <si>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</si>
  <si>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</si>
  <si>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</si>
  <si>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</si>
  <si>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</si>
  <si>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</si>
  <si>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</si>
  <si>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</si>
  <si>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</si>
  <si>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</si>
  <si>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</si>
  <si>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</si>
  <si>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</si>
  <si>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</si>
  <si>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</si>
  <si>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</si>
  <si>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</si>
  <si>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</si>
  <si>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</si>
  <si>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</si>
  <si>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</si>
  <si>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</si>
  <si>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</si>
  <si>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</si>
  <si>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</si>
  <si>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</si>
  <si>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</si>
  <si>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</si>
  <si>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</si>
  <si>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</si>
  <si>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</si>
  <si>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</si>
  <si>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</si>
  <si>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</si>
  <si>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</si>
  <si>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</si>
  <si>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</si>
  <si>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</si>
  <si>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</si>
  <si>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</si>
  <si>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</si>
  <si>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</si>
  <si>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</si>
  <si>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</si>
  <si>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</si>
  <si>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</si>
  <si>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</si>
  <si>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</si>
  <si>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</si>
  <si>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</si>
  <si>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</si>
  <si>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</si>
  <si>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</si>
  <si>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</si>
  <si>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</si>
  <si>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</si>
  <si>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</si>
  <si>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</si>
  <si>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</si>
  <si>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</si>
  <si>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</si>
  <si>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</si>
  <si>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</si>
  <si>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</si>
  <si>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</si>
  <si>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</si>
  <si>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</si>
  <si>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</si>
  <si>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</si>
  <si>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</si>
  <si>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</si>
  <si>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</si>
  <si>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</si>
  <si>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</si>
  <si>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</si>
  <si>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</si>
  <si>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</si>
  <si>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</si>
  <si>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</si>
  <si>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</si>
  <si>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</si>
  <si>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</si>
  <si>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</si>
  <si>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</si>
  <si>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</si>
  <si>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</si>
  <si>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</si>
  <si>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</si>
  <si>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</si>
  <si>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</si>
  <si>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</si>
  <si>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</si>
  <si>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</si>
  <si>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</si>
  <si>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</si>
  <si>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</si>
  <si>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</si>
  <si>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</si>
  <si>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</si>
  <si>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</si>
  <si>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</si>
  <si>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</si>
  <si>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</si>
  <si>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</si>
  <si>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</si>
  <si>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</si>
  <si>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</si>
  <si>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</si>
  <si>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</si>
  <si>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</si>
  <si>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</si>
  <si>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</si>
  <si>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</si>
  <si>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</si>
  <si>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</si>
  <si>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</si>
  <si>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</si>
  <si>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</si>
  <si>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</si>
  <si>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</si>
  <si>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</si>
  <si>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</si>
  <si>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</si>
  <si>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</si>
  <si>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</si>
  <si>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</si>
  <si>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</si>
  <si>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</si>
  <si>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</si>
  <si>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</si>
  <si>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</si>
  <si>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</si>
  <si>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</si>
  <si>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</si>
  <si>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</si>
  <si>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</si>
  <si>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</si>
  <si>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</si>
  <si>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</si>
  <si>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</si>
  <si>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</si>
  <si>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</si>
  <si>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</si>
  <si>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</si>
  <si>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</si>
  <si>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</si>
  <si>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</si>
  <si>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</si>
  <si>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</si>
  <si>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</si>
  <si>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</si>
  <si>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</si>
  <si>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</si>
  <si>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</si>
  <si>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</si>
  <si>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</si>
  <si>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</si>
  <si>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</si>
  <si>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</si>
  <si>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</si>
  <si>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</si>
  <si>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</si>
  <si>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</si>
  <si>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</si>
  <si>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</si>
  <si>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</si>
  <si>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</si>
  <si>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</si>
  <si>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</si>
  <si>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</si>
  <si>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</si>
  <si>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</si>
  <si>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</si>
  <si>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</si>
  <si>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</si>
  <si>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</si>
  <si>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</si>
  <si>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</si>
  <si>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</si>
  <si>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</si>
  <si>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</si>
  <si>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</si>
  <si>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</si>
  <si>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</si>
  <si>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</si>
  <si>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</si>
  <si>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</si>
  <si>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</si>
  <si>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</si>
  <si>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</si>
  <si>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</si>
  <si>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</si>
  <si>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</si>
  <si>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</si>
  <si>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</si>
  <si>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</si>
  <si>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</si>
  <si>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</si>
  <si>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</si>
  <si>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</si>
  <si>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</si>
  <si>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</si>
  <si>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</si>
  <si>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</si>
  <si>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</si>
  <si>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</si>
  <si>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</si>
  <si>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</si>
  <si>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</si>
  <si>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</si>
  <si>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</si>
  <si>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</si>
  <si>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</si>
  <si>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</si>
  <si>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</si>
  <si>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</si>
  <si>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</si>
  <si>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</si>
  <si>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</si>
  <si>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</si>
  <si>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</si>
  <si>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</si>
  <si>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</si>
  <si>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</si>
  <si>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</si>
  <si>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</si>
  <si>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</si>
  <si>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</si>
  <si>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</si>
  <si>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</si>
  <si>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</si>
  <si>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</si>
  <si>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</si>
  <si>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</si>
  <si>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</si>
  <si>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</si>
  <si>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</si>
  <si>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</si>
  <si>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</si>
  <si>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</si>
  <si>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</si>
  <si>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</si>
  <si>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</si>
  <si>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</si>
  <si>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</si>
  <si>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</si>
  <si>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</si>
  <si>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</si>
  <si>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</si>
  <si>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</si>
  <si>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</si>
  <si>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</si>
  <si>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</si>
  <si>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</si>
  <si>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</si>
  <si>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</si>
  <si>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</si>
  <si>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</si>
  <si>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</si>
  <si>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</si>
  <si>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</si>
  <si>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</si>
  <si>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</si>
  <si>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</si>
  <si>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</si>
  <si>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</si>
  <si>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</si>
  <si>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</si>
  <si>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</si>
  <si>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</si>
  <si>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</si>
  <si>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</si>
  <si>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</si>
  <si>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</si>
  <si>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</si>
  <si>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</si>
  <si>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</si>
  <si>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</si>
  <si>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</si>
  <si>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</si>
  <si>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</si>
  <si>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</si>
  <si>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</si>
  <si>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</si>
  <si>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</si>
  <si>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</si>
  <si>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</si>
  <si>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</si>
  <si>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</si>
  <si>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</si>
  <si>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</si>
  <si>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</si>
  <si>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</si>
  <si>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</si>
  <si>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</si>
  <si>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</si>
  <si>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</si>
  <si>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</si>
  <si>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</si>
  <si>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</si>
  <si>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</si>
  <si>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</si>
  <si>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</si>
  <si>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</si>
  <si>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</si>
  <si>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</si>
  <si>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</si>
  <si>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</si>
  <si>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</si>
  <si>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</si>
  <si>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</si>
  <si>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</si>
  <si>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</si>
  <si>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</si>
  <si>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</si>
  <si>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</si>
  <si>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</si>
  <si>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</si>
  <si>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</si>
  <si>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</si>
  <si>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</si>
  <si>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</si>
  <si>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</si>
  <si>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</si>
  <si>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</si>
  <si>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</si>
  <si>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</si>
  <si>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</si>
  <si>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</si>
  <si>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</si>
  <si>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</si>
  <si>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</si>
  <si>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</si>
  <si>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</si>
  <si>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</si>
  <si>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</si>
  <si>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</si>
  <si>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</si>
  <si>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</si>
  <si>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</si>
  <si>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</si>
  <si>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</si>
  <si>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</si>
  <si>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</si>
  <si>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</si>
  <si>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</si>
  <si>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</si>
  <si>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</si>
  <si>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</si>
  <si>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</si>
  <si>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</si>
  <si>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</si>
  <si>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</si>
  <si>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</si>
  <si>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</si>
  <si>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</si>
  <si>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</si>
  <si>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</si>
  <si>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</si>
  <si>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</si>
  <si>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</si>
  <si>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</si>
  <si>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</si>
  <si>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</si>
  <si>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</si>
  <si>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</si>
  <si>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</si>
  <si>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</si>
  <si>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</si>
  <si>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</si>
  <si>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</si>
  <si>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</si>
  <si>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</si>
  <si>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</si>
  <si>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</si>
  <si>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</si>
  <si>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</si>
  <si>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</si>
  <si>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</si>
  <si>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</si>
  <si>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</si>
  <si>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</si>
  <si>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</si>
  <si>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</si>
  <si>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</si>
  <si>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</si>
  <si>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</si>
  <si>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</si>
  <si>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</si>
  <si>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</si>
  <si>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</si>
  <si>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</si>
  <si>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</si>
  <si>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</si>
  <si>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</si>
  <si>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</si>
  <si>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</si>
  <si>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</si>
  <si>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</si>
  <si>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</si>
  <si>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</si>
  <si>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</si>
  <si>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</si>
  <si>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</si>
  <si>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</si>
  <si>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</si>
  <si>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</si>
  <si>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</si>
  <si>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</si>
  <si>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</si>
  <si>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</si>
  <si>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</si>
  <si>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</si>
  <si>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</si>
  <si>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</si>
  <si>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</si>
  <si>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</si>
  <si>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</si>
  <si>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</si>
  <si>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</si>
  <si>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</si>
  <si>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</si>
  <si>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</si>
  <si>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</si>
  <si>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</si>
  <si>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</si>
  <si>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</si>
  <si>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</si>
  <si>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</si>
  <si>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</si>
  <si>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</si>
  <si>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</si>
  <si>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</si>
  <si>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</si>
  <si>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</si>
  <si>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</si>
  <si>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</si>
  <si>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</si>
  <si>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</si>
  <si>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</si>
  <si>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</si>
  <si>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</si>
  <si>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</si>
  <si>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</si>
  <si>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</si>
  <si>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</si>
  <si>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</si>
  <si>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</si>
  <si>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</si>
  <si>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</si>
  <si>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</si>
  <si>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</si>
  <si>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</si>
  <si>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</si>
  <si>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</si>
  <si>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</si>
  <si>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</si>
  <si>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</si>
  <si>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</si>
  <si>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</si>
  <si>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</si>
  <si>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</si>
  <si>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</si>
  <si>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</si>
  <si>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</si>
  <si>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</si>
  <si>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</si>
  <si>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</si>
  <si>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</si>
  <si>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</si>
  <si>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</si>
  <si>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</si>
  <si>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</si>
  <si>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</si>
  <si>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</si>
  <si>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</si>
  <si>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</si>
  <si>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</si>
  <si>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</si>
  <si>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</si>
  <si>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</si>
  <si>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</si>
  <si>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</si>
  <si>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</si>
  <si>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</si>
  <si>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</si>
  <si>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</si>
  <si>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</si>
  <si>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</si>
  <si>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</si>
  <si>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</si>
  <si>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</si>
  <si>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</si>
  <si>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</si>
  <si>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</si>
  <si>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</si>
  <si>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</si>
  <si>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</si>
  <si>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</si>
  <si>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</si>
  <si>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</si>
  <si>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</si>
  <si>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</si>
  <si>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</si>
  <si>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</si>
  <si>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</si>
  <si>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</si>
  <si>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</si>
  <si>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</si>
  <si>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</si>
  <si>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</si>
  <si>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</si>
  <si>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</si>
  <si>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</si>
  <si>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</si>
  <si>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</si>
  <si>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</si>
  <si>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</si>
  <si>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</si>
  <si>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</si>
  <si>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</si>
  <si>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</si>
  <si>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</si>
  <si>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</si>
  <si>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</si>
  <si>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</si>
  <si>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</si>
  <si>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</si>
  <si>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</si>
  <si>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</si>
  <si>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</si>
  <si>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</si>
  <si>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</si>
  <si>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</si>
  <si>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</si>
  <si>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</si>
  <si>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</si>
  <si>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</si>
  <si>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</si>
  <si>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</si>
  <si>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</si>
  <si>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</si>
  <si>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</si>
  <si>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</si>
  <si>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</si>
  <si>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</si>
  <si>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</si>
  <si>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</si>
  <si>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</si>
  <si>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</si>
  <si>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</si>
  <si>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</si>
  <si>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</si>
  <si>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</si>
  <si>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</si>
  <si>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</si>
  <si>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</si>
  <si>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</si>
  <si>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</si>
  <si>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</si>
  <si>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</si>
  <si>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</si>
  <si>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</si>
  <si>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</si>
  <si>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</si>
  <si>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</si>
  <si>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</si>
  <si>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</si>
  <si>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</si>
  <si>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</si>
  <si>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</si>
  <si>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</si>
  <si>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</si>
  <si>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</si>
  <si>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</si>
  <si>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</si>
  <si>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</si>
  <si>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</si>
  <si>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</si>
  <si>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</si>
  <si>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</si>
  <si>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</si>
  <si>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</si>
  <si>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</si>
  <si>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</si>
  <si>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</si>
  <si>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</si>
  <si>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</si>
  <si>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</si>
  <si>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</si>
  <si>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</si>
  <si>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</si>
  <si>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</si>
  <si>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</si>
  <si>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</si>
  <si>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</si>
  <si>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</si>
  <si>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</si>
  <si>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</si>
  <si>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</si>
  <si>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</si>
  <si>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</si>
  <si>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</si>
  <si>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</si>
  <si>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</si>
  <si>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</si>
  <si>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</si>
  <si>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</si>
  <si>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</si>
  <si>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</si>
  <si>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</si>
  <si>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</si>
  <si>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</si>
  <si>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</si>
  <si>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</si>
  <si>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</si>
  <si>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</si>
  <si>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</si>
  <si>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</si>
  <si>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</si>
  <si>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</si>
  <si>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</si>
  <si>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</si>
  <si>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</si>
  <si>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</si>
  <si>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</si>
  <si>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</si>
  <si>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</si>
  <si>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</si>
  <si>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</si>
  <si>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</si>
  <si>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</si>
  <si>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</si>
  <si>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</si>
  <si>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</si>
  <si>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</si>
  <si>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</si>
  <si>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</si>
  <si>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</si>
  <si>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</si>
  <si>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</si>
  <si>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</si>
  <si>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</si>
  <si>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</si>
  <si>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</si>
  <si>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</si>
  <si>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</si>
  <si>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</si>
  <si>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</si>
  <si>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</si>
  <si>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</si>
  <si>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</si>
  <si>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</si>
  <si>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</si>
  <si>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</si>
  <si>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</si>
  <si>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</si>
  <si>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</si>
  <si>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</si>
  <si>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</si>
  <si>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</si>
  <si>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</si>
  <si>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</si>
  <si>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</si>
  <si>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</si>
  <si>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</si>
  <si>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</si>
  <si>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</si>
  <si>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</si>
  <si>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</si>
  <si>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</si>
  <si>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</si>
  <si>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</si>
  <si>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</si>
  <si>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</si>
  <si>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</si>
  <si>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</si>
  <si>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</si>
  <si>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</si>
  <si>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</si>
  <si>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</si>
  <si>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</si>
  <si>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</si>
  <si>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</si>
  <si>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</si>
  <si>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</si>
  <si>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</si>
  <si>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</si>
  <si>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</si>
  <si>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</si>
  <si>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</si>
  <si>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</si>
  <si>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</si>
  <si>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</si>
  <si>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</si>
  <si>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</si>
  <si>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</si>
  <si>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</si>
  <si>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</si>
  <si>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</si>
  <si>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</si>
  <si>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</si>
  <si>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</si>
  <si>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</si>
  <si>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</si>
  <si>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</si>
  <si>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</si>
  <si>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</si>
  <si>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</si>
  <si>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</si>
  <si>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</si>
  <si>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</si>
  <si>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</si>
  <si>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</si>
  <si>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</si>
  <si>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</si>
  <si>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</si>
  <si>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</si>
  <si>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</si>
  <si>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</si>
  <si>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</si>
  <si>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</si>
  <si>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</si>
  <si>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</si>
  <si>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</si>
  <si>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</si>
  <si>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</si>
  <si>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</si>
  <si>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</si>
  <si>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</si>
  <si>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</si>
  <si>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</si>
  <si>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</si>
  <si>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</si>
  <si>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</si>
  <si>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</si>
  <si>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</si>
  <si>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</si>
  <si>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</si>
  <si>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</si>
  <si>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</si>
  <si>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</si>
  <si>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</si>
  <si>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</si>
  <si>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</si>
  <si>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</si>
  <si>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</si>
  <si>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</si>
  <si>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</si>
  <si>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</si>
  <si>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</si>
  <si>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</si>
  <si>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</si>
  <si>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</si>
  <si>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</si>
  <si>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</si>
  <si>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</si>
  <si>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</si>
  <si>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</si>
  <si>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</si>
  <si>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</si>
  <si>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</si>
  <si>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</si>
  <si>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</si>
  <si>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</si>
  <si>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</si>
  <si>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</si>
  <si>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</si>
  <si>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</si>
  <si>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</si>
  <si>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</si>
  <si>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</si>
  <si>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</si>
  <si>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</si>
  <si>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</si>
  <si>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</si>
  <si>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</si>
  <si>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</si>
  <si>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</si>
  <si>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</si>
  <si>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</si>
  <si>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</si>
  <si>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</si>
  <si>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</si>
  <si>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</si>
  <si>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</si>
  <si>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</si>
  <si>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</si>
  <si>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</si>
  <si>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</si>
  <si>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</si>
  <si>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</si>
  <si>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</si>
  <si>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</si>
  <si>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</si>
  <si>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</si>
  <si>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</si>
  <si>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</si>
  <si>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</si>
  <si>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</si>
  <si>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</si>
  <si>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</si>
  <si>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</si>
  <si>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</si>
  <si>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</si>
  <si>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</si>
  <si>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</si>
  <si>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</si>
  <si>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</si>
  <si>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</si>
  <si>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</si>
  <si>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</si>
  <si>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</si>
  <si>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</si>
  <si>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</si>
  <si>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</si>
  <si>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</si>
  <si>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</si>
  <si>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</si>
  <si>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</si>
  <si>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</si>
  <si>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</si>
  <si>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</si>
  <si>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</si>
  <si>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</si>
  <si>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</si>
  <si>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</si>
  <si>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</si>
  <si>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</si>
  <si>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</si>
  <si>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</si>
  <si>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</si>
  <si>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</si>
  <si>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</si>
  <si>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</si>
  <si>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</si>
  <si>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</si>
  <si>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</si>
  <si>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</si>
  <si>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</si>
  <si>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</si>
  <si>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</si>
  <si>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</si>
  <si>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</si>
  <si>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</si>
  <si>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</si>
  <si>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</si>
  <si>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</si>
  <si>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</si>
  <si>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</si>
  <si>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</si>
  <si>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</si>
  <si>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</si>
  <si>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</si>
  <si>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</si>
  <si>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</si>
  <si>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</si>
  <si>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</si>
  <si>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</si>
  <si>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</si>
  <si>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</si>
  <si>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</si>
  <si>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</si>
  <si>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</si>
  <si>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</si>
  <si>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</si>
  <si>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</si>
  <si>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</si>
  <si>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</si>
  <si>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</si>
  <si>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</si>
  <si>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</si>
  <si>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</si>
  <si>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</si>
  <si>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</si>
  <si>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</si>
  <si>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</si>
  <si>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</si>
  <si>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</si>
  <si>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</si>
  <si>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</si>
  <si>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</si>
  <si>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</si>
  <si>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</si>
  <si>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</si>
  <si>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</si>
  <si>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</si>
  <si>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</si>
  <si>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</si>
  <si>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</si>
  <si>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</si>
  <si>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</si>
  <si>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</si>
  <si>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</si>
  <si>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</si>
  <si>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</si>
  <si>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</si>
  <si>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</si>
  <si>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</si>
  <si>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</si>
  <si>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</si>
  <si>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</si>
  <si>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</si>
  <si>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</si>
  <si>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</si>
  <si>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</si>
  <si>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</si>
  <si>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</si>
  <si>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</si>
  <si>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</si>
  <si>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</si>
  <si>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</si>
  <si>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</si>
  <si>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</si>
  <si>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</si>
  <si>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</si>
  <si>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</si>
  <si>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</si>
  <si>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</si>
  <si>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</si>
  <si>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</si>
  <si>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</si>
  <si>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</si>
  <si>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</si>
  <si>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</si>
  <si>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</si>
  <si>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</si>
  <si>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</si>
  <si>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</si>
  <si>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</si>
  <si>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</si>
  <si>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</si>
  <si>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</si>
  <si>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</si>
  <si>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</si>
  <si>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</si>
  <si>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</si>
  <si>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</si>
  <si>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</si>
  <si>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</si>
  <si>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</si>
  <si>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</si>
  <si>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</si>
  <si>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</si>
  <si>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</si>
  <si>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</si>
  <si>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</si>
  <si>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</si>
  <si>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</si>
  <si>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</si>
  <si>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</si>
  <si>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</si>
  <si>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</si>
  <si>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</si>
  <si>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</si>
  <si>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</si>
  <si>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</si>
  <si>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</si>
  <si>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</si>
  <si>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</si>
  <si>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</si>
  <si>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</si>
  <si>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</si>
  <si>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</si>
  <si>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</si>
  <si>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</si>
  <si>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</si>
  <si>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</si>
  <si>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</si>
  <si>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</si>
  <si>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</si>
  <si>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</si>
  <si>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</si>
  <si>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</si>
  <si>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</si>
  <si>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</si>
  <si>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</si>
  <si>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</si>
  <si>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</si>
  <si>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</si>
  <si>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</si>
  <si>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</si>
  <si>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</si>
  <si>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</si>
  <si>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</si>
  <si>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</si>
  <si>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</si>
  <si>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</si>
  <si>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</si>
  <si>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</si>
  <si>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</si>
  <si>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</si>
  <si>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</si>
  <si>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</si>
  <si>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</si>
  <si>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</si>
  <si>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</si>
  <si>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</si>
  <si>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</si>
  <si>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</si>
  <si>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</si>
  <si>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</si>
  <si>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</si>
  <si>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</si>
  <si>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</si>
  <si>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</si>
  <si>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</si>
  <si>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</si>
  <si>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</si>
  <si>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</si>
  <si>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</si>
  <si>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</si>
  <si>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</si>
  <si>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</si>
  <si>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</si>
  <si>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</si>
  <si>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</si>
  <si>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</si>
  <si>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</si>
  <si>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</si>
  <si>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</si>
  <si>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</si>
  <si>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</si>
  <si>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</si>
  <si>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</si>
  <si>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</si>
  <si>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</si>
  <si>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</si>
  <si>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</si>
  <si>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</si>
  <si>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</si>
  <si>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</si>
  <si>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</si>
  <si>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</si>
  <si>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</si>
  <si>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</si>
  <si>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</si>
  <si>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</si>
  <si>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</si>
  <si>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</si>
  <si>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</si>
  <si>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</si>
  <si>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</si>
  <si>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</si>
  <si>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</si>
  <si>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</si>
  <si>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</si>
  <si>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</si>
  <si>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</si>
  <si>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</si>
  <si>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</si>
  <si>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</si>
  <si>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</si>
  <si>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</si>
  <si>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</si>
  <si>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</si>
  <si>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</si>
  <si>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</si>
  <si>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</si>
  <si>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</si>
  <si>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</si>
  <si>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</si>
  <si>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</si>
  <si>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</si>
  <si>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</si>
  <si>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</si>
  <si>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</si>
  <si>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</si>
  <si>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</si>
  <si>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</si>
  <si>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</si>
  <si>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</si>
  <si>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</si>
  <si>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</si>
  <si>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</si>
  <si>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</si>
  <si>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</si>
  <si>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</si>
  <si>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</si>
  <si>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</si>
  <si>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</si>
  <si>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</si>
  <si>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</si>
  <si>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</si>
  <si>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</si>
  <si>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</si>
  <si>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</si>
  <si>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</si>
  <si>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</si>
  <si>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</si>
  <si>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</si>
  <si>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</si>
  <si>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</si>
  <si>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</si>
  <si>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</si>
  <si>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</si>
  <si>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</si>
  <si>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</si>
  <si>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</si>
  <si>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</si>
  <si>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</si>
  <si>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</si>
  <si>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</si>
  <si>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</si>
  <si>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</si>
  <si>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</si>
  <si>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</si>
  <si>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</si>
  <si>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</si>
  <si>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</si>
  <si>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</si>
  <si>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</si>
  <si>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</si>
  <si>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</si>
  <si>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</si>
  <si>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</si>
  <si>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</si>
  <si>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</si>
  <si>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</si>
  <si>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</si>
  <si>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</si>
  <si>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</si>
  <si>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</si>
  <si>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</si>
  <si>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</si>
  <si>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</si>
  <si>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</si>
  <si>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</si>
  <si>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</si>
  <si>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</si>
  <si>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</si>
  <si>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</si>
  <si>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</si>
  <si>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</si>
  <si>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</si>
  <si>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</si>
  <si>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</si>
  <si>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</si>
  <si>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</si>
  <si>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</si>
  <si>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</si>
  <si>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</si>
  <si>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</si>
  <si>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</si>
  <si>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</si>
  <si>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</si>
  <si>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</si>
  <si>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</si>
  <si>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</si>
  <si>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</si>
  <si>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</si>
  <si>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</si>
  <si>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</si>
  <si>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</si>
  <si>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</si>
  <si>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</si>
  <si>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</si>
  <si>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</si>
  <si>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</si>
  <si>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</si>
  <si>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</si>
  <si>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</si>
  <si>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</si>
  <si>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</si>
  <si>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</si>
  <si>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</si>
  <si>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</si>
  <si>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</si>
  <si>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</si>
  <si>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</si>
  <si>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</si>
  <si>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</si>
  <si>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</si>
  <si>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</si>
  <si>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</si>
  <si>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</si>
  <si>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</si>
  <si>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</si>
  <si>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</si>
  <si>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</si>
  <si>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</si>
  <si>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</si>
  <si>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</si>
  <si>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</si>
  <si>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</si>
  <si>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</si>
  <si>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</si>
  <si>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</si>
  <si>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</si>
  <si>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</si>
  <si>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</si>
  <si>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</si>
  <si>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</si>
  <si>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</si>
  <si>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</si>
  <si>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</si>
  <si>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</si>
  <si>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</si>
  <si>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</si>
  <si>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</si>
  <si>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</si>
  <si>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</si>
  <si>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</si>
  <si>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</si>
  <si>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</si>
  <si>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</si>
  <si>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</si>
  <si>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</si>
  <si>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</si>
  <si>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</si>
  <si>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</si>
  <si>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</si>
  <si>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</si>
  <si>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</si>
  <si>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</si>
  <si>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</si>
  <si>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</si>
  <si>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</si>
  <si>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</si>
  <si>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</si>
  <si>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</si>
  <si>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</si>
  <si>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</si>
  <si>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</si>
  <si>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</si>
  <si>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</si>
  <si>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</si>
  <si>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</si>
  <si>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</si>
  <si>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</si>
  <si>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</si>
  <si>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</si>
  <si>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</si>
  <si>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</si>
  <si>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</si>
  <si>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</si>
  <si>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</si>
  <si>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</si>
  <si>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</si>
  <si>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</si>
  <si>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</si>
  <si>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</si>
  <si>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</si>
  <si>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</si>
  <si>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</si>
  <si>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</si>
  <si>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</si>
  <si>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</si>
  <si>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</si>
  <si>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</si>
  <si>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</si>
  <si>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</si>
  <si>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</si>
  <si>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</si>
  <si>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</si>
  <si>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</si>
  <si>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</si>
  <si>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</si>
  <si>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</si>
  <si>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</si>
  <si>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</si>
  <si>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</si>
  <si>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</si>
  <si>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</si>
  <si>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</si>
  <si>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</si>
  <si>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</si>
  <si>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</si>
  <si>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</si>
  <si>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</si>
  <si>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</si>
  <si>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</si>
  <si>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</si>
  <si>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</si>
  <si>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</si>
  <si>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</si>
  <si>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</si>
  <si>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</si>
  <si>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</si>
  <si>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</si>
  <si>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</si>
  <si>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</si>
  <si>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</si>
  <si>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</si>
  <si>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</si>
  <si>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</si>
  <si>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</si>
  <si>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</si>
  <si>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</si>
  <si>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</si>
  <si>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</si>
  <si>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</si>
  <si>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</si>
  <si>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</si>
  <si>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</si>
  <si>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</si>
  <si>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</si>
  <si>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</si>
  <si>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</si>
  <si>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</si>
  <si>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</si>
  <si>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</si>
  <si>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</si>
  <si>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</si>
  <si>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</si>
  <si>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</si>
  <si>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</si>
  <si>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</si>
  <si>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</si>
  <si>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</si>
  <si>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</si>
  <si>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</si>
  <si>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</si>
  <si>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</si>
  <si>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</si>
  <si>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</si>
  <si>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</si>
  <si>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</si>
  <si>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</si>
  <si>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</si>
  <si>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</si>
  <si>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</si>
  <si>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</si>
  <si>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</si>
  <si>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</si>
  <si>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</si>
  <si>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</si>
  <si>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</si>
  <si>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</si>
  <si>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</si>
  <si>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</si>
  <si>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</si>
  <si>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</si>
  <si>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</si>
  <si>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</si>
  <si>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</si>
  <si>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</si>
  <si>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</si>
  <si>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</si>
  <si>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</si>
  <si>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</si>
  <si>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</si>
  <si>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</si>
  <si>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</si>
  <si>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</si>
  <si>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</si>
  <si>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</si>
  <si>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</si>
  <si>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</si>
  <si>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</si>
  <si>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</si>
  <si>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</si>
  <si>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</si>
  <si>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</si>
  <si>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</si>
  <si>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</si>
  <si>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</si>
  <si>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</si>
  <si>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</si>
  <si>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</si>
  <si>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</si>
  <si>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</si>
  <si>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</si>
  <si>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</si>
  <si>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</si>
  <si>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</si>
  <si>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</si>
  <si>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</si>
  <si>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</si>
  <si>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</si>
  <si>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</si>
  <si>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</si>
  <si>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</si>
  <si>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</si>
  <si>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</si>
  <si>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</si>
  <si>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</si>
  <si>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</si>
  <si>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</si>
  <si>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</si>
  <si>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</si>
  <si>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</si>
  <si>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</si>
  <si>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</si>
  <si>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</si>
  <si>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</si>
  <si>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</si>
  <si>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</si>
  <si>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</si>
  <si>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</si>
  <si>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</si>
  <si>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</si>
  <si>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</si>
  <si>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</si>
  <si>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</si>
  <si>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</si>
  <si>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</si>
  <si>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</si>
  <si>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</si>
  <si>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</si>
  <si>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</si>
  <si>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</si>
  <si>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</si>
  <si>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</si>
  <si>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</si>
  <si>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</si>
  <si>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</si>
  <si>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</si>
  <si>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</si>
  <si>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</si>
  <si>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</si>
  <si>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</si>
  <si>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</si>
  <si>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</si>
  <si>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</si>
  <si>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</si>
  <si>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</si>
  <si>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</si>
  <si>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</si>
  <si>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</si>
  <si>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</si>
  <si>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</si>
  <si>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</si>
  <si>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</si>
  <si>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</si>
  <si>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</si>
  <si>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</si>
  <si>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</si>
  <si>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</si>
  <si>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</si>
  <si>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</si>
  <si>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</si>
  <si>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</si>
  <si>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</si>
  <si>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</si>
  <si>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</si>
  <si>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</si>
  <si>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</si>
  <si>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</si>
  <si>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</si>
  <si>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</si>
  <si>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</si>
  <si>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</si>
  <si>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</si>
  <si>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</si>
  <si>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</si>
  <si>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</si>
  <si>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</si>
  <si>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</si>
  <si>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</si>
  <si>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</si>
  <si>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</si>
  <si>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</si>
  <si>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</si>
  <si>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</si>
  <si>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</si>
  <si>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</si>
  <si>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</si>
  <si>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</si>
  <si>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</si>
  <si>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</si>
  <si>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</si>
  <si>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</si>
  <si>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</si>
  <si>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</si>
  <si>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</si>
  <si>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</si>
  <si>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</si>
  <si>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</si>
  <si>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</si>
  <si>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</si>
  <si>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</si>
  <si>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</si>
  <si>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</si>
  <si>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</si>
  <si>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</si>
  <si>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</si>
  <si>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</si>
  <si>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</si>
  <si>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</si>
  <si>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</si>
  <si>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</si>
  <si>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</si>
  <si>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</si>
  <si>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</si>
  <si>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</si>
  <si>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</si>
  <si>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</si>
  <si>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</si>
  <si>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</si>
  <si>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</si>
  <si>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</si>
  <si>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</si>
  <si>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</si>
  <si>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</si>
  <si>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</si>
  <si>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</si>
  <si>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</si>
  <si>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</si>
  <si>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</si>
  <si>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</si>
  <si>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</si>
  <si>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</si>
  <si>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</si>
  <si>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</si>
  <si>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</si>
  <si>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</si>
  <si>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</si>
  <si>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</si>
  <si>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</si>
  <si>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</si>
  <si>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</si>
  <si>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</si>
  <si>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</si>
  <si>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</si>
  <si>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</si>
  <si>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</si>
  <si>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</si>
  <si>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</si>
  <si>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</si>
  <si>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</si>
  <si>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</si>
  <si>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</si>
  <si>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</si>
  <si>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</si>
  <si>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</si>
  <si>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</si>
  <si>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</si>
  <si>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</si>
  <si>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</si>
  <si>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</si>
  <si>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</si>
  <si>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</si>
  <si>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</si>
  <si>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</si>
  <si>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</si>
  <si>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</si>
  <si>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</si>
  <si>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</si>
  <si>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</si>
  <si>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</si>
  <si>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</si>
  <si>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</si>
  <si>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</si>
  <si>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</si>
  <si>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</si>
  <si>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</si>
  <si>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</si>
  <si>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</si>
  <si>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</si>
  <si>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</si>
  <si>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</si>
  <si>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</si>
  <si>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</si>
  <si>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</si>
  <si>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</si>
  <si>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</si>
  <si>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</si>
  <si>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</si>
  <si>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</si>
  <si>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</si>
  <si>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</si>
  <si>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</si>
  <si>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</si>
  <si>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</si>
  <si>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</si>
  <si>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</si>
  <si>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</si>
  <si>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</si>
  <si>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</si>
  <si>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</si>
  <si>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</si>
  <si>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</si>
  <si>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</si>
  <si>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</si>
  <si>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</si>
  <si>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</si>
  <si>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</si>
  <si>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</si>
  <si>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</si>
  <si>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</si>
  <si>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</si>
  <si>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</si>
  <si>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</si>
  <si>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</si>
  <si>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</si>
  <si>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</si>
  <si>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</si>
  <si>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</si>
  <si>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</si>
  <si>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</si>
  <si>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</si>
  <si>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</si>
  <si>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</si>
  <si>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</si>
  <si>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</si>
  <si>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</si>
  <si>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</si>
  <si>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</si>
  <si>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</si>
  <si>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</si>
  <si>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</si>
  <si>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</si>
  <si>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</si>
  <si>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</si>
  <si>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</si>
  <si>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</si>
  <si>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</si>
  <si>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</si>
  <si>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</si>
  <si>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</si>
  <si>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</si>
  <si>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</si>
  <si>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</si>
  <si>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</si>
  <si>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</si>
  <si>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</si>
  <si>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</si>
  <si>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</si>
  <si>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</si>
  <si>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</si>
  <si>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</si>
  <si>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</si>
  <si>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</si>
  <si>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</si>
  <si>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</si>
  <si>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</si>
  <si>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</si>
  <si>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</si>
  <si>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</si>
  <si>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</si>
  <si>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</si>
  <si>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</si>
  <si>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</si>
  <si>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</si>
  <si>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</si>
  <si>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</si>
  <si>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</si>
  <si>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</si>
  <si>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</si>
  <si>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</si>
  <si>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</si>
  <si>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</si>
  <si>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</si>
  <si>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</si>
  <si>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</si>
  <si>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</si>
  <si>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</si>
  <si>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</si>
  <si>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</si>
  <si>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</si>
  <si>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</si>
  <si>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</si>
  <si>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</si>
  <si>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</si>
  <si>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</si>
  <si>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</si>
  <si>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</si>
  <si>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</si>
  <si>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</si>
  <si>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</si>
  <si>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</si>
  <si>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</si>
  <si>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</si>
  <si>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</si>
  <si>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</si>
  <si>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</si>
  <si>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</si>
  <si>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</si>
  <si>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</si>
  <si>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</si>
  <si>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</si>
  <si>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</si>
  <si>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</si>
  <si>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</si>
  <si>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</si>
  <si>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</si>
  <si>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</si>
  <si>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</si>
  <si>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</si>
  <si>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</si>
  <si>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</si>
  <si>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</si>
  <si>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</si>
  <si>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</si>
  <si>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</si>
  <si>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</si>
  <si>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</si>
  <si>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</si>
  <si>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</si>
  <si>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</si>
  <si>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</si>
  <si>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</si>
  <si>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</si>
  <si>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</si>
  <si>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</si>
  <si>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</si>
  <si>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</si>
  <si>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</si>
  <si>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</si>
  <si>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</si>
  <si>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</si>
  <si>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</si>
  <si>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</si>
  <si>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</si>
  <si>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</si>
  <si>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</si>
  <si>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</si>
  <si>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</si>
  <si>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</si>
  <si>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</si>
  <si>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</si>
  <si>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</si>
  <si>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</si>
  <si>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</si>
  <si>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</si>
  <si>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</si>
  <si>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</si>
  <si>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</si>
  <si>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</si>
  <si>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</si>
  <si>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</si>
  <si>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</si>
  <si>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</si>
  <si>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</si>
  <si>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</si>
  <si>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</si>
  <si>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</si>
  <si>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</si>
  <si>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</si>
  <si>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</si>
  <si>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</si>
  <si>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</si>
  <si>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</si>
  <si>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</si>
  <si>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</si>
  <si>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</si>
  <si>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</si>
  <si>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</si>
  <si>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</si>
  <si>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</si>
  <si>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</si>
  <si>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</si>
  <si>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</si>
  <si>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</si>
  <si>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</si>
  <si>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</si>
  <si>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</si>
  <si>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</si>
  <si>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</si>
  <si>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</si>
  <si>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</si>
  <si>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</si>
  <si>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</si>
  <si>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</si>
  <si>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</si>
  <si>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</si>
  <si>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</si>
  <si>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</si>
  <si>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</si>
  <si>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</si>
  <si>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</si>
  <si>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</si>
  <si>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</si>
  <si>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</si>
  <si>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</si>
  <si>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</si>
  <si>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</si>
  <si>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</si>
  <si>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</si>
  <si>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</si>
  <si>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</si>
  <si>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</si>
  <si>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</si>
  <si>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</si>
  <si>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</si>
  <si>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</si>
  <si>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</si>
  <si>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</si>
  <si>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</si>
  <si>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</si>
  <si>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</si>
  <si>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</si>
  <si>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</si>
  <si>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</si>
  <si>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</si>
  <si>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</si>
  <si>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</si>
  <si>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</si>
  <si>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</si>
  <si>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</si>
  <si>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</si>
  <si>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</si>
  <si>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</si>
  <si>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</si>
  <si>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</si>
  <si>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</si>
  <si>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</si>
  <si>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</si>
  <si>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</si>
  <si>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</si>
  <si>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</si>
  <si>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</si>
  <si>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</si>
  <si>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</si>
  <si>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</si>
  <si>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</si>
  <si>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</si>
  <si>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</si>
  <si>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</si>
  <si>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</si>
  <si>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</si>
  <si>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</si>
  <si>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</si>
  <si>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</si>
  <si>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</si>
  <si>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</si>
  <si>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</si>
  <si>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</si>
  <si>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</si>
  <si>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</si>
  <si>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</si>
  <si>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</si>
  <si>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</si>
  <si>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</si>
  <si>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</si>
  <si>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</si>
  <si>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</si>
  <si>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</si>
  <si>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</si>
  <si>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</si>
  <si>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</si>
  <si>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</si>
  <si>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</si>
  <si>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</si>
  <si>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</si>
  <si>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</si>
  <si>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</si>
  <si>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</si>
  <si>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</si>
  <si>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</si>
  <si>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</si>
  <si>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</si>
  <si>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</si>
  <si>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</si>
  <si>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</si>
  <si>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</si>
  <si>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</si>
  <si>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</si>
  <si>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</si>
  <si>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</si>
  <si>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</si>
  <si>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</si>
  <si>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</si>
  <si>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</si>
  <si>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</si>
  <si>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</si>
  <si>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</si>
  <si>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</si>
  <si>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</si>
  <si>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</si>
  <si>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</si>
  <si>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</si>
  <si>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</si>
  <si>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</si>
  <si>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</si>
  <si>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</si>
  <si>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</si>
  <si>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</si>
  <si>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</si>
  <si>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</si>
  <si>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</si>
  <si>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</si>
  <si>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</si>
  <si>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</si>
  <si>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</si>
  <si>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</si>
  <si>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</si>
  <si>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</si>
  <si>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</si>
  <si>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</si>
  <si>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</si>
  <si>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</si>
  <si>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</si>
  <si>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</si>
  <si>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</si>
  <si>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</si>
  <si>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</si>
  <si>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</si>
  <si>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</si>
  <si>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</si>
  <si>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</si>
  <si>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</si>
  <si>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</si>
  <si>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</si>
  <si>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</si>
  <si>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</si>
  <si>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</si>
  <si>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</si>
  <si>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</si>
  <si>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</si>
  <si>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</si>
  <si>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</si>
  <si>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</si>
  <si>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</si>
  <si>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</si>
  <si>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</si>
  <si>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</si>
  <si>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</si>
  <si>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</si>
  <si>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</si>
  <si>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</si>
  <si>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</si>
  <si>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</si>
  <si>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</si>
  <si>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</si>
  <si>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</si>
  <si>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</si>
  <si>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</si>
  <si>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</si>
  <si>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</si>
  <si>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</si>
  <si>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</si>
  <si>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</si>
  <si>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</si>
  <si>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</si>
  <si>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</si>
  <si>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</si>
  <si>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</si>
  <si>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</si>
  <si>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</si>
  <si>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</si>
  <si>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</si>
  <si>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</si>
  <si>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</si>
  <si>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</si>
  <si>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</si>
  <si>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</si>
  <si>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</si>
  <si>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</si>
  <si>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</si>
  <si>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</si>
  <si>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</si>
  <si>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</si>
  <si>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</si>
  <si>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</si>
  <si>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</si>
  <si>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</si>
  <si>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</si>
  <si>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</si>
  <si>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</si>
  <si>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</si>
  <si>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</si>
  <si>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</si>
  <si>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</si>
  <si>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</si>
  <si>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</si>
  <si>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</si>
  <si>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</si>
  <si>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</si>
  <si>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</si>
  <si>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</si>
  <si>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</si>
  <si>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</si>
  <si>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</si>
  <si>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</si>
  <si>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</si>
  <si>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</si>
  <si>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</si>
  <si>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</si>
  <si>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</si>
  <si>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</si>
  <si>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</si>
  <si>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</si>
  <si>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</si>
  <si>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</si>
  <si>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</si>
  <si>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</si>
  <si>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</si>
  <si>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</si>
  <si>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</si>
  <si>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</si>
  <si>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</si>
  <si>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</si>
  <si>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</si>
  <si>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</si>
  <si>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</si>
  <si>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</si>
  <si>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</si>
  <si>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</si>
  <si>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</si>
  <si>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</si>
  <si>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</si>
  <si>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</si>
  <si>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</si>
  <si>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</si>
  <si>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</si>
  <si>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</si>
  <si>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</si>
  <si>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</si>
  <si>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</si>
  <si>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</si>
  <si>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</si>
  <si>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</si>
  <si>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</si>
  <si>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</si>
  <si>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</si>
  <si>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</si>
  <si>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</si>
  <si>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</si>
  <si>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</si>
  <si>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</si>
  <si>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</si>
  <si>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</si>
  <si>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</si>
  <si>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</si>
  <si>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</si>
  <si>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</si>
  <si>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</si>
  <si>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</si>
  <si>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</si>
  <si>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</si>
  <si>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</si>
  <si>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</si>
  <si>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</si>
  <si>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</si>
  <si>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</si>
  <si>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</si>
  <si>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</si>
  <si>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</si>
  <si>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</si>
  <si>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</si>
  <si>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</si>
  <si>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</si>
  <si>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</si>
  <si>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</si>
  <si>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</si>
  <si>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</si>
  <si>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</si>
  <si>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</si>
  <si>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</si>
  <si>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</si>
  <si>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</si>
  <si>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</si>
  <si>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</si>
  <si>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</si>
  <si>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</si>
  <si>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</si>
  <si>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</si>
  <si>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</si>
  <si>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</si>
  <si>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</si>
  <si>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</si>
  <si>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</si>
  <si>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</si>
  <si>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</si>
  <si>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</si>
  <si>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</si>
  <si>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</si>
  <si>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</si>
  <si>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</si>
  <si>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</si>
  <si>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</si>
  <si>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</si>
  <si>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</si>
  <si>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</si>
  <si>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</si>
  <si>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</si>
  <si>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</si>
  <si>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</si>
  <si>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</si>
  <si>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</si>
  <si>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</si>
  <si>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</si>
  <si>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</si>
  <si>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</si>
  <si>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</si>
  <si>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</si>
  <si>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</si>
  <si>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</si>
  <si>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</si>
  <si>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</si>
  <si>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</si>
  <si>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</si>
  <si>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</si>
  <si>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</si>
  <si>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</si>
  <si>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</si>
  <si>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</si>
  <si>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</si>
  <si>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</si>
  <si>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</si>
  <si>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</si>
  <si>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</si>
  <si>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</si>
  <si>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</si>
  <si>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</si>
  <si>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</si>
  <si>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</si>
  <si>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</si>
  <si>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</si>
  <si>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</si>
  <si>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</si>
  <si>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</si>
  <si>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</si>
  <si>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</si>
  <si>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</si>
  <si>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</si>
  <si>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</si>
  <si>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</si>
  <si>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</si>
  <si>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</si>
  <si>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</si>
  <si>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</si>
  <si>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</si>
  <si>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</si>
  <si>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</si>
  <si>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</si>
  <si>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</si>
  <si>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</si>
  <si>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</si>
  <si>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</si>
  <si>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</si>
  <si>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</si>
  <si>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</si>
  <si>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</si>
  <si>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</si>
  <si>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</si>
  <si>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</si>
  <si>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</si>
  <si>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</si>
  <si>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</si>
  <si>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</si>
  <si>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</si>
  <si>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</si>
  <si>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</si>
  <si>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</si>
  <si>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</si>
  <si>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</si>
  <si>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</si>
  <si>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</si>
  <si>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</si>
  <si>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</si>
  <si>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</si>
  <si>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</si>
  <si>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</si>
  <si>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</si>
  <si>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</si>
  <si>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</si>
  <si>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</si>
  <si>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</si>
  <si>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</si>
  <si>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</si>
  <si>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</si>
  <si>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</si>
  <si>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</si>
  <si>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</si>
  <si>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</si>
  <si>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</si>
  <si>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</si>
  <si>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</si>
  <si>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</si>
  <si>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</si>
  <si>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</si>
  <si>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</si>
  <si>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</si>
  <si>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</si>
  <si>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</si>
  <si>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</si>
  <si>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</si>
  <si>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</si>
  <si>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</si>
  <si>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</si>
  <si>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</si>
  <si>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</si>
  <si>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</si>
  <si>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</si>
  <si>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</si>
  <si>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</si>
  <si>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</si>
  <si>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</si>
  <si>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</si>
  <si>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</si>
  <si>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</si>
  <si>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</si>
  <si>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</si>
  <si>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</si>
  <si>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</si>
  <si>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</si>
  <si>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</si>
  <si>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</si>
  <si>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</si>
  <si>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</si>
  <si>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</si>
  <si>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</si>
  <si>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</si>
  <si>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</si>
  <si>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</si>
  <si>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</si>
  <si>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</si>
  <si>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</si>
  <si>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</si>
  <si>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</si>
  <si>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</si>
  <si>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</si>
  <si>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</si>
  <si>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</si>
  <si>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</si>
  <si>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</si>
  <si>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</si>
  <si>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</si>
  <si>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</si>
  <si>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</si>
  <si>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</si>
  <si>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</si>
  <si>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</si>
  <si>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</si>
  <si>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</si>
  <si>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</si>
  <si>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</si>
  <si>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</si>
  <si>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</si>
  <si>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</si>
  <si>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</si>
  <si>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</si>
  <si>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</si>
  <si>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</si>
  <si>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</si>
  <si>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</si>
  <si>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</si>
  <si>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</si>
  <si>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</si>
  <si>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</si>
  <si>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</si>
  <si>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</si>
  <si>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</si>
  <si>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</si>
  <si>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</si>
  <si>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</si>
  <si>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</si>
  <si>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</si>
  <si>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</si>
  <si>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</si>
  <si>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</si>
  <si>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</si>
  <si>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</si>
  <si>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</si>
  <si>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</si>
  <si>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</si>
  <si>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</si>
  <si>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</si>
  <si>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</si>
  <si>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</si>
  <si>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</si>
  <si>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PDPL</t>
  </si>
  <si>
    <t>INE904D01019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</si>
  <si>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</si>
  <si>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</si>
  <si>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</si>
  <si>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</si>
  <si>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</si>
  <si>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</si>
  <si>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</si>
  <si>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</si>
  <si>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</si>
  <si>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</si>
  <si>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</si>
  <si>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</si>
  <si>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</si>
  <si>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</si>
  <si>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</si>
  <si>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</si>
  <si>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</si>
  <si>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</si>
  <si>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</si>
  <si>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</si>
  <si>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</si>
  <si>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</si>
  <si>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</si>
  <si>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</si>
  <si>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</si>
  <si>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</si>
  <si>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</si>
  <si>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</si>
  <si>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</si>
  <si>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</si>
  <si>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</si>
  <si>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</si>
  <si>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</si>
  <si>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</si>
  <si>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</si>
  <si>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</si>
  <si>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</si>
  <si>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</si>
  <si>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</si>
  <si>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</si>
  <si>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</si>
  <si>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</si>
  <si>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</si>
  <si>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</si>
  <si>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</si>
  <si>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</si>
  <si>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</si>
  <si>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</si>
  <si>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</si>
  <si>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</si>
  <si>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</si>
  <si>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</si>
  <si>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</si>
  <si>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</si>
  <si>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</si>
  <si>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</si>
  <si>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</si>
  <si>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</si>
  <si>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</si>
  <si>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</si>
  <si>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</si>
  <si>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</si>
  <si>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</si>
  <si>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</si>
  <si>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</si>
  <si>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</si>
  <si>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</si>
  <si>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</si>
  <si>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</si>
  <si>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</si>
  <si>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</si>
  <si>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</si>
  <si>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</si>
  <si>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</si>
  <si>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</si>
  <si>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</si>
  <si>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</si>
  <si>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</si>
  <si>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</si>
  <si>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</si>
  <si>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</si>
  <si>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</si>
  <si>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</si>
  <si>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</si>
  <si>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</si>
  <si>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</si>
  <si>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</si>
  <si>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</si>
  <si>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</si>
  <si>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</si>
  <si>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</si>
  <si>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</si>
  <si>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</si>
  <si>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</si>
  <si>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</si>
  <si>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</si>
  <si>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</si>
  <si>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</si>
  <si>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</si>
  <si>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</si>
  <si>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</si>
  <si>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</si>
  <si>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</si>
  <si>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</si>
  <si>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</si>
  <si>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</si>
  <si>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</si>
  <si>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</si>
  <si>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</si>
  <si>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</si>
  <si>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</si>
  <si>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</si>
  <si>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</si>
  <si>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</si>
  <si>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</si>
  <si>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</si>
  <si>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</si>
  <si>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</si>
  <si>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</si>
  <si>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</si>
  <si>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</si>
  <si>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</si>
  <si>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</si>
  <si>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</si>
  <si>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</si>
  <si>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</si>
  <si>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</si>
  <si>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</si>
  <si>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</si>
  <si>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</si>
  <si>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</si>
  <si>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</si>
  <si>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</si>
  <si>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</si>
  <si>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</si>
  <si>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</si>
  <si>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</si>
  <si>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</si>
  <si>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</si>
  <si>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</si>
  <si>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</si>
  <si>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</si>
  <si>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</si>
  <si>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</si>
  <si>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</si>
  <si>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</si>
  <si>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</si>
  <si>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</si>
  <si>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</si>
  <si>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</si>
  <si>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</si>
  <si>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</si>
  <si>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</si>
  <si>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</si>
  <si>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</si>
  <si>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</si>
  <si>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</si>
  <si>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</si>
  <si>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</si>
  <si>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</si>
  <si>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</si>
  <si>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</si>
  <si>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</si>
  <si>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</si>
  <si>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</si>
  <si>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</si>
  <si>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</si>
  <si>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</si>
  <si>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</si>
  <si>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</si>
  <si>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</si>
  <si>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</si>
  <si>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</si>
  <si>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</si>
  <si>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</si>
  <si>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</si>
  <si>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</si>
  <si>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</si>
  <si>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</si>
  <si>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</si>
  <si>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</si>
  <si>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</si>
  <si>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</si>
  <si>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</si>
  <si>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</si>
  <si>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</si>
  <si>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</si>
  <si>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</si>
  <si>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</si>
  <si>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</si>
  <si>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</si>
  <si>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</si>
  <si>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</si>
  <si>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</si>
  <si>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</si>
  <si>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</si>
  <si>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</si>
  <si>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</si>
  <si>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</si>
  <si>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</si>
  <si>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</si>
  <si>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</si>
  <si>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</si>
  <si>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</si>
  <si>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</si>
  <si>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</si>
  <si>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</si>
  <si>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</si>
  <si>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</si>
  <si>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</si>
  <si>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</si>
  <si>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</si>
  <si>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</si>
  <si>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</si>
  <si>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</si>
  <si>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</si>
  <si>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</si>
  <si>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</si>
  <si>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</si>
  <si>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</si>
  <si>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</si>
  <si>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</si>
  <si>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</si>
  <si>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</si>
  <si>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</si>
  <si>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</si>
  <si>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</si>
  <si>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</si>
  <si>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</si>
  <si>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</si>
  <si>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</si>
  <si>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</si>
  <si>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</si>
  <si>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</si>
  <si>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</si>
  <si>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</si>
  <si>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</si>
  <si>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</si>
  <si>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</si>
  <si>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</si>
  <si>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</si>
  <si>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</si>
  <si>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</si>
  <si>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</si>
  <si>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</si>
  <si>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</si>
  <si>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</si>
  <si>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</si>
  <si>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</si>
  <si>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</si>
  <si>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</si>
  <si>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</si>
  <si>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</si>
  <si>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</si>
  <si>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</si>
  <si>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</si>
  <si>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</si>
  <si>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</si>
  <si>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</si>
  <si>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</si>
  <si>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</si>
  <si>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</si>
  <si>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</si>
  <si>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</si>
  <si>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</si>
  <si>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</si>
  <si>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</si>
  <si>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</si>
  <si>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</si>
  <si>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</si>
  <si>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</si>
  <si>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</si>
  <si>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</si>
  <si>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</si>
  <si>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</si>
  <si>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</si>
  <si>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</si>
  <si>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</si>
  <si>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</si>
  <si>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</si>
  <si>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</si>
  <si>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</si>
  <si>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</si>
  <si>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</si>
  <si>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</si>
  <si>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</si>
  <si>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</si>
  <si>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</si>
  <si>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</si>
  <si>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</si>
  <si>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</si>
  <si>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</si>
  <si>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</si>
  <si>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</si>
  <si>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</si>
  <si>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</si>
  <si>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</si>
  <si>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</si>
  <si>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</si>
  <si>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</si>
  <si>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</si>
  <si>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</si>
  <si>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</si>
  <si>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</si>
  <si>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</si>
  <si>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</si>
  <si>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</si>
  <si>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</si>
  <si>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</si>
  <si>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</si>
  <si>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</si>
  <si>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</si>
  <si>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520-530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</si>
  <si>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</si>
  <si>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</si>
  <si>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</si>
  <si>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</si>
  <si>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</si>
  <si>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</si>
  <si>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</si>
  <si>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</si>
  <si>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</si>
  <si>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</si>
  <si>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</si>
  <si>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</si>
  <si>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</si>
  <si>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</si>
  <si>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</si>
  <si>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</si>
  <si>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</si>
  <si>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</si>
  <si>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</si>
  <si>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</si>
  <si>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</si>
  <si>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</si>
  <si>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</si>
  <si>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</si>
  <si>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</si>
  <si>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</si>
  <si>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</si>
  <si>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</si>
  <si>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</si>
  <si>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</si>
  <si>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</si>
  <si>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</si>
  <si>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</si>
  <si>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</si>
  <si>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</si>
  <si>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</si>
  <si>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</si>
  <si>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</si>
  <si>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</si>
  <si>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</si>
  <si>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</si>
  <si>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</si>
  <si>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</si>
  <si>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</si>
  <si>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</si>
  <si>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</si>
  <si>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</si>
  <si>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</si>
  <si>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</si>
  <si>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</si>
  <si>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</si>
  <si>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</si>
  <si>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</si>
  <si>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</si>
  <si>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</si>
  <si>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</si>
  <si>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</si>
  <si>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</si>
  <si>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</si>
  <si>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</si>
  <si>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</si>
  <si>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</si>
  <si>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</si>
  <si>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</si>
  <si>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</si>
  <si>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</si>
  <si>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</si>
  <si>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</si>
  <si>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</si>
  <si>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</si>
  <si>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</si>
  <si>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</si>
  <si>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</si>
  <si>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</si>
  <si>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</si>
  <si>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</si>
  <si>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</si>
  <si>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</si>
  <si>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</si>
  <si>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</si>
  <si>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</si>
  <si>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</si>
  <si>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</si>
  <si>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</si>
  <si>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</si>
  <si>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</si>
  <si>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</si>
  <si>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</si>
  <si>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</si>
  <si>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</si>
  <si>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</si>
  <si>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</si>
  <si>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</si>
  <si>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</si>
  <si>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</si>
  <si>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</si>
  <si>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</si>
  <si>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</si>
  <si>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</si>
  <si>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</si>
  <si>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</si>
  <si>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</si>
  <si>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</si>
  <si>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</si>
  <si>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</si>
  <si>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</si>
  <si>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</si>
  <si>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</si>
  <si>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</si>
  <si>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</si>
  <si>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</si>
  <si>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</si>
  <si>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</si>
  <si>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</si>
  <si>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</si>
  <si>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</si>
  <si>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</si>
  <si>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</si>
  <si>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</si>
  <si>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</si>
  <si>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</si>
  <si>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</si>
  <si>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</si>
  <si>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</si>
  <si>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</si>
  <si>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</si>
  <si>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</si>
  <si>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</si>
  <si>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</si>
  <si>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</si>
  <si>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</si>
  <si>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</si>
  <si>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</si>
  <si>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</si>
  <si>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</si>
  <si>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</si>
  <si>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</si>
  <si>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</si>
  <si>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</si>
  <si>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</si>
  <si>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</si>
  <si>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</si>
  <si>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</si>
  <si>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</si>
  <si>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</si>
  <si>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</si>
  <si>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</si>
  <si>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</si>
  <si>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</si>
  <si>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</si>
  <si>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</si>
  <si>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</si>
  <si>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</si>
  <si>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</si>
  <si>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</si>
  <si>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</si>
  <si>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</si>
  <si>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</si>
  <si>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</si>
  <si>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</si>
  <si>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</si>
  <si>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</si>
  <si>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</si>
  <si>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</si>
  <si>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</si>
  <si>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</si>
  <si>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</si>
  <si>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</si>
  <si>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</si>
  <si>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</si>
  <si>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</si>
  <si>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</si>
  <si>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</si>
  <si>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</si>
  <si>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</si>
  <si>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</si>
  <si>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</si>
  <si>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</si>
  <si>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</si>
  <si>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</si>
  <si>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</si>
  <si>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</si>
  <si>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</si>
  <si>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</si>
  <si>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</si>
  <si>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</si>
  <si>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</si>
  <si>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</si>
  <si>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</si>
  <si>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</si>
  <si>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</si>
  <si>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</si>
  <si>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</si>
  <si>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</si>
  <si>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</si>
  <si>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</si>
  <si>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</si>
  <si>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</si>
  <si>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</si>
  <si>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</si>
  <si>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</si>
  <si>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</si>
  <si>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</si>
  <si>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</si>
  <si>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</si>
  <si>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</si>
  <si>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</si>
  <si>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</si>
  <si>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</si>
  <si>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</si>
  <si>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</si>
  <si>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</si>
  <si>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</si>
  <si>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</si>
  <si>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</si>
  <si>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</si>
  <si>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</si>
  <si>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</si>
  <si>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</si>
  <si>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</si>
  <si>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</si>
  <si>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</si>
  <si>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</si>
  <si>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</si>
  <si>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</si>
  <si>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</si>
  <si>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</si>
  <si>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</si>
  <si>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</si>
  <si>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</si>
  <si>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</si>
  <si>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</si>
  <si>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</si>
  <si>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</si>
  <si>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</si>
  <si>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</si>
  <si>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</si>
  <si>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</si>
  <si>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</si>
  <si>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</si>
  <si>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</si>
  <si>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</si>
  <si>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</si>
  <si>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</si>
  <si>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</si>
  <si>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</si>
  <si>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</si>
  <si>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</si>
  <si>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</si>
  <si>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</si>
  <si>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</si>
  <si>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</si>
  <si>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</si>
  <si>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</si>
  <si>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</si>
  <si>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</si>
  <si>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</si>
  <si>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</si>
  <si>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</si>
  <si>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</si>
  <si>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</si>
  <si>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</si>
  <si>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</si>
  <si>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</si>
  <si>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</si>
  <si>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</si>
  <si>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</si>
  <si>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</si>
  <si>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</si>
  <si>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</si>
  <si>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</si>
  <si>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</si>
  <si>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</si>
  <si>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</si>
  <si>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</si>
  <si>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</si>
  <si>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</si>
  <si>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</si>
  <si>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</si>
  <si>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</si>
  <si>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</si>
  <si>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</si>
  <si>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</si>
  <si>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</si>
  <si>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</si>
  <si>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</si>
  <si>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</si>
  <si>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</si>
  <si>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</si>
  <si>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</si>
  <si>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</si>
  <si>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</si>
  <si>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</si>
  <si>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</si>
  <si>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</si>
  <si>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</si>
  <si>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</si>
  <si>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</si>
  <si>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</si>
  <si>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</si>
  <si>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</si>
  <si>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</si>
  <si>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</si>
  <si>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</si>
  <si>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</si>
  <si>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</si>
  <si>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</si>
  <si>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</si>
  <si>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</si>
  <si>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</si>
  <si>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</si>
  <si>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</si>
  <si>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</si>
  <si>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</si>
  <si>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</si>
  <si>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</si>
  <si>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</si>
  <si>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</si>
  <si>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</si>
  <si>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</si>
  <si>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</si>
  <si>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</si>
  <si>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</si>
  <si>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</si>
  <si>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</si>
  <si>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</si>
  <si>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</si>
  <si>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</si>
  <si>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</si>
  <si>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</si>
  <si>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</si>
  <si>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</si>
  <si>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</si>
  <si>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</si>
  <si>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</si>
  <si>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</si>
  <si>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</si>
  <si>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</si>
  <si>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</si>
  <si>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</si>
  <si>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</si>
  <si>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</si>
  <si>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</si>
  <si>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</si>
  <si>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</si>
  <si>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</si>
  <si>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</si>
  <si>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</si>
  <si>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</si>
  <si>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</si>
  <si>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</si>
  <si>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</si>
  <si>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</si>
  <si>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</si>
  <si>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</si>
  <si>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</si>
  <si>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</si>
  <si>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</si>
  <si>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</si>
  <si>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</si>
  <si>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</si>
  <si>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</si>
  <si>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</si>
  <si>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</si>
  <si>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</si>
  <si>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</si>
  <si>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</si>
  <si>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</si>
  <si>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</si>
  <si>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</si>
  <si>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</si>
  <si>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</si>
  <si>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</si>
  <si>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</si>
  <si>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</si>
  <si>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</si>
  <si>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TFL</t>
  </si>
  <si>
    <t>INE804H01012</t>
  </si>
  <si>
    <t>INE190H01024</t>
  </si>
  <si>
    <t>EMAMIREAL</t>
  </si>
  <si>
    <t>INF109KC1NT3</t>
  </si>
  <si>
    <t>ICICINXT50</t>
  </si>
  <si>
    <t>INF109KC1NS5</t>
  </si>
  <si>
    <t>NDGL</t>
  </si>
  <si>
    <t>INE756C01015</t>
  </si>
  <si>
    <t>AHLWEST</t>
  </si>
  <si>
    <t>INE915K01010</t>
  </si>
  <si>
    <t>BASML</t>
  </si>
  <si>
    <t>INE186H01014</t>
  </si>
  <si>
    <t>PODDARHOUS</t>
  </si>
  <si>
    <t>INE888B01018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</si>
  <si>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</si>
  <si>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</si>
  <si>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</si>
  <si>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</si>
  <si>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</si>
  <si>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</si>
  <si>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IDBIGOLD</t>
  </si>
  <si>
    <t>INF397L01554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</si>
  <si>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</si>
  <si>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</si>
  <si>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</si>
  <si>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</si>
  <si>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</si>
  <si>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</si>
  <si>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</si>
  <si>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</si>
  <si>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</si>
  <si>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</si>
  <si>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</si>
  <si>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</si>
  <si>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</si>
  <si>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ANGIND</t>
  </si>
  <si>
    <t>INE017D01010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</si>
  <si>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</si>
  <si>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</si>
  <si>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</si>
  <si>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</si>
  <si>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</si>
  <si>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</si>
  <si>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</si>
  <si>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</si>
  <si>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</si>
  <si>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</si>
  <si>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</si>
  <si>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</si>
  <si>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</si>
  <si>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</si>
  <si>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CCCL</t>
  </si>
  <si>
    <t>INE429I01024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</si>
  <si>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</si>
  <si>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</si>
  <si>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</si>
  <si>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</si>
  <si>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</si>
  <si>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</si>
  <si>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</si>
  <si>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</si>
  <si>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ELAND</t>
  </si>
  <si>
    <t>INE311H01018</t>
  </si>
  <si>
    <t>ENERGYDEV</t>
  </si>
  <si>
    <t>INE306C01019</t>
  </si>
  <si>
    <t>ESSDEE</t>
  </si>
  <si>
    <t>INE825H01017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</si>
  <si>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</si>
  <si>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</si>
  <si>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</si>
  <si>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</si>
  <si>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</si>
  <si>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</si>
  <si>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</si>
  <si>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</si>
  <si>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HEXATRADEX</t>
  </si>
  <si>
    <t>INE750M01017</t>
  </si>
  <si>
    <t>IL&amp;FSENGG</t>
  </si>
  <si>
    <t>INE369I01014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</si>
  <si>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</si>
  <si>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</si>
  <si>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</si>
  <si>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</si>
  <si>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</si>
  <si>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</si>
  <si>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</si>
  <si>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</si>
  <si>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</si>
  <si>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</si>
  <si>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</si>
  <si>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</si>
  <si>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</si>
  <si>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</si>
  <si>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</si>
  <si>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</si>
  <si>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</si>
  <si>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</si>
  <si>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</si>
  <si>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</si>
  <si>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</si>
  <si>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</si>
  <si>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</si>
  <si>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</si>
  <si>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</si>
  <si>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</si>
  <si>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METKORE</t>
  </si>
  <si>
    <t>INE592I01029</t>
  </si>
  <si>
    <t>MINDTECK</t>
  </si>
  <si>
    <t>INE110B01017</t>
  </si>
  <si>
    <t>NITINFIRE</t>
  </si>
  <si>
    <t>INE489H01020</t>
  </si>
  <si>
    <t>OISL</t>
  </si>
  <si>
    <t>INE196J01019</t>
  </si>
  <si>
    <t>PETRONENGG</t>
  </si>
  <si>
    <t>INE742A01019</t>
  </si>
  <si>
    <t>PILANIINVS</t>
  </si>
  <si>
    <t>INE417C01014</t>
  </si>
  <si>
    <t>PIRPHYTO</t>
  </si>
  <si>
    <t>INE122J01015</t>
  </si>
  <si>
    <t>PRAKASHSTL</t>
  </si>
  <si>
    <t>INE696K01024</t>
  </si>
  <si>
    <t>PRECOT</t>
  </si>
  <si>
    <t>INE283A01014</t>
  </si>
  <si>
    <t>PVP</t>
  </si>
  <si>
    <t>INE362A01016</t>
  </si>
  <si>
    <t>RAINBOWPAP</t>
  </si>
  <si>
    <t>INE028D01025</t>
  </si>
  <si>
    <t>RAJSREESUG</t>
  </si>
  <si>
    <t>INE562B01019</t>
  </si>
  <si>
    <t>RAJTV</t>
  </si>
  <si>
    <t>INE952H01027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</si>
  <si>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</si>
  <si>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</si>
  <si>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</si>
  <si>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</si>
  <si>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</si>
  <si>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</si>
  <si>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</si>
  <si>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</si>
  <si>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</si>
  <si>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</si>
  <si>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</si>
  <si>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</si>
  <si>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</si>
  <si>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</si>
  <si>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</si>
  <si>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</si>
  <si>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SITASHREE</t>
  </si>
  <si>
    <t>INE686I01011</t>
  </si>
  <si>
    <t>SMPL</t>
  </si>
  <si>
    <t>INE215G01021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</si>
  <si>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</si>
  <si>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</si>
  <si>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</si>
  <si>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</si>
  <si>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</si>
  <si>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</si>
  <si>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</si>
  <si>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</si>
  <si>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SUNILHITEC</t>
  </si>
  <si>
    <t>INE305H01028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</si>
  <si>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</si>
  <si>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</si>
  <si>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</si>
  <si>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</si>
  <si>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</si>
  <si>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</si>
  <si>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</si>
  <si>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</si>
  <si>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UNITECH</t>
  </si>
  <si>
    <t>INE694A01020</t>
  </si>
  <si>
    <t>URJA</t>
  </si>
  <si>
    <t>INE550C01020</t>
  </si>
  <si>
    <t>USHERAGRO</t>
  </si>
  <si>
    <t>INE235G01011</t>
  </si>
  <si>
    <t>UTTAMSTL</t>
  </si>
  <si>
    <t>INE699A01011</t>
  </si>
  <si>
    <t>UVSL</t>
  </si>
  <si>
    <t>INE292A01023</t>
  </si>
  <si>
    <t>VIJIFIN</t>
  </si>
  <si>
    <t>INE159N01027</t>
  </si>
  <si>
    <t>WANBURY</t>
  </si>
  <si>
    <t>INE107F01022</t>
  </si>
  <si>
    <t>ZENITHBIR</t>
  </si>
  <si>
    <t>INE318D01020</t>
  </si>
  <si>
    <t>Part Profit of Rs.142.5/-</t>
  </si>
  <si>
    <t>GROBTEA</t>
  </si>
  <si>
    <t>INE646C01018</t>
  </si>
  <si>
    <t>GRPLTD</t>
  </si>
  <si>
    <t>Profit of Rs.70/-</t>
  </si>
  <si>
    <t>3PLAND</t>
  </si>
  <si>
    <t>INE105C01023</t>
  </si>
  <si>
    <t>Part Profit of Rs.40/-</t>
  </si>
  <si>
    <t>KREBSBIO</t>
  </si>
  <si>
    <t>INE268B01013</t>
  </si>
  <si>
    <t>NSIL</t>
  </si>
  <si>
    <t>INE023A01030</t>
  </si>
  <si>
    <t>NIBL</t>
  </si>
  <si>
    <t>INE047O01014</t>
  </si>
  <si>
    <t>NILASPACES</t>
  </si>
  <si>
    <t>INE00S901012</t>
  </si>
  <si>
    <t>TREJHARA</t>
  </si>
  <si>
    <t>INE00CA01015</t>
  </si>
  <si>
    <t>705-715</t>
  </si>
  <si>
    <t>UnSuccessful</t>
  </si>
  <si>
    <t>21STCENMGM</t>
  </si>
  <si>
    <t>INE253B01015</t>
  </si>
  <si>
    <t>DVL</t>
  </si>
  <si>
    <t>REMSONSIND</t>
  </si>
  <si>
    <t>INE474C01015</t>
  </si>
  <si>
    <t>GANGESSECU</t>
  </si>
  <si>
    <t>INE335W01016</t>
  </si>
  <si>
    <t>890-900</t>
  </si>
  <si>
    <t>JMA</t>
  </si>
  <si>
    <t>INE412C01015</t>
  </si>
  <si>
    <t>NKIND</t>
  </si>
  <si>
    <t>INE542C01019</t>
  </si>
  <si>
    <t>Profit of Rs.3/-</t>
  </si>
  <si>
    <t>CUBEXTUB</t>
  </si>
  <si>
    <t>INE144D01012</t>
  </si>
  <si>
    <t>ONELIFECAP</t>
  </si>
  <si>
    <t>INE912L01015</t>
  </si>
  <si>
    <t>ICICILIQ</t>
  </si>
  <si>
    <t>INF109KC1KT9</t>
  </si>
  <si>
    <t>Profit of Rs.18/-</t>
  </si>
  <si>
    <t>INE137I01015</t>
  </si>
  <si>
    <t>SUJANAUNI</t>
  </si>
  <si>
    <t>INE216G01011</t>
  </si>
  <si>
    <t>TORNTPHARM JAN FUT</t>
  </si>
  <si>
    <t>BAJAJCON</t>
  </si>
  <si>
    <t>IDFCFIRSTB</t>
  </si>
  <si>
    <t>INE844O01030</t>
  </si>
  <si>
    <t>BANARBEADS</t>
  </si>
  <si>
    <t>INE655B01011</t>
  </si>
  <si>
    <t>BIL</t>
  </si>
  <si>
    <t>INE828A01016</t>
  </si>
  <si>
    <t>Profit of Rs.8/-</t>
  </si>
  <si>
    <t>DALBHARAT</t>
  </si>
  <si>
    <t>INE00R701025</t>
  </si>
  <si>
    <t>TIMESGTY</t>
  </si>
  <si>
    <t>INE289C01025</t>
  </si>
  <si>
    <t>279-281</t>
  </si>
  <si>
    <t>BSLGOLDETF</t>
  </si>
  <si>
    <t>INF209K01HT2</t>
  </si>
  <si>
    <t>DELTAMAGNT</t>
  </si>
  <si>
    <t>INE393A01011</t>
  </si>
  <si>
    <t>1300-1280</t>
  </si>
  <si>
    <t>CESCVENT</t>
  </si>
  <si>
    <t>INE425Y01011</t>
  </si>
  <si>
    <t>CONSOFINVT</t>
  </si>
  <si>
    <t>INE025A01027</t>
  </si>
  <si>
    <t>SAGARDEEP</t>
  </si>
  <si>
    <t>INE976T01013</t>
  </si>
  <si>
    <t>SPENCERS</t>
  </si>
  <si>
    <t>INE020801028</t>
  </si>
  <si>
    <t>UTISENSETF</t>
  </si>
  <si>
    <t>INF789FB1X58</t>
  </si>
  <si>
    <t>7000-7100</t>
  </si>
  <si>
    <t>87-88</t>
  </si>
  <si>
    <t>JIKIND</t>
  </si>
  <si>
    <t>INE026B01049</t>
  </si>
  <si>
    <t>AMARAJABAT FEB FUT</t>
  </si>
  <si>
    <t>3750-3800</t>
  </si>
  <si>
    <t>RAYMOND FEB FUT</t>
  </si>
  <si>
    <t>HNGSNGBEES</t>
  </si>
  <si>
    <t>INF732E01227</t>
  </si>
  <si>
    <t>1260-1280</t>
  </si>
  <si>
    <t>IITL</t>
  </si>
  <si>
    <t>INE886A01014</t>
  </si>
  <si>
    <t>JOCIL</t>
  </si>
  <si>
    <t>INE839G01010</t>
  </si>
  <si>
    <t>JSWSTEEL FEB 280 CE</t>
  </si>
  <si>
    <t>JSWSTEEL FEB 290 CE</t>
  </si>
  <si>
    <t>Profit of Rs.28/-</t>
  </si>
  <si>
    <t>Profit of Rs.335/-</t>
  </si>
  <si>
    <t>720-710</t>
  </si>
  <si>
    <t>NIFTY FEB FUT</t>
  </si>
  <si>
    <t>MINDTREE FEB FUT</t>
  </si>
  <si>
    <t>Loss of Rs 15/-</t>
  </si>
  <si>
    <t xml:space="preserve">Retail Research Technical Calls &amp; Fundamental Performance Report for the month of February -2019 </t>
  </si>
  <si>
    <t>COLPAL FEB FUT</t>
  </si>
  <si>
    <t>Profit of Rs.13/-</t>
  </si>
  <si>
    <t>Loss of Rs 8.5/-</t>
  </si>
  <si>
    <t>AJANTPHARM FEB FUT</t>
  </si>
  <si>
    <t>1020-1030</t>
  </si>
  <si>
    <t>Loss of Rs 23.5/-</t>
  </si>
  <si>
    <t>3450-3480</t>
  </si>
  <si>
    <t>TATAELXSI FEB FUT</t>
  </si>
  <si>
    <t>BIOCON FEB FUT</t>
  </si>
  <si>
    <t>NIFTY 10900 CE FEB</t>
  </si>
  <si>
    <t xml:space="preserve"> Profit of Rs.42.50/-</t>
  </si>
  <si>
    <t>HDFCSENETF</t>
  </si>
  <si>
    <t>INF179KB1KQ1</t>
  </si>
  <si>
    <t>XELPMOC</t>
  </si>
  <si>
    <t>INE01P501012</t>
  </si>
  <si>
    <t>GODREJIND FEB FUT</t>
  </si>
  <si>
    <t>Loss of Rs 7/-</t>
  </si>
  <si>
    <t>990-980</t>
  </si>
  <si>
    <t>RELIANCE 1280 PE FEB</t>
  </si>
  <si>
    <t>RELIANCE at Rs.1240 PE</t>
  </si>
  <si>
    <t>300-310</t>
  </si>
  <si>
    <t>Profit of Rs.8.5/-</t>
  </si>
  <si>
    <t>600-610</t>
  </si>
  <si>
    <t>Loss of Rs 110/-</t>
  </si>
  <si>
    <t>AHLEAST</t>
  </si>
  <si>
    <t>INE926K01017</t>
  </si>
  <si>
    <t>ZENITHEXPO</t>
  </si>
  <si>
    <t>INE058B01018</t>
  </si>
  <si>
    <t>Profit of Rs.2/-</t>
  </si>
  <si>
    <t>LT FEB FUT</t>
  </si>
  <si>
    <t>Profit of Rs.29/-</t>
  </si>
  <si>
    <t>Profit of Rs.10/-</t>
  </si>
  <si>
    <t>Profit of Rs.15/-</t>
  </si>
  <si>
    <t>BANKNIFTY FEB FUT</t>
  </si>
  <si>
    <t>27000-26900</t>
  </si>
  <si>
    <t>NIFTY 10900 PE FEB</t>
  </si>
  <si>
    <t>BAJAJ-AUTO FEB 2650 PE</t>
  </si>
  <si>
    <t>60-70</t>
  </si>
  <si>
    <t>Profit of Rs.15.50/-</t>
  </si>
  <si>
    <t>SHAILJA</t>
  </si>
  <si>
    <t>PALASHSECU</t>
  </si>
  <si>
    <t>INE471W01019</t>
  </si>
  <si>
    <t>SHRIPISTON</t>
  </si>
  <si>
    <t>INE526E01018</t>
  </si>
  <si>
    <t>315-320</t>
  </si>
  <si>
    <t>Loss of Rs.26.9/-</t>
  </si>
  <si>
    <t>215-220</t>
  </si>
  <si>
    <t>Profit of Rs.192.5/-</t>
  </si>
  <si>
    <t>820-840</t>
  </si>
  <si>
    <t>Loss of Rs.115/-</t>
  </si>
  <si>
    <t>RBLBANK FEB FUT</t>
  </si>
  <si>
    <t>Loss of Rs.36.5/-</t>
  </si>
  <si>
    <t>245-250</t>
  </si>
  <si>
    <t>CHALET</t>
  </si>
  <si>
    <t>Profit of Rs.14.5/-</t>
  </si>
  <si>
    <t>INE427F01016</t>
  </si>
  <si>
    <t>PKTEA</t>
  </si>
  <si>
    <t>INE431F01018</t>
  </si>
  <si>
    <t>RADAAN</t>
  </si>
  <si>
    <t>INE874F01027</t>
  </si>
  <si>
    <t>UTINEXT50</t>
  </si>
  <si>
    <t>INF789FC1N82</t>
  </si>
  <si>
    <t>INFRATEL FEB FUT</t>
  </si>
  <si>
    <t>Loss of Rs 6.7/-</t>
  </si>
  <si>
    <t>Loss of Rs 10/-</t>
  </si>
  <si>
    <t>Profit of Rs.7.5/-</t>
  </si>
  <si>
    <t>Profit of Rs.18.5/-</t>
  </si>
  <si>
    <t>Loss of Rs 27.5/-</t>
  </si>
  <si>
    <t>IDFNIFTYET</t>
  </si>
  <si>
    <t>INF194KA1U07</t>
  </si>
  <si>
    <t>PARABDRUGS</t>
  </si>
  <si>
    <t>INE618H01016</t>
  </si>
  <si>
    <t>TCIDEVELOP</t>
  </si>
  <si>
    <t>INE662L01016</t>
  </si>
  <si>
    <t>Profit of Rs.6/-</t>
  </si>
  <si>
    <t>Profit of Rs.190/-</t>
  </si>
  <si>
    <t>BAJAJAUTO FEB FUT</t>
  </si>
  <si>
    <t>2800-2780</t>
  </si>
  <si>
    <t>Profit of Rs.11/-</t>
  </si>
  <si>
    <t>TATACHEM FEB FUT</t>
  </si>
  <si>
    <t>RELIANCE 1280 CE</t>
  </si>
  <si>
    <t>Loss of Rs 25/-</t>
  </si>
  <si>
    <t>1270-1280</t>
  </si>
  <si>
    <t>Loss of Rs 44.9/-</t>
  </si>
  <si>
    <t>UBL FEB FUT</t>
  </si>
  <si>
    <t>Loss of Rs 17/-</t>
  </si>
  <si>
    <t>Loss of Rs.14.40/-</t>
  </si>
  <si>
    <t>290-295</t>
  </si>
  <si>
    <t>Loss of Rs 12/-</t>
  </si>
  <si>
    <t>Profit of Rs.14/-</t>
  </si>
  <si>
    <t>HDFCBANK 2160 CE FEB</t>
  </si>
  <si>
    <t>Profit of Rs.30/-</t>
  </si>
  <si>
    <t>Loss of Rs 14/-</t>
  </si>
  <si>
    <t>Profit of Rs.9/-</t>
  </si>
  <si>
    <t xml:space="preserve">DRREDDY </t>
  </si>
  <si>
    <t>2760-2780</t>
  </si>
  <si>
    <t>Profit of Rs.60/-</t>
  </si>
  <si>
    <t>1340-1370</t>
  </si>
  <si>
    <t>NIFTY 14-Feb 10900 PE</t>
  </si>
  <si>
    <t>80-100</t>
  </si>
  <si>
    <t>Profit of Rs.12/-</t>
  </si>
  <si>
    <t>GUJRAFFIA</t>
  </si>
  <si>
    <t>INE610B01024</t>
  </si>
  <si>
    <t>KESARENT</t>
  </si>
  <si>
    <t>INE133B01019</t>
  </si>
  <si>
    <t>Loss of Rs 18.5/-</t>
  </si>
  <si>
    <t>JUBLFOOD FEB FUT</t>
  </si>
  <si>
    <t>1340-1350</t>
  </si>
  <si>
    <t>Profit of Rs.17/-</t>
  </si>
  <si>
    <t>UPL FEB FUT</t>
  </si>
  <si>
    <t>Loss of Rs 38.5/-</t>
  </si>
  <si>
    <t>Loss of Rs.8.5/-</t>
  </si>
  <si>
    <t>BIOFILCHEM</t>
  </si>
  <si>
    <t>INE829A01014</t>
  </si>
  <si>
    <t>EQ30</t>
  </si>
  <si>
    <t>INF754K01EM9</t>
  </si>
  <si>
    <t>IVZINGOLD</t>
  </si>
  <si>
    <t>INF205K01361</t>
  </si>
  <si>
    <t>ROHITFERRO</t>
  </si>
  <si>
    <t>INE248H01012</t>
  </si>
  <si>
    <t>NIFTY 14-Feb 10850 CE</t>
  </si>
  <si>
    <t>320-325</t>
  </si>
  <si>
    <t>Loss of Rs.16.5/-</t>
  </si>
  <si>
    <t>Loss of Rs.37/-</t>
  </si>
  <si>
    <t>210-215</t>
  </si>
  <si>
    <t>Nifty FEB 10900 CE</t>
  </si>
  <si>
    <t>HINDUNILVR FEB FUT</t>
  </si>
  <si>
    <t>LICNETFSEN</t>
  </si>
  <si>
    <t>INF767K01OT5</t>
  </si>
  <si>
    <t>MELSTAR</t>
  </si>
  <si>
    <t>INE817A01019</t>
  </si>
  <si>
    <t>ORIENTLTD</t>
  </si>
  <si>
    <t>INE609C01024</t>
  </si>
  <si>
    <t>REGENCERAM</t>
  </si>
  <si>
    <t>INE277C01012</t>
  </si>
  <si>
    <t>SHARIABEES</t>
  </si>
  <si>
    <t>INF732E01128</t>
  </si>
  <si>
    <t>TNTELE</t>
  </si>
  <si>
    <t>INE141D01018</t>
  </si>
  <si>
    <t>Loss of Rs 5/-</t>
  </si>
  <si>
    <t>Profit of Rs.10.5/-</t>
  </si>
  <si>
    <t>Loss of Rs 13/-</t>
  </si>
  <si>
    <t>Loss of Rs 19.5/-</t>
  </si>
  <si>
    <t>Loss of Rs.16/-</t>
  </si>
  <si>
    <t>Profit of Rs.9.5/-</t>
  </si>
  <si>
    <t>Loss of Rs 9/-</t>
  </si>
  <si>
    <t>EUROCERA</t>
  </si>
  <si>
    <t>INE649H01011</t>
  </si>
  <si>
    <t>NTL</t>
  </si>
  <si>
    <t>INE333I01036</t>
  </si>
  <si>
    <t>SGL</t>
  </si>
  <si>
    <t>INE353H01010</t>
  </si>
  <si>
    <t>TANTIACONS</t>
  </si>
  <si>
    <t>INE388G01018</t>
  </si>
  <si>
    <t>RELIANCE FEB FUT</t>
  </si>
  <si>
    <t>275-280</t>
  </si>
  <si>
    <t xml:space="preserve">NIFTY 21-Feb 10700 CE </t>
  </si>
  <si>
    <t>KOTAKBANK FEB FUT</t>
  </si>
  <si>
    <t>YOGYA</t>
  </si>
  <si>
    <t>SHRENI SHARES PRIVATE LIMITED</t>
  </si>
  <si>
    <t>DIVYA PORTFOLIO PRIVATE LIMITED</t>
  </si>
  <si>
    <t>Reliance Comm. Ltd.</t>
  </si>
  <si>
    <t>SKYVEIL TRADE SOLUTIONS LLP</t>
  </si>
  <si>
    <t>ALPHAGREP SECURITIES PRIVATE LIMITED</t>
  </si>
  <si>
    <t>CURATECH</t>
  </si>
  <si>
    <t>INE117B01012</t>
  </si>
  <si>
    <t>MOTOGENFIN</t>
  </si>
  <si>
    <t>INE861B01015</t>
  </si>
  <si>
    <t>PRADIP</t>
  </si>
  <si>
    <t>INE495J01015</t>
  </si>
  <si>
    <t>TARAPUR</t>
  </si>
  <si>
    <t>INE747K01017</t>
  </si>
  <si>
    <t>WINSOME</t>
  </si>
  <si>
    <t>INE784B01035</t>
  </si>
  <si>
    <t>WIPL</t>
  </si>
  <si>
    <t>INE215F01023</t>
  </si>
  <si>
    <t>2950-2960</t>
  </si>
  <si>
    <t>3200-3250</t>
  </si>
  <si>
    <t>Profit of Rs.7/-</t>
  </si>
  <si>
    <t>821-825</t>
  </si>
  <si>
    <t>780-770</t>
  </si>
  <si>
    <t>1732-1737</t>
  </si>
  <si>
    <t>1830-1840</t>
  </si>
  <si>
    <t>Loss of Rs 24.5/-</t>
  </si>
  <si>
    <t>BATAINDIA FEB FUT</t>
  </si>
  <si>
    <t>OBRSESY</t>
  </si>
  <si>
    <t>HEMAL ARUNBHAI MEHTA</t>
  </si>
  <si>
    <t>GRAVITON RESEARCH CAPITAL LLP</t>
  </si>
  <si>
    <t>490-500</t>
  </si>
  <si>
    <t>EXIDEIND FEB FUT</t>
  </si>
  <si>
    <t>Loss of Rs 4/-</t>
  </si>
  <si>
    <t>Profit of Rs.11.5/-</t>
  </si>
  <si>
    <t>950-960</t>
  </si>
  <si>
    <t>610-614</t>
  </si>
  <si>
    <t>640-650</t>
  </si>
  <si>
    <t>ASIANPAINT FEB FUT</t>
  </si>
  <si>
    <t>TOWER RESEARCH CAPITAL MARKETS INDIA PRIVATE LIMITED</t>
  </si>
  <si>
    <t>Reliance Capital Limited</t>
  </si>
  <si>
    <t>Reliance Infrastructu Ltd</t>
  </si>
  <si>
    <t>BVCL</t>
  </si>
  <si>
    <t>INE139I01011</t>
  </si>
  <si>
    <t>KEYCORPSER</t>
  </si>
  <si>
    <t>INE681C01015</t>
  </si>
  <si>
    <t>KHAITANLTD</t>
  </si>
  <si>
    <t>INE731C01018</t>
  </si>
  <si>
    <t>MAHAPEXLTD</t>
  </si>
  <si>
    <t>INE843B01013</t>
  </si>
  <si>
    <t>NETF</t>
  </si>
  <si>
    <t>INF277K015R5</t>
  </si>
  <si>
    <t>SETF10GILT</t>
  </si>
  <si>
    <t>INF200KA1JT1</t>
  </si>
  <si>
    <t>SUBCAPCITY</t>
  </si>
  <si>
    <t>INE845C01016</t>
  </si>
  <si>
    <t>Profit of Rs.35.5/-</t>
  </si>
  <si>
    <t>HDFC FEB FUT</t>
  </si>
  <si>
    <t>HDFC FEB 1900 CE</t>
  </si>
  <si>
    <t>350-353</t>
  </si>
  <si>
    <t>370-375</t>
  </si>
  <si>
    <t>KPIT FEB FUT</t>
  </si>
  <si>
    <t>TORNTPHARM FEB FUT</t>
  </si>
  <si>
    <t>1775-1779</t>
  </si>
  <si>
    <t>1910-1920</t>
  </si>
  <si>
    <t>2020-2040</t>
  </si>
  <si>
    <t>ANMOL</t>
  </si>
  <si>
    <t>RAHUL GUPTA</t>
  </si>
  <si>
    <t>KMSMEDI</t>
  </si>
  <si>
    <t>NAWAL AGRAWAL HUF</t>
  </si>
  <si>
    <t>RITCO</t>
  </si>
  <si>
    <t>CNM FINVEST PRIVATE LIMITED .</t>
  </si>
  <si>
    <t>USHDI</t>
  </si>
  <si>
    <t>SUMAN VIJAY GUPTA</t>
  </si>
  <si>
    <t>RAJESH MITTAL</t>
  </si>
  <si>
    <t>Loss of Rs.103/-</t>
  </si>
  <si>
    <t>ABMINTLTD</t>
  </si>
  <si>
    <t>INE251C01017</t>
  </si>
  <si>
    <t>ABSLNN50ET</t>
  </si>
  <si>
    <t>INF209KB1B87</t>
  </si>
  <si>
    <t>CYBERMEDIA</t>
  </si>
  <si>
    <t>INE278G01037</t>
  </si>
  <si>
    <t>DBSTOCKBRO</t>
  </si>
  <si>
    <t>INE921B01025</t>
  </si>
  <si>
    <t>EBANK</t>
  </si>
  <si>
    <t>INF754K01EL1</t>
  </si>
  <si>
    <t>EUROTEXIND</t>
  </si>
  <si>
    <t>INE022C01012</t>
  </si>
  <si>
    <t>HAVISHA</t>
  </si>
  <si>
    <t>INE293B01029</t>
  </si>
  <si>
    <t>MODIRUBBER</t>
  </si>
  <si>
    <t>INE832A01018</t>
  </si>
  <si>
    <t>PBAINFRA</t>
  </si>
  <si>
    <t>INE160H01019</t>
  </si>
  <si>
    <t>INE919I01024</t>
  </si>
  <si>
    <t>RETFMID150</t>
  </si>
  <si>
    <t>INF204KB1V68</t>
  </si>
  <si>
    <t>SABEVENTS</t>
  </si>
  <si>
    <t>INE860T01019</t>
  </si>
  <si>
    <t>Loss of Rs 30/-</t>
  </si>
  <si>
    <t>1877-1883</t>
  </si>
  <si>
    <t>TVSMOTORS</t>
  </si>
  <si>
    <t>468-472</t>
  </si>
  <si>
    <t>M&amp;M FEB FUT</t>
  </si>
  <si>
    <t>643-645</t>
  </si>
  <si>
    <t>Profit of Rs.1.75/-</t>
  </si>
  <si>
    <t>ALFREDHE</t>
  </si>
  <si>
    <t>ASHOK KUMAR DAMANI</t>
  </si>
  <si>
    <t>HARSH VARDHAN LODHA</t>
  </si>
  <si>
    <t>RADHU DEVELOPERS PVT LTD.</t>
  </si>
  <si>
    <t>FMS SECURITIES LIMITED</t>
  </si>
  <si>
    <t>BCP</t>
  </si>
  <si>
    <t>KESAR TRACOM INDIA LLP</t>
  </si>
  <si>
    <t>KUBER EQUITY SERVICES LLP</t>
  </si>
  <si>
    <t>DEEP</t>
  </si>
  <si>
    <t>BIMALKUMAR RAJKUMAR BANSAL</t>
  </si>
  <si>
    <t>DHUNTEAIND</t>
  </si>
  <si>
    <t>LILLY EXPORTERS PRIVATE LIMITED</t>
  </si>
  <si>
    <t>GANGAPHARM</t>
  </si>
  <si>
    <t>SAJANKUMAR RAMESHWARLAL BAJAJ</t>
  </si>
  <si>
    <t>NIRAJ RAMESH AGARWAL</t>
  </si>
  <si>
    <t>IFL</t>
  </si>
  <si>
    <t>SHIELD FINANCE PVT LTD</t>
  </si>
  <si>
    <t>JIYAECO</t>
  </si>
  <si>
    <t>HARSHADKUMAR MANJIBHAI MONPARA</t>
  </si>
  <si>
    <t>ABHISHEK JAIN</t>
  </si>
  <si>
    <t>SONAL SANDEEP SATAV</t>
  </si>
  <si>
    <t>RADHIKAJWE</t>
  </si>
  <si>
    <t>BAKULESH OMPRAKASH AGARWAL</t>
  </si>
  <si>
    <t>COMPETENT TEXTILES PVT LTD</t>
  </si>
  <si>
    <t>RAWEDGE</t>
  </si>
  <si>
    <t>BISHAL P MORE</t>
  </si>
  <si>
    <t>SACHEMT</t>
  </si>
  <si>
    <t>YMD FINANCIAL CONSULTANCY PRIVATE LIMITED</t>
  </si>
  <si>
    <t>SCBL</t>
  </si>
  <si>
    <t>NAVEEN GUPTA</t>
  </si>
  <si>
    <t>PARAG DINESH SANGHVI HUF</t>
  </si>
  <si>
    <t>SATISH KUMAR DALMIYA</t>
  </si>
  <si>
    <t>SPCAPIT</t>
  </si>
  <si>
    <t>ADVANI PRIVATE LIMITED</t>
  </si>
  <si>
    <t>ABUSHA INVESTMENT &amp; MANAGEMENT SERVICES LLP</t>
  </si>
  <si>
    <t>LIFECELL INTERNATIONAL PRIVATE LIMITED</t>
  </si>
  <si>
    <t>SMALL CAP WORLD FUND INC</t>
  </si>
  <si>
    <t>TAHL</t>
  </si>
  <si>
    <t>AMBALAL B JAIN</t>
  </si>
  <si>
    <t>WOMENSNEXT</t>
  </si>
  <si>
    <t>VINOD NARAN GORI</t>
  </si>
  <si>
    <t>BHAVESH T BHANUSHALI</t>
  </si>
  <si>
    <t>IG FINANCIAL SERVICES I PRIVATE LIMITED</t>
  </si>
  <si>
    <t>BEML Limited</t>
  </si>
  <si>
    <t>C &amp; C Constructions Limit</t>
  </si>
  <si>
    <t>ALPHA LEON ENTERPRISES LLP</t>
  </si>
  <si>
    <t>CHIRAG BHARAT HUF</t>
  </si>
  <si>
    <t>CG Power &amp; Ind. Sol. Ltd.</t>
  </si>
  <si>
    <t>INDINFR</t>
  </si>
  <si>
    <t>IndInfravit Trust</t>
  </si>
  <si>
    <t>OMERS INFRASTRUCTURE ASIA HOLDINGS PTE. LTD</t>
  </si>
  <si>
    <t>MITCON</t>
  </si>
  <si>
    <t>MITCON Con &amp; Eng Ser Ltd</t>
  </si>
  <si>
    <t>COEUS GLOBAL OPPORTUNITIES FUND</t>
  </si>
  <si>
    <t>KBC EQUITY FUND</t>
  </si>
  <si>
    <t>SILVERTUC</t>
  </si>
  <si>
    <t>Silver Touch Techno Ltd</t>
  </si>
  <si>
    <t>THAKKAR KEYUR BALKRISHNA HUF</t>
  </si>
  <si>
    <t>Suprajit Engineering Limi</t>
  </si>
  <si>
    <t xml:space="preserve">STEWART INVESTORS ASIA PACIFIC FUND </t>
  </si>
  <si>
    <t>Suzlon Energy Limited</t>
  </si>
  <si>
    <t>ADROIT FINANCIAL SERVICES PRIVATE LIMITED</t>
  </si>
  <si>
    <t>Viji Finance Limited</t>
  </si>
  <si>
    <t>VENKATARAOMUTTINENI</t>
  </si>
  <si>
    <t>ICICI PRUDENTIAL MUTUAL FUND</t>
  </si>
  <si>
    <t>L &amp; T TRANSPORTATION INFRASTRUCTURE LIMITED</t>
  </si>
  <si>
    <t>LARSEN &amp; TOUBRO LIMITED</t>
  </si>
  <si>
    <t>LTD YES BANK</t>
  </si>
  <si>
    <t>Kotak Mahindra Bank Limit</t>
  </si>
  <si>
    <t>ING MAURITIUS INVESTMENTS I</t>
  </si>
  <si>
    <t>UNIVERSAL GOLDEN FUND</t>
  </si>
  <si>
    <t>Nagarjuna Oil Refinery</t>
  </si>
  <si>
    <t>LIMITED ZUARI INVESTMENTS</t>
  </si>
  <si>
    <t>STCI FINANCE LIMITED</t>
  </si>
  <si>
    <t>Refex Industries Limited</t>
  </si>
  <si>
    <t>SHEIL ATULBHAI PATEL</t>
  </si>
  <si>
    <t>Sanco Industries Ltd.</t>
  </si>
  <si>
    <t>AJAY KUMAR BOKADIA</t>
  </si>
  <si>
    <t>SINTERCOM</t>
  </si>
  <si>
    <t>Sintercom India Limited</t>
  </si>
  <si>
    <t>PIVOTAL ENTERPRISES PRIVATE LIMITED</t>
  </si>
  <si>
    <t xml:space="preserve">SMALLCAP WORLD FUND INC </t>
  </si>
  <si>
    <t>VIJAY KOTHARI</t>
  </si>
  <si>
    <t>CREATIVEYE</t>
  </si>
  <si>
    <t>INE230B01021</t>
  </si>
  <si>
    <t>CRMFGETF</t>
  </si>
  <si>
    <t>INF760K01BR1</t>
  </si>
  <si>
    <t>JAINSTUDIO</t>
  </si>
  <si>
    <t>INE486B01011</t>
  </si>
  <si>
    <t>KAUSHALYA</t>
  </si>
  <si>
    <t>INE234I01010</t>
  </si>
  <si>
    <t>LFIC</t>
  </si>
  <si>
    <t>INE850E01012</t>
  </si>
  <si>
    <t>LICNFNHGP</t>
  </si>
  <si>
    <t>INF767K01PC8</t>
  </si>
  <si>
    <t>MASKINVEST</t>
  </si>
  <si>
    <t>INE885F01015</t>
  </si>
  <si>
    <t>QNIFTY</t>
  </si>
  <si>
    <t>INF082J01028</t>
  </si>
  <si>
    <t>RAMGOPOLY</t>
  </si>
  <si>
    <t>INE410D01017</t>
  </si>
  <si>
    <t>SALORAINTL</t>
  </si>
  <si>
    <t>INE924A01013</t>
  </si>
  <si>
    <t>SHYAMTEL</t>
  </si>
  <si>
    <t>INE635A01023</t>
  </si>
  <si>
    <t>SPENTEX</t>
  </si>
  <si>
    <t>INE376C01020</t>
  </si>
  <si>
    <t>STINDIA</t>
  </si>
  <si>
    <t>INE090C01019</t>
  </si>
  <si>
    <t>UMESLTD</t>
  </si>
  <si>
    <t>INE240C01028</t>
  </si>
  <si>
    <t>WSI</t>
  </si>
  <si>
    <t>INE100D01014</t>
  </si>
  <si>
    <t>XLENERGY</t>
  </si>
  <si>
    <t>INE183H01011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</si>
</sst>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3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27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0" fillId="29" borderId="0" xfId="0" applyFill="1" applyBorder="1"/>
    <xf numFmtId="0" fontId="24" fillId="71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24" fillId="8" borderId="51" xfId="38" applyFont="1" applyFill="1" applyBorder="1" applyAlignment="1">
      <alignment horizontal="center" vertical="center" wrapText="1"/>
    </xf>
    <xf numFmtId="166" fontId="67" fillId="0" borderId="3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67" fillId="69" borderId="16" xfId="0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166" fontId="0" fillId="28" borderId="16" xfId="0" applyNumberFormat="1" applyFill="1" applyBorder="1" applyAlignment="1">
      <alignment horizontal="left" vertical="center"/>
    </xf>
    <xf numFmtId="0" fontId="67" fillId="28" borderId="16" xfId="0" applyFont="1" applyFill="1" applyBorder="1" applyAlignment="1">
      <alignment horizontal="center" vertical="center"/>
    </xf>
    <xf numFmtId="0" fontId="69" fillId="28" borderId="16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0" fontId="69" fillId="0" borderId="0" xfId="0" applyFont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167" fontId="24" fillId="28" borderId="16" xfId="0" applyNumberFormat="1" applyFont="1" applyFill="1" applyBorder="1" applyAlignment="1">
      <alignment horizontal="center" vertical="center" wrapText="1"/>
    </xf>
    <xf numFmtId="167" fontId="0" fillId="0" borderId="16" xfId="0" applyNumberFormat="1" applyFont="1" applyFill="1" applyBorder="1" applyAlignment="1">
      <alignment horizontal="center" vertical="center" wrapText="1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0" fillId="69" borderId="16" xfId="0" applyFont="1" applyFill="1" applyBorder="1" applyAlignment="1">
      <alignment horizontal="right"/>
    </xf>
    <xf numFmtId="0" fontId="0" fillId="72" borderId="16" xfId="0" applyFont="1" applyFill="1" applyBorder="1" applyAlignment="1">
      <alignment horizontal="center"/>
    </xf>
    <xf numFmtId="166" fontId="0" fillId="72" borderId="16" xfId="0" applyNumberFormat="1" applyFont="1" applyFill="1" applyBorder="1" applyAlignment="1">
      <alignment horizontal="center" vertical="center"/>
    </xf>
    <xf numFmtId="0" fontId="69" fillId="72" borderId="16" xfId="0" applyFont="1" applyFill="1" applyBorder="1"/>
    <xf numFmtId="0" fontId="0" fillId="72" borderId="16" xfId="0" applyFill="1" applyBorder="1" applyAlignment="1">
      <alignment horizontal="center"/>
    </xf>
    <xf numFmtId="0" fontId="67" fillId="72" borderId="32" xfId="0" applyFont="1" applyFill="1" applyBorder="1" applyAlignment="1">
      <alignment horizontal="center"/>
    </xf>
    <xf numFmtId="10" fontId="67" fillId="72" borderId="32" xfId="45" applyNumberFormat="1" applyFont="1" applyFill="1" applyBorder="1" applyAlignment="1" applyProtection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" fontId="0" fillId="0" borderId="0" xfId="0" applyNumberFormat="1"/>
    <xf numFmtId="166" fontId="0" fillId="69" borderId="16" xfId="0" applyNumberFormat="1" applyFon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/>
    </xf>
    <xf numFmtId="167" fontId="24" fillId="69" borderId="16" xfId="0" applyNumberFormat="1" applyFont="1" applyFill="1" applyBorder="1" applyAlignment="1">
      <alignment horizontal="center" vertical="center" wrapText="1"/>
    </xf>
    <xf numFmtId="166" fontId="0" fillId="72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24" fillId="72" borderId="32" xfId="0" applyNumberFormat="1" applyFont="1" applyFill="1" applyBorder="1" applyAlignment="1">
      <alignment horizontal="center" vertical="center"/>
    </xf>
    <xf numFmtId="0" fontId="28" fillId="72" borderId="16" xfId="38" applyFont="1" applyFill="1" applyBorder="1" applyAlignment="1">
      <alignment horizontal="center" vertical="center" wrapText="1"/>
    </xf>
    <xf numFmtId="165" fontId="0" fillId="72" borderId="16" xfId="0" applyNumberFormat="1" applyFill="1" applyBorder="1" applyAlignment="1">
      <alignment horizontal="center" vertical="center"/>
    </xf>
    <xf numFmtId="15" fontId="0" fillId="72" borderId="16" xfId="0" applyNumberFormat="1" applyFill="1" applyBorder="1" applyAlignment="1">
      <alignment horizontal="center" vertical="center"/>
    </xf>
    <xf numFmtId="0" fontId="0" fillId="72" borderId="16" xfId="38" applyFont="1" applyFill="1" applyBorder="1" applyAlignment="1">
      <alignment horizontal="center" vertical="top"/>
    </xf>
    <xf numFmtId="0" fontId="0" fillId="72" borderId="16" xfId="0" applyFill="1" applyBorder="1" applyAlignment="1">
      <alignment horizontal="center" vertical="top"/>
    </xf>
    <xf numFmtId="0" fontId="0" fillId="72" borderId="16" xfId="0" applyFont="1" applyFill="1" applyBorder="1" applyAlignment="1">
      <alignment horizontal="right"/>
    </xf>
    <xf numFmtId="166" fontId="0" fillId="69" borderId="16" xfId="0" applyNumberFormat="1" applyFill="1" applyBorder="1" applyAlignment="1">
      <alignment horizontal="left" vertical="center"/>
    </xf>
    <xf numFmtId="0" fontId="69" fillId="69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72" borderId="16" xfId="0" applyFont="1" applyFill="1" applyBorder="1" applyAlignment="1">
      <alignment horizontal="center" vertical="center"/>
    </xf>
    <xf numFmtId="166" fontId="0" fillId="72" borderId="16" xfId="0" applyNumberFormat="1" applyFont="1" applyFill="1" applyBorder="1" applyAlignment="1">
      <alignment horizontal="left" vertical="center"/>
    </xf>
    <xf numFmtId="0" fontId="67" fillId="72" borderId="16" xfId="0" applyFont="1" applyFill="1" applyBorder="1" applyAlignment="1">
      <alignment horizontal="center" vertical="center"/>
    </xf>
    <xf numFmtId="0" fontId="0" fillId="72" borderId="16" xfId="0" applyFill="1" applyBorder="1" applyAlignment="1">
      <alignment horizontal="center" vertical="center"/>
    </xf>
    <xf numFmtId="0" fontId="67" fillId="72" borderId="16" xfId="0" applyFont="1" applyFill="1" applyBorder="1" applyAlignment="1">
      <alignment horizontal="center"/>
    </xf>
    <xf numFmtId="167" fontId="0" fillId="72" borderId="16" xfId="0" applyNumberFormat="1" applyFont="1" applyFill="1" applyBorder="1" applyAlignment="1">
      <alignment horizontal="center" vertical="center" wrapText="1"/>
    </xf>
    <xf numFmtId="0" fontId="69" fillId="72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7" fontId="0" fillId="69" borderId="16" xfId="0" applyNumberFormat="1" applyFont="1" applyFill="1" applyBorder="1" applyAlignment="1">
      <alignment horizontal="center" vertical="center" wrapText="1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72" borderId="16" xfId="0" applyNumberFormat="1" applyFill="1" applyBorder="1" applyAlignment="1">
      <alignment horizontal="left" vertical="center"/>
    </xf>
    <xf numFmtId="0" fontId="69" fillId="72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0" fontId="69" fillId="69" borderId="0" xfId="0" applyFont="1" applyFill="1"/>
    <xf numFmtId="166" fontId="0" fillId="69" borderId="32" xfId="0" applyNumberFormat="1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52" xfId="0" applyNumberFormat="1" applyFont="1" applyFill="1" applyBorder="1" applyAlignment="1">
      <alignment horizontal="center" vertical="center" wrapText="1"/>
    </xf>
    <xf numFmtId="167" fontId="24" fillId="69" borderId="50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67" fillId="72" borderId="32" xfId="0" applyFont="1" applyFill="1" applyBorder="1" applyAlignment="1">
      <alignment horizontal="center" vertical="center"/>
    </xf>
    <xf numFmtId="0" fontId="67" fillId="72" borderId="46" xfId="0" applyFont="1" applyFill="1" applyBorder="1" applyAlignment="1">
      <alignment horizontal="center" vertical="center"/>
    </xf>
    <xf numFmtId="0" fontId="0" fillId="72" borderId="32" xfId="0" applyFill="1" applyBorder="1" applyAlignment="1">
      <alignment horizontal="center" vertical="center"/>
    </xf>
    <xf numFmtId="0" fontId="0" fillId="72" borderId="46" xfId="0" applyFill="1" applyBorder="1" applyAlignment="1">
      <alignment horizontal="center" vertical="center"/>
    </xf>
    <xf numFmtId="167" fontId="0" fillId="72" borderId="52" xfId="0" applyNumberFormat="1" applyFont="1" applyFill="1" applyBorder="1" applyAlignment="1">
      <alignment horizontal="center" vertical="center" wrapText="1"/>
    </xf>
    <xf numFmtId="167" fontId="0" fillId="72" borderId="50" xfId="0" applyNumberFormat="1" applyFont="1" applyFill="1" applyBorder="1" applyAlignment="1">
      <alignment horizontal="center" vertical="center" wrapText="1"/>
    </xf>
    <xf numFmtId="0" fontId="0" fillId="72" borderId="32" xfId="0" applyFont="1" applyFill="1" applyBorder="1" applyAlignment="1">
      <alignment horizontal="center" vertical="center"/>
    </xf>
    <xf numFmtId="0" fontId="0" fillId="72" borderId="46" xfId="0" applyFont="1" applyFill="1" applyBorder="1" applyAlignment="1">
      <alignment horizontal="center" vertical="center"/>
    </xf>
    <xf numFmtId="166" fontId="0" fillId="72" borderId="32" xfId="0" applyNumberFormat="1" applyFont="1" applyFill="1" applyBorder="1" applyAlignment="1">
      <alignment horizontal="center" vertical="center"/>
    </xf>
    <xf numFmtId="166" fontId="0" fillId="72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213</xdr:row>
      <xdr:rowOff>123824</xdr:rowOff>
    </xdr:from>
    <xdr:to>
      <xdr:col>11</xdr:col>
      <xdr:colOff>323850</xdr:colOff>
      <xdr:row>228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218</xdr:row>
      <xdr:rowOff>123825</xdr:rowOff>
    </xdr:from>
    <xdr:to>
      <xdr:col>4</xdr:col>
      <xdr:colOff>523875</xdr:colOff>
      <xdr:row>223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510</xdr:row>
      <xdr:rowOff>104053</xdr:rowOff>
    </xdr:from>
    <xdr:to>
      <xdr:col>12</xdr:col>
      <xdr:colOff>403574</xdr:colOff>
      <xdr:row>523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510</xdr:row>
      <xdr:rowOff>22411</xdr:rowOff>
    </xdr:from>
    <xdr:to>
      <xdr:col>4</xdr:col>
      <xdr:colOff>188259</xdr:colOff>
      <xdr:row>513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B38" sqref="B38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43521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336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39"/>
  <sheetViews>
    <sheetView zoomScale="85" zoomScaleNormal="85" workbookViewId="0">
      <pane ySplit="10" topLeftCell="A11" activePane="bottomLeft" state="frozen"/>
      <selection activeCell="C16" sqref="C16"/>
      <selection pane="bottomLeft" activeCell="P22" sqref="P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43521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94" t="s">
        <v>13</v>
      </c>
      <c r="B9" s="496" t="s">
        <v>1943</v>
      </c>
      <c r="C9" s="496" t="s">
        <v>14</v>
      </c>
      <c r="D9" s="111" t="s">
        <v>15</v>
      </c>
      <c r="E9" s="23" t="s">
        <v>16</v>
      </c>
      <c r="F9" s="491" t="s">
        <v>17</v>
      </c>
      <c r="G9" s="492"/>
      <c r="H9" s="493"/>
      <c r="I9" s="491" t="s">
        <v>18</v>
      </c>
      <c r="J9" s="492"/>
      <c r="K9" s="493"/>
      <c r="L9" s="23"/>
      <c r="M9" s="24"/>
      <c r="N9" s="24"/>
      <c r="O9" s="24"/>
    </row>
    <row r="10" spans="1:15" ht="59.25" customHeight="1">
      <c r="A10" s="495"/>
      <c r="B10" s="497" t="s">
        <v>1943</v>
      </c>
      <c r="C10" s="497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359</v>
      </c>
      <c r="O10" s="76" t="s">
        <v>2765</v>
      </c>
    </row>
    <row r="11" spans="1:15" ht="15">
      <c r="A11" s="130">
        <v>1</v>
      </c>
      <c r="B11" s="114" t="s">
        <v>1962</v>
      </c>
      <c r="C11" s="130" t="s">
        <v>29</v>
      </c>
      <c r="D11" s="133">
        <v>26937.15</v>
      </c>
      <c r="E11" s="133">
        <v>26975.433333333334</v>
      </c>
      <c r="F11" s="134">
        <v>26876.76666666667</v>
      </c>
      <c r="G11" s="134">
        <v>26816.383333333335</v>
      </c>
      <c r="H11" s="134">
        <v>26717.716666666671</v>
      </c>
      <c r="I11" s="134">
        <v>27035.816666666669</v>
      </c>
      <c r="J11" s="134">
        <v>27134.483333333334</v>
      </c>
      <c r="K11" s="134">
        <v>27194.866666666669</v>
      </c>
      <c r="L11" s="132">
        <v>27074.1</v>
      </c>
      <c r="M11" s="132">
        <v>26915.05</v>
      </c>
      <c r="N11" s="151">
        <v>1524260</v>
      </c>
      <c r="O11" s="344">
        <v>7.2561464739575268E-2</v>
      </c>
    </row>
    <row r="12" spans="1:15" ht="15">
      <c r="A12" s="130">
        <v>2</v>
      </c>
      <c r="B12" s="114" t="s">
        <v>1962</v>
      </c>
      <c r="C12" s="130" t="s">
        <v>28</v>
      </c>
      <c r="D12" s="135">
        <v>10808.8</v>
      </c>
      <c r="E12" s="135">
        <v>10801.733333333332</v>
      </c>
      <c r="F12" s="136">
        <v>10779.566666666664</v>
      </c>
      <c r="G12" s="136">
        <v>10750.333333333332</v>
      </c>
      <c r="H12" s="136">
        <v>10728.166666666664</v>
      </c>
      <c r="I12" s="136">
        <v>10830.966666666664</v>
      </c>
      <c r="J12" s="136">
        <v>10853.133333333331</v>
      </c>
      <c r="K12" s="136">
        <v>10882.366666666663</v>
      </c>
      <c r="L12" s="131">
        <v>10823.9</v>
      </c>
      <c r="M12" s="131">
        <v>10772.5</v>
      </c>
      <c r="N12" s="151">
        <v>23615400</v>
      </c>
      <c r="O12" s="344">
        <v>-1.7903260015220891E-2</v>
      </c>
    </row>
    <row r="13" spans="1:15" ht="15">
      <c r="A13" s="130">
        <v>3</v>
      </c>
      <c r="B13" s="114" t="s">
        <v>1962</v>
      </c>
      <c r="C13" s="130" t="s">
        <v>245</v>
      </c>
      <c r="D13" s="135">
        <v>15701</v>
      </c>
      <c r="E13" s="135">
        <v>15664</v>
      </c>
      <c r="F13" s="136">
        <v>15605</v>
      </c>
      <c r="G13" s="136">
        <v>15509</v>
      </c>
      <c r="H13" s="136">
        <v>15450</v>
      </c>
      <c r="I13" s="136">
        <v>15760</v>
      </c>
      <c r="J13" s="136">
        <v>15819</v>
      </c>
      <c r="K13" s="136">
        <v>15915</v>
      </c>
      <c r="L13" s="131">
        <v>15723</v>
      </c>
      <c r="M13" s="131">
        <v>15568</v>
      </c>
      <c r="N13" s="151">
        <v>19900</v>
      </c>
      <c r="O13" s="344">
        <v>-3.1630170316301706E-2</v>
      </c>
    </row>
    <row r="14" spans="1:15" ht="15">
      <c r="A14" s="130">
        <v>4</v>
      </c>
      <c r="B14" s="114" t="s">
        <v>1945</v>
      </c>
      <c r="C14" s="130" t="s">
        <v>30</v>
      </c>
      <c r="D14" s="135">
        <v>1389</v>
      </c>
      <c r="E14" s="135">
        <v>1385.8999999999999</v>
      </c>
      <c r="F14" s="136">
        <v>1379.8999999999996</v>
      </c>
      <c r="G14" s="136">
        <v>1370.7999999999997</v>
      </c>
      <c r="H14" s="136">
        <v>1364.7999999999995</v>
      </c>
      <c r="I14" s="136">
        <v>1394.9999999999998</v>
      </c>
      <c r="J14" s="136">
        <v>1401.0000000000002</v>
      </c>
      <c r="K14" s="136">
        <v>1410.1</v>
      </c>
      <c r="L14" s="131">
        <v>1391.9</v>
      </c>
      <c r="M14" s="131">
        <v>1376.8</v>
      </c>
      <c r="N14" s="151">
        <v>2348000</v>
      </c>
      <c r="O14" s="344">
        <v>5.4996405463695185E-2</v>
      </c>
    </row>
    <row r="15" spans="1:15" ht="15">
      <c r="A15" s="130">
        <v>5</v>
      </c>
      <c r="B15" s="114" t="s">
        <v>1946</v>
      </c>
      <c r="C15" s="130" t="s">
        <v>31</v>
      </c>
      <c r="D15" s="135">
        <v>129.5</v>
      </c>
      <c r="E15" s="135">
        <v>127.25</v>
      </c>
      <c r="F15" s="136">
        <v>122.65</v>
      </c>
      <c r="G15" s="136">
        <v>115.80000000000001</v>
      </c>
      <c r="H15" s="136">
        <v>111.20000000000002</v>
      </c>
      <c r="I15" s="136">
        <v>134.1</v>
      </c>
      <c r="J15" s="136">
        <v>138.70000000000002</v>
      </c>
      <c r="K15" s="136">
        <v>145.54999999999998</v>
      </c>
      <c r="L15" s="131">
        <v>131.85</v>
      </c>
      <c r="M15" s="131">
        <v>120.4</v>
      </c>
      <c r="N15" s="151">
        <v>41132000</v>
      </c>
      <c r="O15" s="344">
        <v>-4.3570875290472504E-3</v>
      </c>
    </row>
    <row r="16" spans="1:15" ht="15">
      <c r="A16" s="130">
        <v>6</v>
      </c>
      <c r="B16" s="114" t="s">
        <v>1946</v>
      </c>
      <c r="C16" s="130" t="s">
        <v>32</v>
      </c>
      <c r="D16" s="135">
        <v>354.45</v>
      </c>
      <c r="E16" s="135">
        <v>355.33333333333331</v>
      </c>
      <c r="F16" s="136">
        <v>352.21666666666664</v>
      </c>
      <c r="G16" s="136">
        <v>349.98333333333335</v>
      </c>
      <c r="H16" s="136">
        <v>346.86666666666667</v>
      </c>
      <c r="I16" s="136">
        <v>357.56666666666661</v>
      </c>
      <c r="J16" s="136">
        <v>360.68333333333328</v>
      </c>
      <c r="K16" s="136">
        <v>362.91666666666657</v>
      </c>
      <c r="L16" s="131">
        <v>358.45</v>
      </c>
      <c r="M16" s="131">
        <v>353.1</v>
      </c>
      <c r="N16" s="151">
        <v>18285000</v>
      </c>
      <c r="O16" s="344">
        <v>-2.5579536370903277E-2</v>
      </c>
    </row>
    <row r="17" spans="1:15" ht="15">
      <c r="A17" s="130">
        <v>7</v>
      </c>
      <c r="B17" s="114" t="s">
        <v>1947</v>
      </c>
      <c r="C17" s="130" t="s">
        <v>33</v>
      </c>
      <c r="D17" s="135">
        <v>40.1</v>
      </c>
      <c r="E17" s="135">
        <v>40.016666666666673</v>
      </c>
      <c r="F17" s="136">
        <v>39.483333333333348</v>
      </c>
      <c r="G17" s="136">
        <v>38.866666666666674</v>
      </c>
      <c r="H17" s="136">
        <v>38.33333333333335</v>
      </c>
      <c r="I17" s="136">
        <v>40.633333333333347</v>
      </c>
      <c r="J17" s="136">
        <v>41.166666666666664</v>
      </c>
      <c r="K17" s="136">
        <v>41.783333333333346</v>
      </c>
      <c r="L17" s="131">
        <v>40.549999999999997</v>
      </c>
      <c r="M17" s="131">
        <v>39.4</v>
      </c>
      <c r="N17" s="151">
        <v>168940000</v>
      </c>
      <c r="O17" s="344">
        <v>-3.0195177956371985E-2</v>
      </c>
    </row>
    <row r="18" spans="1:15" ht="15">
      <c r="A18" s="130">
        <v>8</v>
      </c>
      <c r="B18" s="114" t="s">
        <v>1948</v>
      </c>
      <c r="C18" s="130" t="s">
        <v>233</v>
      </c>
      <c r="D18" s="135">
        <v>981</v>
      </c>
      <c r="E18" s="135">
        <v>984.31666666666661</v>
      </c>
      <c r="F18" s="136">
        <v>970.68333333333317</v>
      </c>
      <c r="G18" s="136">
        <v>960.36666666666656</v>
      </c>
      <c r="H18" s="136">
        <v>946.73333333333312</v>
      </c>
      <c r="I18" s="136">
        <v>994.63333333333321</v>
      </c>
      <c r="J18" s="136">
        <v>1008.2666666666667</v>
      </c>
      <c r="K18" s="136">
        <v>1018.5833333333333</v>
      </c>
      <c r="L18" s="131">
        <v>997.95</v>
      </c>
      <c r="M18" s="131">
        <v>974</v>
      </c>
      <c r="N18" s="151">
        <v>1306000</v>
      </c>
      <c r="O18" s="344">
        <v>5.0683829444891394E-2</v>
      </c>
    </row>
    <row r="19" spans="1:15" ht="15">
      <c r="A19" s="130">
        <v>9</v>
      </c>
      <c r="B19" s="114" t="s">
        <v>1949</v>
      </c>
      <c r="C19" s="130" t="s">
        <v>34</v>
      </c>
      <c r="D19" s="135">
        <v>43.15</v>
      </c>
      <c r="E19" s="135">
        <v>42.966666666666669</v>
      </c>
      <c r="F19" s="136">
        <v>42.333333333333336</v>
      </c>
      <c r="G19" s="136">
        <v>41.516666666666666</v>
      </c>
      <c r="H19" s="136">
        <v>40.883333333333333</v>
      </c>
      <c r="I19" s="136">
        <v>43.783333333333339</v>
      </c>
      <c r="J19" s="136">
        <v>44.416666666666664</v>
      </c>
      <c r="K19" s="136">
        <v>45.233333333333341</v>
      </c>
      <c r="L19" s="131">
        <v>43.6</v>
      </c>
      <c r="M19" s="131">
        <v>42.15</v>
      </c>
      <c r="N19" s="151">
        <v>34372000</v>
      </c>
      <c r="O19" s="344">
        <v>-5.0628366247755838E-2</v>
      </c>
    </row>
    <row r="20" spans="1:15" ht="15">
      <c r="A20" s="130">
        <v>10</v>
      </c>
      <c r="B20" s="114" t="s">
        <v>1950</v>
      </c>
      <c r="C20" s="130" t="s">
        <v>186</v>
      </c>
      <c r="D20" s="135">
        <v>732.2</v>
      </c>
      <c r="E20" s="135">
        <v>733.01666666666677</v>
      </c>
      <c r="F20" s="136">
        <v>728.03333333333353</v>
      </c>
      <c r="G20" s="136">
        <v>723.86666666666679</v>
      </c>
      <c r="H20" s="136">
        <v>718.88333333333355</v>
      </c>
      <c r="I20" s="136">
        <v>737.18333333333351</v>
      </c>
      <c r="J20" s="136">
        <v>742.16666666666686</v>
      </c>
      <c r="K20" s="136">
        <v>746.33333333333348</v>
      </c>
      <c r="L20" s="131">
        <v>738</v>
      </c>
      <c r="M20" s="131">
        <v>728.85</v>
      </c>
      <c r="N20" s="151">
        <v>1017800</v>
      </c>
      <c r="O20" s="344">
        <v>-3.3887043189368769E-2</v>
      </c>
    </row>
    <row r="21" spans="1:15" ht="15">
      <c r="A21" s="130">
        <v>11</v>
      </c>
      <c r="B21" s="114" t="s">
        <v>1945</v>
      </c>
      <c r="C21" s="130" t="s">
        <v>35</v>
      </c>
      <c r="D21" s="135">
        <v>209.95</v>
      </c>
      <c r="E21" s="135">
        <v>209.29999999999998</v>
      </c>
      <c r="F21" s="136">
        <v>208.09999999999997</v>
      </c>
      <c r="G21" s="136">
        <v>206.24999999999997</v>
      </c>
      <c r="H21" s="136">
        <v>205.04999999999995</v>
      </c>
      <c r="I21" s="136">
        <v>211.14999999999998</v>
      </c>
      <c r="J21" s="136">
        <v>212.34999999999997</v>
      </c>
      <c r="K21" s="136">
        <v>214.2</v>
      </c>
      <c r="L21" s="131">
        <v>210.5</v>
      </c>
      <c r="M21" s="131">
        <v>207.45</v>
      </c>
      <c r="N21" s="151">
        <v>14957500</v>
      </c>
      <c r="O21" s="344">
        <v>-1.0018367006177993E-3</v>
      </c>
    </row>
    <row r="22" spans="1:15" ht="15">
      <c r="A22" s="130">
        <v>12</v>
      </c>
      <c r="B22" s="114" t="s">
        <v>1946</v>
      </c>
      <c r="C22" s="130" t="s">
        <v>37</v>
      </c>
      <c r="D22" s="135">
        <v>1148.5</v>
      </c>
      <c r="E22" s="135">
        <v>1150.3333333333333</v>
      </c>
      <c r="F22" s="136">
        <v>1141.3166666666666</v>
      </c>
      <c r="G22" s="136">
        <v>1134.1333333333334</v>
      </c>
      <c r="H22" s="136">
        <v>1125.1166666666668</v>
      </c>
      <c r="I22" s="136">
        <v>1157.5166666666664</v>
      </c>
      <c r="J22" s="136">
        <v>1166.5333333333333</v>
      </c>
      <c r="K22" s="136">
        <v>1173.7166666666662</v>
      </c>
      <c r="L22" s="131">
        <v>1159.3499999999999</v>
      </c>
      <c r="M22" s="131">
        <v>1143.1500000000001</v>
      </c>
      <c r="N22" s="151">
        <v>1287000</v>
      </c>
      <c r="O22" s="344">
        <v>-2.1664766248574687E-2</v>
      </c>
    </row>
    <row r="23" spans="1:15" ht="15">
      <c r="A23" s="130">
        <v>13</v>
      </c>
      <c r="B23" s="114" t="s">
        <v>1950</v>
      </c>
      <c r="C23" s="130" t="s">
        <v>38</v>
      </c>
      <c r="D23" s="135">
        <v>210.9</v>
      </c>
      <c r="E23" s="135">
        <v>209.80000000000004</v>
      </c>
      <c r="F23" s="136">
        <v>207.90000000000009</v>
      </c>
      <c r="G23" s="136">
        <v>204.90000000000006</v>
      </c>
      <c r="H23" s="136">
        <v>203.00000000000011</v>
      </c>
      <c r="I23" s="136">
        <v>212.80000000000007</v>
      </c>
      <c r="J23" s="136">
        <v>214.7</v>
      </c>
      <c r="K23" s="136">
        <v>217.70000000000005</v>
      </c>
      <c r="L23" s="131">
        <v>211.7</v>
      </c>
      <c r="M23" s="131">
        <v>206.8</v>
      </c>
      <c r="N23" s="151">
        <v>10578000</v>
      </c>
      <c r="O23" s="344">
        <v>3.7058823529411762E-2</v>
      </c>
    </row>
    <row r="24" spans="1:15" ht="15">
      <c r="A24" s="130">
        <v>14</v>
      </c>
      <c r="B24" s="114" t="s">
        <v>1944</v>
      </c>
      <c r="C24" s="130" t="s">
        <v>39</v>
      </c>
      <c r="D24" s="135">
        <v>75.3</v>
      </c>
      <c r="E24" s="135">
        <v>75.733333333333334</v>
      </c>
      <c r="F24" s="136">
        <v>73.866666666666674</v>
      </c>
      <c r="G24" s="136">
        <v>72.433333333333337</v>
      </c>
      <c r="H24" s="136">
        <v>70.566666666666677</v>
      </c>
      <c r="I24" s="136">
        <v>77.166666666666671</v>
      </c>
      <c r="J24" s="136">
        <v>79.033333333333317</v>
      </c>
      <c r="K24" s="136">
        <v>80.466666666666669</v>
      </c>
      <c r="L24" s="131">
        <v>77.599999999999994</v>
      </c>
      <c r="M24" s="131">
        <v>74.3</v>
      </c>
      <c r="N24" s="151">
        <v>8208000</v>
      </c>
      <c r="O24" s="344">
        <v>0.23800904977375564</v>
      </c>
    </row>
    <row r="25" spans="1:15" ht="15">
      <c r="A25" s="130">
        <v>15</v>
      </c>
      <c r="B25" s="114" t="s">
        <v>1950</v>
      </c>
      <c r="C25" s="130" t="s">
        <v>40</v>
      </c>
      <c r="D25" s="135">
        <v>82.05</v>
      </c>
      <c r="E25" s="135">
        <v>82.016666666666666</v>
      </c>
      <c r="F25" s="136">
        <v>80.883333333333326</v>
      </c>
      <c r="G25" s="136">
        <v>79.716666666666654</v>
      </c>
      <c r="H25" s="136">
        <v>78.583333333333314</v>
      </c>
      <c r="I25" s="136">
        <v>83.183333333333337</v>
      </c>
      <c r="J25" s="136">
        <v>84.316666666666691</v>
      </c>
      <c r="K25" s="136">
        <v>85.483333333333348</v>
      </c>
      <c r="L25" s="131">
        <v>83.15</v>
      </c>
      <c r="M25" s="131">
        <v>80.849999999999994</v>
      </c>
      <c r="N25" s="151">
        <v>86780000</v>
      </c>
      <c r="O25" s="344">
        <v>4.2377360303656367E-2</v>
      </c>
    </row>
    <row r="26" spans="1:15" ht="15">
      <c r="A26" s="130">
        <v>16</v>
      </c>
      <c r="B26" s="114" t="s">
        <v>1951</v>
      </c>
      <c r="C26" s="130" t="s">
        <v>41</v>
      </c>
      <c r="D26" s="135">
        <v>1397.9</v>
      </c>
      <c r="E26" s="135">
        <v>1397.3833333333332</v>
      </c>
      <c r="F26" s="136">
        <v>1386.1166666666663</v>
      </c>
      <c r="G26" s="136">
        <v>1374.333333333333</v>
      </c>
      <c r="H26" s="136">
        <v>1363.0666666666662</v>
      </c>
      <c r="I26" s="136">
        <v>1409.1666666666665</v>
      </c>
      <c r="J26" s="136">
        <v>1420.4333333333334</v>
      </c>
      <c r="K26" s="136">
        <v>1432.2166666666667</v>
      </c>
      <c r="L26" s="131">
        <v>1408.65</v>
      </c>
      <c r="M26" s="131">
        <v>1385.6</v>
      </c>
      <c r="N26" s="151">
        <v>6136800</v>
      </c>
      <c r="O26" s="344">
        <v>-6.8392769907181245E-4</v>
      </c>
    </row>
    <row r="27" spans="1:15" ht="15">
      <c r="A27" s="130">
        <v>17</v>
      </c>
      <c r="B27" s="114" t="s">
        <v>1948</v>
      </c>
      <c r="C27" s="130" t="s">
        <v>42</v>
      </c>
      <c r="D27" s="135">
        <v>731.45</v>
      </c>
      <c r="E27" s="135">
        <v>732.06666666666661</v>
      </c>
      <c r="F27" s="136">
        <v>726.83333333333326</v>
      </c>
      <c r="G27" s="136">
        <v>722.2166666666667</v>
      </c>
      <c r="H27" s="136">
        <v>716.98333333333335</v>
      </c>
      <c r="I27" s="136">
        <v>736.68333333333317</v>
      </c>
      <c r="J27" s="136">
        <v>741.91666666666652</v>
      </c>
      <c r="K27" s="136">
        <v>746.53333333333308</v>
      </c>
      <c r="L27" s="131">
        <v>737.3</v>
      </c>
      <c r="M27" s="131">
        <v>727.45</v>
      </c>
      <c r="N27" s="151">
        <v>19137000</v>
      </c>
      <c r="O27" s="344">
        <v>-8.3942173169594281E-3</v>
      </c>
    </row>
    <row r="28" spans="1:15" ht="15">
      <c r="A28" s="130">
        <v>18</v>
      </c>
      <c r="B28" s="114" t="s">
        <v>1949</v>
      </c>
      <c r="C28" s="130" t="s">
        <v>43</v>
      </c>
      <c r="D28" s="135">
        <v>703.8</v>
      </c>
      <c r="E28" s="135">
        <v>700.63333333333321</v>
      </c>
      <c r="F28" s="136">
        <v>696.11666666666645</v>
      </c>
      <c r="G28" s="136">
        <v>688.43333333333328</v>
      </c>
      <c r="H28" s="136">
        <v>683.91666666666652</v>
      </c>
      <c r="I28" s="136">
        <v>708.31666666666638</v>
      </c>
      <c r="J28" s="136">
        <v>712.83333333333326</v>
      </c>
      <c r="K28" s="136">
        <v>720.51666666666631</v>
      </c>
      <c r="L28" s="131">
        <v>705.15</v>
      </c>
      <c r="M28" s="131">
        <v>692.95</v>
      </c>
      <c r="N28" s="151">
        <v>40626000</v>
      </c>
      <c r="O28" s="344">
        <v>2.3635772742045086E-4</v>
      </c>
    </row>
    <row r="29" spans="1:15" ht="15">
      <c r="A29" s="130">
        <v>19</v>
      </c>
      <c r="B29" s="114" t="s">
        <v>1950</v>
      </c>
      <c r="C29" s="130" t="s">
        <v>44</v>
      </c>
      <c r="D29" s="135">
        <v>2813.05</v>
      </c>
      <c r="E29" s="135">
        <v>2820.3833333333337</v>
      </c>
      <c r="F29" s="136">
        <v>2794.2166666666672</v>
      </c>
      <c r="G29" s="136">
        <v>2775.3833333333337</v>
      </c>
      <c r="H29" s="136">
        <v>2749.2166666666672</v>
      </c>
      <c r="I29" s="136">
        <v>2839.2166666666672</v>
      </c>
      <c r="J29" s="136">
        <v>2865.3833333333341</v>
      </c>
      <c r="K29" s="136">
        <v>2884.2166666666672</v>
      </c>
      <c r="L29" s="131">
        <v>2846.55</v>
      </c>
      <c r="M29" s="131">
        <v>2801.55</v>
      </c>
      <c r="N29" s="151">
        <v>2204750</v>
      </c>
      <c r="O29" s="344">
        <v>3.5945025255491599E-2</v>
      </c>
    </row>
    <row r="30" spans="1:15" ht="15">
      <c r="A30" s="130">
        <v>20</v>
      </c>
      <c r="B30" s="114" t="s">
        <v>1946</v>
      </c>
      <c r="C30" s="130" t="s">
        <v>188</v>
      </c>
      <c r="D30" s="135">
        <v>6203.9</v>
      </c>
      <c r="E30" s="135">
        <v>6215.9000000000005</v>
      </c>
      <c r="F30" s="136">
        <v>6156.8000000000011</v>
      </c>
      <c r="G30" s="136">
        <v>6109.7000000000007</v>
      </c>
      <c r="H30" s="136">
        <v>6050.6000000000013</v>
      </c>
      <c r="I30" s="136">
        <v>6263.0000000000009</v>
      </c>
      <c r="J30" s="136">
        <v>6322.1000000000013</v>
      </c>
      <c r="K30" s="136">
        <v>6369.2000000000007</v>
      </c>
      <c r="L30" s="131">
        <v>6275</v>
      </c>
      <c r="M30" s="131">
        <v>6168.8</v>
      </c>
      <c r="N30" s="151">
        <v>720000</v>
      </c>
      <c r="O30" s="344">
        <v>-2.9486099410278011E-2</v>
      </c>
    </row>
    <row r="31" spans="1:15" ht="15">
      <c r="A31" s="130">
        <v>21</v>
      </c>
      <c r="B31" s="114" t="s">
        <v>1952</v>
      </c>
      <c r="C31" s="130" t="s">
        <v>187</v>
      </c>
      <c r="D31" s="135">
        <v>2644.75</v>
      </c>
      <c r="E31" s="135">
        <v>2653.2666666666669</v>
      </c>
      <c r="F31" s="136">
        <v>2631.5333333333338</v>
      </c>
      <c r="G31" s="136">
        <v>2618.3166666666671</v>
      </c>
      <c r="H31" s="136">
        <v>2596.5833333333339</v>
      </c>
      <c r="I31" s="136">
        <v>2666.4833333333336</v>
      </c>
      <c r="J31" s="136">
        <v>2688.2166666666662</v>
      </c>
      <c r="K31" s="136">
        <v>2701.4333333333334</v>
      </c>
      <c r="L31" s="131">
        <v>2675</v>
      </c>
      <c r="M31" s="131">
        <v>2640.05</v>
      </c>
      <c r="N31" s="151">
        <v>6029000</v>
      </c>
      <c r="O31" s="344">
        <v>-2.2341745966073644E-3</v>
      </c>
    </row>
    <row r="32" spans="1:15" ht="15">
      <c r="A32" s="130">
        <v>22</v>
      </c>
      <c r="B32" s="114" t="s">
        <v>1946</v>
      </c>
      <c r="C32" s="130" t="s">
        <v>522</v>
      </c>
      <c r="D32" s="135">
        <v>854.6</v>
      </c>
      <c r="E32" s="135">
        <v>848.93333333333339</v>
      </c>
      <c r="F32" s="136">
        <v>835.66666666666674</v>
      </c>
      <c r="G32" s="136">
        <v>816.73333333333335</v>
      </c>
      <c r="H32" s="136">
        <v>803.4666666666667</v>
      </c>
      <c r="I32" s="136">
        <v>867.86666666666679</v>
      </c>
      <c r="J32" s="136">
        <v>881.13333333333344</v>
      </c>
      <c r="K32" s="136">
        <v>900.06666666666683</v>
      </c>
      <c r="L32" s="131">
        <v>862.2</v>
      </c>
      <c r="M32" s="131">
        <v>830</v>
      </c>
      <c r="N32" s="151">
        <v>2390400</v>
      </c>
      <c r="O32" s="344">
        <v>1.6326530612244899E-2</v>
      </c>
    </row>
    <row r="33" spans="1:15" ht="15">
      <c r="A33" s="130">
        <v>23</v>
      </c>
      <c r="B33" s="114" t="s">
        <v>1949</v>
      </c>
      <c r="C33" s="130" t="s">
        <v>45</v>
      </c>
      <c r="D33" s="135">
        <v>103.2</v>
      </c>
      <c r="E33" s="135">
        <v>103.23333333333333</v>
      </c>
      <c r="F33" s="136">
        <v>102.51666666666667</v>
      </c>
      <c r="G33" s="136">
        <v>101.83333333333333</v>
      </c>
      <c r="H33" s="136">
        <v>101.11666666666666</v>
      </c>
      <c r="I33" s="136">
        <v>103.91666666666667</v>
      </c>
      <c r="J33" s="136">
        <v>104.63333333333334</v>
      </c>
      <c r="K33" s="136">
        <v>105.31666666666668</v>
      </c>
      <c r="L33" s="131">
        <v>103.95</v>
      </c>
      <c r="M33" s="131">
        <v>102.55</v>
      </c>
      <c r="N33" s="151">
        <v>62716000</v>
      </c>
      <c r="O33" s="344">
        <v>3.1309609945405513E-2</v>
      </c>
    </row>
    <row r="34" spans="1:15" ht="15">
      <c r="A34" s="130">
        <v>24</v>
      </c>
      <c r="B34" s="114" t="s">
        <v>1949</v>
      </c>
      <c r="C34" s="130" t="s">
        <v>46</v>
      </c>
      <c r="D34" s="135">
        <v>83.2</v>
      </c>
      <c r="E34" s="135">
        <v>83.533333333333346</v>
      </c>
      <c r="F34" s="136">
        <v>82.166666666666686</v>
      </c>
      <c r="G34" s="136">
        <v>81.13333333333334</v>
      </c>
      <c r="H34" s="136">
        <v>79.76666666666668</v>
      </c>
      <c r="I34" s="136">
        <v>84.566666666666691</v>
      </c>
      <c r="J34" s="136">
        <v>85.933333333333337</v>
      </c>
      <c r="K34" s="136">
        <v>86.966666666666697</v>
      </c>
      <c r="L34" s="131">
        <v>84.9</v>
      </c>
      <c r="M34" s="131">
        <v>82.5</v>
      </c>
      <c r="N34" s="151">
        <v>27894000</v>
      </c>
      <c r="O34" s="344">
        <v>3.6104301314909742E-2</v>
      </c>
    </row>
    <row r="35" spans="1:15" ht="15">
      <c r="A35" s="130">
        <v>25</v>
      </c>
      <c r="B35" s="114" t="s">
        <v>1951</v>
      </c>
      <c r="C35" s="130" t="s">
        <v>47</v>
      </c>
      <c r="D35" s="135">
        <v>1306.75</v>
      </c>
      <c r="E35" s="135">
        <v>1299.2666666666667</v>
      </c>
      <c r="F35" s="136">
        <v>1289.5333333333333</v>
      </c>
      <c r="G35" s="136">
        <v>1272.3166666666666</v>
      </c>
      <c r="H35" s="136">
        <v>1262.5833333333333</v>
      </c>
      <c r="I35" s="136">
        <v>1316.4833333333333</v>
      </c>
      <c r="J35" s="136">
        <v>1326.2166666666665</v>
      </c>
      <c r="K35" s="136">
        <v>1343.4333333333334</v>
      </c>
      <c r="L35" s="131">
        <v>1309</v>
      </c>
      <c r="M35" s="131">
        <v>1282.05</v>
      </c>
      <c r="N35" s="151">
        <v>3391850</v>
      </c>
      <c r="O35" s="344">
        <v>-2.7490297542043986E-3</v>
      </c>
    </row>
    <row r="36" spans="1:15" ht="15">
      <c r="A36" s="130">
        <v>26</v>
      </c>
      <c r="B36" s="114" t="s">
        <v>1954</v>
      </c>
      <c r="C36" s="130" t="s">
        <v>189</v>
      </c>
      <c r="D36" s="135">
        <v>78.75</v>
      </c>
      <c r="E36" s="135">
        <v>78.583333333333329</v>
      </c>
      <c r="F36" s="136">
        <v>77.966666666666654</v>
      </c>
      <c r="G36" s="136">
        <v>77.183333333333323</v>
      </c>
      <c r="H36" s="136">
        <v>76.566666666666649</v>
      </c>
      <c r="I36" s="136">
        <v>79.36666666666666</v>
      </c>
      <c r="J36" s="136">
        <v>79.983333333333334</v>
      </c>
      <c r="K36" s="136">
        <v>80.766666666666666</v>
      </c>
      <c r="L36" s="131">
        <v>79.2</v>
      </c>
      <c r="M36" s="131">
        <v>77.8</v>
      </c>
      <c r="N36" s="151">
        <v>36186000</v>
      </c>
      <c r="O36" s="344">
        <v>-3.7991410637594979E-3</v>
      </c>
    </row>
    <row r="37" spans="1:15" ht="15">
      <c r="A37" s="130">
        <v>27</v>
      </c>
      <c r="B37" s="114" t="s">
        <v>1958</v>
      </c>
      <c r="C37" s="130" t="s">
        <v>239</v>
      </c>
      <c r="D37" s="135">
        <v>820.95</v>
      </c>
      <c r="E37" s="135">
        <v>813.35</v>
      </c>
      <c r="F37" s="136">
        <v>801.80000000000007</v>
      </c>
      <c r="G37" s="136">
        <v>782.65000000000009</v>
      </c>
      <c r="H37" s="136">
        <v>771.10000000000014</v>
      </c>
      <c r="I37" s="136">
        <v>832.5</v>
      </c>
      <c r="J37" s="136">
        <v>844.05</v>
      </c>
      <c r="K37" s="136">
        <v>863.19999999999993</v>
      </c>
      <c r="L37" s="131">
        <v>824.9</v>
      </c>
      <c r="M37" s="131">
        <v>794.2</v>
      </c>
      <c r="N37" s="151">
        <v>1533000</v>
      </c>
      <c r="O37" s="344">
        <v>0.17426273458445041</v>
      </c>
    </row>
    <row r="38" spans="1:15" ht="15">
      <c r="A38" s="130">
        <v>28</v>
      </c>
      <c r="B38" s="114" t="s">
        <v>1946</v>
      </c>
      <c r="C38" s="130" t="s">
        <v>554</v>
      </c>
      <c r="D38" s="135">
        <v>294</v>
      </c>
      <c r="E38" s="135">
        <v>294.05</v>
      </c>
      <c r="F38" s="136">
        <v>291.8</v>
      </c>
      <c r="G38" s="136">
        <v>289.60000000000002</v>
      </c>
      <c r="H38" s="136">
        <v>287.35000000000002</v>
      </c>
      <c r="I38" s="136">
        <v>296.25</v>
      </c>
      <c r="J38" s="136">
        <v>298.5</v>
      </c>
      <c r="K38" s="136">
        <v>300.7</v>
      </c>
      <c r="L38" s="131">
        <v>296.3</v>
      </c>
      <c r="M38" s="131">
        <v>291.85000000000002</v>
      </c>
      <c r="N38" s="151">
        <v>5203000</v>
      </c>
      <c r="O38" s="344">
        <v>1.3716245177882554E-2</v>
      </c>
    </row>
    <row r="39" spans="1:15" ht="15">
      <c r="A39" s="130">
        <v>29</v>
      </c>
      <c r="B39" s="114" t="s">
        <v>1952</v>
      </c>
      <c r="C39" s="130" t="s">
        <v>1837</v>
      </c>
      <c r="D39" s="135">
        <v>922.2</v>
      </c>
      <c r="E39" s="135">
        <v>924.70000000000016</v>
      </c>
      <c r="F39" s="136">
        <v>915.20000000000027</v>
      </c>
      <c r="G39" s="136">
        <v>908.20000000000016</v>
      </c>
      <c r="H39" s="136">
        <v>898.70000000000027</v>
      </c>
      <c r="I39" s="136">
        <v>931.70000000000027</v>
      </c>
      <c r="J39" s="136">
        <v>941.2</v>
      </c>
      <c r="K39" s="136">
        <v>948.20000000000027</v>
      </c>
      <c r="L39" s="131">
        <v>934.2</v>
      </c>
      <c r="M39" s="131">
        <v>917.7</v>
      </c>
      <c r="N39" s="151">
        <v>5158500</v>
      </c>
      <c r="O39" s="344">
        <v>3.5992217898832683E-3</v>
      </c>
    </row>
    <row r="40" spans="1:15" ht="15">
      <c r="A40" s="130">
        <v>30</v>
      </c>
      <c r="B40" s="114" t="s">
        <v>1950</v>
      </c>
      <c r="C40" s="130" t="s">
        <v>48</v>
      </c>
      <c r="D40" s="135">
        <v>489.45</v>
      </c>
      <c r="E40" s="135">
        <v>486.5</v>
      </c>
      <c r="F40" s="136">
        <v>482</v>
      </c>
      <c r="G40" s="136">
        <v>474.55</v>
      </c>
      <c r="H40" s="136">
        <v>470.05</v>
      </c>
      <c r="I40" s="136">
        <v>493.95</v>
      </c>
      <c r="J40" s="136">
        <v>498.45</v>
      </c>
      <c r="K40" s="136">
        <v>505.9</v>
      </c>
      <c r="L40" s="131">
        <v>491</v>
      </c>
      <c r="M40" s="131">
        <v>479.05</v>
      </c>
      <c r="N40" s="151">
        <v>11683200</v>
      </c>
      <c r="O40" s="344">
        <v>-1.3676425894033025E-2</v>
      </c>
    </row>
    <row r="41" spans="1:15" ht="15">
      <c r="A41" s="130">
        <v>31</v>
      </c>
      <c r="B41" s="114" t="s">
        <v>1953</v>
      </c>
      <c r="C41" s="130" t="s">
        <v>49</v>
      </c>
      <c r="D41" s="135">
        <v>314.2</v>
      </c>
      <c r="E41" s="135">
        <v>313.66666666666669</v>
      </c>
      <c r="F41" s="136">
        <v>310.03333333333336</v>
      </c>
      <c r="G41" s="136">
        <v>305.86666666666667</v>
      </c>
      <c r="H41" s="136">
        <v>302.23333333333335</v>
      </c>
      <c r="I41" s="136">
        <v>317.83333333333337</v>
      </c>
      <c r="J41" s="136">
        <v>321.4666666666667</v>
      </c>
      <c r="K41" s="136">
        <v>325.63333333333338</v>
      </c>
      <c r="L41" s="131">
        <v>317.3</v>
      </c>
      <c r="M41" s="131">
        <v>309.5</v>
      </c>
      <c r="N41" s="151">
        <v>36896800</v>
      </c>
      <c r="O41" s="344">
        <v>-4.1295769477837935E-3</v>
      </c>
    </row>
    <row r="42" spans="1:15" ht="15">
      <c r="A42" s="130">
        <v>32</v>
      </c>
      <c r="B42" s="114" t="s">
        <v>1954</v>
      </c>
      <c r="C42" s="130" t="s">
        <v>50</v>
      </c>
      <c r="D42" s="135">
        <v>63.9</v>
      </c>
      <c r="E42" s="135">
        <v>63.616666666666667</v>
      </c>
      <c r="F42" s="136">
        <v>62.88333333333334</v>
      </c>
      <c r="G42" s="136">
        <v>61.866666666666674</v>
      </c>
      <c r="H42" s="136">
        <v>61.133333333333347</v>
      </c>
      <c r="I42" s="136">
        <v>64.633333333333326</v>
      </c>
      <c r="J42" s="136">
        <v>65.366666666666674</v>
      </c>
      <c r="K42" s="136">
        <v>66.383333333333326</v>
      </c>
      <c r="L42" s="131">
        <v>64.349999999999994</v>
      </c>
      <c r="M42" s="131">
        <v>62.6</v>
      </c>
      <c r="N42" s="151">
        <v>35250000</v>
      </c>
      <c r="O42" s="344">
        <v>2.0851433536055605E-2</v>
      </c>
    </row>
    <row r="43" spans="1:15" ht="15">
      <c r="A43" s="130">
        <v>33</v>
      </c>
      <c r="B43" s="114" t="s">
        <v>1948</v>
      </c>
      <c r="C43" s="130" t="s">
        <v>51</v>
      </c>
      <c r="D43" s="135">
        <v>621.95000000000005</v>
      </c>
      <c r="E43" s="135">
        <v>623.18333333333339</v>
      </c>
      <c r="F43" s="136">
        <v>618.61666666666679</v>
      </c>
      <c r="G43" s="136">
        <v>615.28333333333342</v>
      </c>
      <c r="H43" s="136">
        <v>610.71666666666681</v>
      </c>
      <c r="I43" s="136">
        <v>626.51666666666677</v>
      </c>
      <c r="J43" s="136">
        <v>631.08333333333337</v>
      </c>
      <c r="K43" s="136">
        <v>634.41666666666674</v>
      </c>
      <c r="L43" s="131">
        <v>627.75</v>
      </c>
      <c r="M43" s="131">
        <v>619.85</v>
      </c>
      <c r="N43" s="151">
        <v>5582700</v>
      </c>
      <c r="O43" s="344">
        <v>-7.0433808227949417E-3</v>
      </c>
    </row>
    <row r="44" spans="1:15" ht="15">
      <c r="A44" s="130">
        <v>34</v>
      </c>
      <c r="B44" s="114" t="s">
        <v>1950</v>
      </c>
      <c r="C44" s="130" t="s">
        <v>52</v>
      </c>
      <c r="D44" s="135">
        <v>18191.8</v>
      </c>
      <c r="E44" s="135">
        <v>18097.266666666666</v>
      </c>
      <c r="F44" s="136">
        <v>17944.533333333333</v>
      </c>
      <c r="G44" s="136">
        <v>17697.266666666666</v>
      </c>
      <c r="H44" s="136">
        <v>17544.533333333333</v>
      </c>
      <c r="I44" s="136">
        <v>18344.533333333333</v>
      </c>
      <c r="J44" s="136">
        <v>18497.266666666663</v>
      </c>
      <c r="K44" s="136">
        <v>18744.533333333333</v>
      </c>
      <c r="L44" s="131">
        <v>18250</v>
      </c>
      <c r="M44" s="131">
        <v>17850</v>
      </c>
      <c r="N44" s="151">
        <v>130620</v>
      </c>
      <c r="O44" s="344">
        <v>-2.0912975039352372E-2</v>
      </c>
    </row>
    <row r="45" spans="1:15" ht="15">
      <c r="A45" s="130">
        <v>35</v>
      </c>
      <c r="B45" s="114" t="s">
        <v>1955</v>
      </c>
      <c r="C45" s="130" t="s">
        <v>53</v>
      </c>
      <c r="D45" s="135">
        <v>344.55</v>
      </c>
      <c r="E45" s="135">
        <v>342.26666666666665</v>
      </c>
      <c r="F45" s="136">
        <v>337.7833333333333</v>
      </c>
      <c r="G45" s="136">
        <v>331.01666666666665</v>
      </c>
      <c r="H45" s="136">
        <v>326.5333333333333</v>
      </c>
      <c r="I45" s="136">
        <v>349.0333333333333</v>
      </c>
      <c r="J45" s="136">
        <v>353.51666666666665</v>
      </c>
      <c r="K45" s="136">
        <v>360.2833333333333</v>
      </c>
      <c r="L45" s="131">
        <v>346.75</v>
      </c>
      <c r="M45" s="131">
        <v>335.5</v>
      </c>
      <c r="N45" s="151">
        <v>10886400</v>
      </c>
      <c r="O45" s="344">
        <v>-2.3728813559322035E-2</v>
      </c>
    </row>
    <row r="46" spans="1:15" ht="15">
      <c r="A46" s="130">
        <v>36</v>
      </c>
      <c r="B46" s="114" t="s">
        <v>1951</v>
      </c>
      <c r="C46" s="130" t="s">
        <v>191</v>
      </c>
      <c r="D46" s="135">
        <v>3016.7</v>
      </c>
      <c r="E46" s="135">
        <v>3018.35</v>
      </c>
      <c r="F46" s="136">
        <v>2977.7999999999997</v>
      </c>
      <c r="G46" s="136">
        <v>2938.8999999999996</v>
      </c>
      <c r="H46" s="136">
        <v>2898.3499999999995</v>
      </c>
      <c r="I46" s="136">
        <v>3057.25</v>
      </c>
      <c r="J46" s="136">
        <v>3097.8</v>
      </c>
      <c r="K46" s="136">
        <v>3136.7000000000003</v>
      </c>
      <c r="L46" s="131">
        <v>3058.9</v>
      </c>
      <c r="M46" s="131">
        <v>2979.45</v>
      </c>
      <c r="N46" s="151">
        <v>3438800</v>
      </c>
      <c r="O46" s="344">
        <v>2.5071424406740133E-3</v>
      </c>
    </row>
    <row r="47" spans="1:15" ht="15">
      <c r="A47" s="130">
        <v>37</v>
      </c>
      <c r="B47" s="114" t="s">
        <v>1948</v>
      </c>
      <c r="C47" s="130" t="s">
        <v>193</v>
      </c>
      <c r="D47" s="135">
        <v>315.85000000000002</v>
      </c>
      <c r="E47" s="135">
        <v>314.66666666666669</v>
      </c>
      <c r="F47" s="136">
        <v>311.33333333333337</v>
      </c>
      <c r="G47" s="136">
        <v>306.81666666666666</v>
      </c>
      <c r="H47" s="136">
        <v>303.48333333333335</v>
      </c>
      <c r="I47" s="136">
        <v>319.18333333333339</v>
      </c>
      <c r="J47" s="136">
        <v>322.51666666666677</v>
      </c>
      <c r="K47" s="136">
        <v>327.03333333333342</v>
      </c>
      <c r="L47" s="131">
        <v>318</v>
      </c>
      <c r="M47" s="131">
        <v>310.14999999999998</v>
      </c>
      <c r="N47" s="151">
        <v>10179200</v>
      </c>
      <c r="O47" s="344">
        <v>-3.4461152882205512E-3</v>
      </c>
    </row>
    <row r="48" spans="1:15" ht="15">
      <c r="A48" s="130">
        <v>38</v>
      </c>
      <c r="B48" s="114" t="s">
        <v>1949</v>
      </c>
      <c r="C48" s="130" t="s">
        <v>54</v>
      </c>
      <c r="D48" s="135">
        <v>222.65</v>
      </c>
      <c r="E48" s="135">
        <v>222.08333333333334</v>
      </c>
      <c r="F48" s="136">
        <v>219.66666666666669</v>
      </c>
      <c r="G48" s="136">
        <v>216.68333333333334</v>
      </c>
      <c r="H48" s="136">
        <v>214.26666666666668</v>
      </c>
      <c r="I48" s="136">
        <v>225.06666666666669</v>
      </c>
      <c r="J48" s="136">
        <v>227.48333333333338</v>
      </c>
      <c r="K48" s="136">
        <v>230.4666666666667</v>
      </c>
      <c r="L48" s="131">
        <v>224.5</v>
      </c>
      <c r="M48" s="131">
        <v>219.1</v>
      </c>
      <c r="N48" s="151">
        <v>14540000</v>
      </c>
      <c r="O48" s="344">
        <v>4.0049716889932327E-3</v>
      </c>
    </row>
    <row r="49" spans="1:15" ht="15">
      <c r="A49" s="130">
        <v>39</v>
      </c>
      <c r="B49" s="114" t="s">
        <v>1946</v>
      </c>
      <c r="C49" s="130" t="s">
        <v>602</v>
      </c>
      <c r="D49" s="135">
        <v>270.2</v>
      </c>
      <c r="E49" s="135">
        <v>270.86666666666662</v>
      </c>
      <c r="F49" s="136">
        <v>267.78333333333325</v>
      </c>
      <c r="G49" s="136">
        <v>265.36666666666662</v>
      </c>
      <c r="H49" s="136">
        <v>262.28333333333325</v>
      </c>
      <c r="I49" s="136">
        <v>273.28333333333325</v>
      </c>
      <c r="J49" s="136">
        <v>276.36666666666662</v>
      </c>
      <c r="K49" s="136">
        <v>278.78333333333325</v>
      </c>
      <c r="L49" s="131">
        <v>273.95</v>
      </c>
      <c r="M49" s="131">
        <v>268.45</v>
      </c>
      <c r="N49" s="151">
        <v>4827600</v>
      </c>
      <c r="O49" s="344">
        <v>-1.8660812294182216E-2</v>
      </c>
    </row>
    <row r="50" spans="1:15" ht="15">
      <c r="A50" s="130">
        <v>40</v>
      </c>
      <c r="B50" s="114" t="s">
        <v>1955</v>
      </c>
      <c r="C50" s="130" t="s">
        <v>231</v>
      </c>
      <c r="D50" s="135">
        <v>154.65</v>
      </c>
      <c r="E50" s="135">
        <v>154.9</v>
      </c>
      <c r="F50" s="136">
        <v>152.75</v>
      </c>
      <c r="G50" s="136">
        <v>150.85</v>
      </c>
      <c r="H50" s="136">
        <v>148.69999999999999</v>
      </c>
      <c r="I50" s="136">
        <v>156.80000000000001</v>
      </c>
      <c r="J50" s="136">
        <v>158.95000000000005</v>
      </c>
      <c r="K50" s="136">
        <v>160.85000000000002</v>
      </c>
      <c r="L50" s="131">
        <v>157.05000000000001</v>
      </c>
      <c r="M50" s="131">
        <v>153</v>
      </c>
      <c r="N50" s="151">
        <v>6208400</v>
      </c>
      <c r="O50" s="344">
        <v>-4.9046321525885563E-3</v>
      </c>
    </row>
    <row r="51" spans="1:15" ht="15">
      <c r="A51" s="130">
        <v>41</v>
      </c>
      <c r="B51" s="114" t="s">
        <v>1950</v>
      </c>
      <c r="C51" s="130" t="s">
        <v>230</v>
      </c>
      <c r="D51" s="135">
        <v>1064.3</v>
      </c>
      <c r="E51" s="135">
        <v>1064.6000000000001</v>
      </c>
      <c r="F51" s="136">
        <v>1054.2000000000003</v>
      </c>
      <c r="G51" s="136">
        <v>1044.1000000000001</v>
      </c>
      <c r="H51" s="136">
        <v>1033.7000000000003</v>
      </c>
      <c r="I51" s="136">
        <v>1074.7000000000003</v>
      </c>
      <c r="J51" s="136">
        <v>1085.1000000000004</v>
      </c>
      <c r="K51" s="136">
        <v>1095.2000000000003</v>
      </c>
      <c r="L51" s="131">
        <v>1075</v>
      </c>
      <c r="M51" s="131">
        <v>1054.5</v>
      </c>
      <c r="N51" s="151">
        <v>1415600</v>
      </c>
      <c r="O51" s="344">
        <v>1.1431837667905115E-2</v>
      </c>
    </row>
    <row r="52" spans="1:15" ht="15">
      <c r="A52" s="130">
        <v>42</v>
      </c>
      <c r="B52" s="114" t="s">
        <v>1944</v>
      </c>
      <c r="C52" s="130" t="s">
        <v>55</v>
      </c>
      <c r="D52" s="135">
        <v>780</v>
      </c>
      <c r="E52" s="135">
        <v>775.26666666666677</v>
      </c>
      <c r="F52" s="136">
        <v>768.48333333333358</v>
      </c>
      <c r="G52" s="136">
        <v>756.96666666666681</v>
      </c>
      <c r="H52" s="136">
        <v>750.18333333333362</v>
      </c>
      <c r="I52" s="136">
        <v>786.78333333333353</v>
      </c>
      <c r="J52" s="136">
        <v>793.56666666666661</v>
      </c>
      <c r="K52" s="136">
        <v>805.08333333333348</v>
      </c>
      <c r="L52" s="131">
        <v>782.05</v>
      </c>
      <c r="M52" s="131">
        <v>763.75</v>
      </c>
      <c r="N52" s="151">
        <v>5067600</v>
      </c>
      <c r="O52" s="344">
        <v>-1.1825922421948912E-3</v>
      </c>
    </row>
    <row r="53" spans="1:15" ht="15">
      <c r="A53" s="130">
        <v>43</v>
      </c>
      <c r="B53" s="114" t="s">
        <v>1947</v>
      </c>
      <c r="C53" s="130" t="s">
        <v>56</v>
      </c>
      <c r="D53" s="135">
        <v>676.15</v>
      </c>
      <c r="E53" s="135">
        <v>673.9</v>
      </c>
      <c r="F53" s="136">
        <v>670.3</v>
      </c>
      <c r="G53" s="136">
        <v>664.44999999999993</v>
      </c>
      <c r="H53" s="136">
        <v>660.84999999999991</v>
      </c>
      <c r="I53" s="136">
        <v>679.75</v>
      </c>
      <c r="J53" s="136">
        <v>683.35000000000014</v>
      </c>
      <c r="K53" s="136">
        <v>689.2</v>
      </c>
      <c r="L53" s="131">
        <v>677.5</v>
      </c>
      <c r="M53" s="131">
        <v>668.05</v>
      </c>
      <c r="N53" s="151">
        <v>1227600</v>
      </c>
      <c r="O53" s="344">
        <v>8.5856303660189794E-3</v>
      </c>
    </row>
    <row r="54" spans="1:15" ht="15">
      <c r="A54" s="130">
        <v>44</v>
      </c>
      <c r="B54" s="114" t="s">
        <v>1947</v>
      </c>
      <c r="C54" s="130" t="s">
        <v>2010</v>
      </c>
      <c r="D54" s="135">
        <v>31.3</v>
      </c>
      <c r="E54" s="135">
        <v>31.233333333333334</v>
      </c>
      <c r="F54" s="136">
        <v>30.666666666666668</v>
      </c>
      <c r="G54" s="136">
        <v>30.033333333333335</v>
      </c>
      <c r="H54" s="136">
        <v>29.466666666666669</v>
      </c>
      <c r="I54" s="136">
        <v>31.866666666666667</v>
      </c>
      <c r="J54" s="136">
        <v>32.43333333333333</v>
      </c>
      <c r="K54" s="136">
        <v>33.066666666666663</v>
      </c>
      <c r="L54" s="131">
        <v>31.8</v>
      </c>
      <c r="M54" s="131">
        <v>30.6</v>
      </c>
      <c r="N54" s="151">
        <v>47004000</v>
      </c>
      <c r="O54" s="344">
        <v>4.037184594953519E-2</v>
      </c>
    </row>
    <row r="55" spans="1:15" ht="15">
      <c r="A55" s="130">
        <v>45</v>
      </c>
      <c r="B55" s="49" t="s">
        <v>1946</v>
      </c>
      <c r="C55" s="130" t="s">
        <v>628</v>
      </c>
      <c r="D55" s="135">
        <v>214.75</v>
      </c>
      <c r="E55" s="135">
        <v>215.85</v>
      </c>
      <c r="F55" s="136">
        <v>211.7</v>
      </c>
      <c r="G55" s="136">
        <v>208.65</v>
      </c>
      <c r="H55" s="136">
        <v>204.5</v>
      </c>
      <c r="I55" s="136">
        <v>218.89999999999998</v>
      </c>
      <c r="J55" s="136">
        <v>223.05</v>
      </c>
      <c r="K55" s="136">
        <v>226.09999999999997</v>
      </c>
      <c r="L55" s="131">
        <v>220</v>
      </c>
      <c r="M55" s="131">
        <v>212.8</v>
      </c>
      <c r="N55" s="151">
        <v>2084400</v>
      </c>
      <c r="O55" s="344">
        <v>-2.9337803855825649E-2</v>
      </c>
    </row>
    <row r="56" spans="1:15" ht="15">
      <c r="A56" s="130">
        <v>46</v>
      </c>
      <c r="B56" s="114" t="s">
        <v>1946</v>
      </c>
      <c r="C56" s="130" t="s">
        <v>630</v>
      </c>
      <c r="D56" s="135">
        <v>1191.8499999999999</v>
      </c>
      <c r="E56" s="135">
        <v>1191.8</v>
      </c>
      <c r="F56" s="136">
        <v>1175.5999999999999</v>
      </c>
      <c r="G56" s="136">
        <v>1159.3499999999999</v>
      </c>
      <c r="H56" s="136">
        <v>1143.1499999999999</v>
      </c>
      <c r="I56" s="136">
        <v>1208.05</v>
      </c>
      <c r="J56" s="136">
        <v>1224.2500000000002</v>
      </c>
      <c r="K56" s="136">
        <v>1240.5</v>
      </c>
      <c r="L56" s="131">
        <v>1208</v>
      </c>
      <c r="M56" s="131">
        <v>1175.55</v>
      </c>
      <c r="N56" s="151">
        <v>964000</v>
      </c>
      <c r="O56" s="344">
        <v>2.6001040041601664E-3</v>
      </c>
    </row>
    <row r="57" spans="1:15" ht="15">
      <c r="A57" s="130">
        <v>47</v>
      </c>
      <c r="B57" s="114" t="s">
        <v>1948</v>
      </c>
      <c r="C57" s="130" t="s">
        <v>57</v>
      </c>
      <c r="D57" s="135">
        <v>542.6</v>
      </c>
      <c r="E57" s="135">
        <v>543.1</v>
      </c>
      <c r="F57" s="136">
        <v>539.5</v>
      </c>
      <c r="G57" s="136">
        <v>536.4</v>
      </c>
      <c r="H57" s="136">
        <v>532.79999999999995</v>
      </c>
      <c r="I57" s="136">
        <v>546.20000000000005</v>
      </c>
      <c r="J57" s="136">
        <v>549.80000000000018</v>
      </c>
      <c r="K57" s="136">
        <v>552.90000000000009</v>
      </c>
      <c r="L57" s="131">
        <v>546.70000000000005</v>
      </c>
      <c r="M57" s="131">
        <v>540</v>
      </c>
      <c r="N57" s="151">
        <v>9518000</v>
      </c>
      <c r="O57" s="344">
        <v>-2.0968756552736424E-3</v>
      </c>
    </row>
    <row r="58" spans="1:15" ht="15">
      <c r="A58" s="130">
        <v>48</v>
      </c>
      <c r="B58" s="114" t="s">
        <v>1946</v>
      </c>
      <c r="C58" s="130" t="s">
        <v>58</v>
      </c>
      <c r="D58" s="135">
        <v>215.65</v>
      </c>
      <c r="E58" s="135">
        <v>215.41666666666666</v>
      </c>
      <c r="F58" s="136">
        <v>213.58333333333331</v>
      </c>
      <c r="G58" s="136">
        <v>211.51666666666665</v>
      </c>
      <c r="H58" s="136">
        <v>209.68333333333331</v>
      </c>
      <c r="I58" s="136">
        <v>217.48333333333332</v>
      </c>
      <c r="J58" s="136">
        <v>219.31666666666663</v>
      </c>
      <c r="K58" s="136">
        <v>221.38333333333333</v>
      </c>
      <c r="L58" s="131">
        <v>217.25</v>
      </c>
      <c r="M58" s="131">
        <v>213.35</v>
      </c>
      <c r="N58" s="151">
        <v>31585400</v>
      </c>
      <c r="O58" s="344">
        <v>4.6182912322440695E-3</v>
      </c>
    </row>
    <row r="59" spans="1:15" ht="15">
      <c r="A59" s="130">
        <v>49</v>
      </c>
      <c r="B59" s="114" t="s">
        <v>1951</v>
      </c>
      <c r="C59" s="130" t="s">
        <v>59</v>
      </c>
      <c r="D59" s="135">
        <v>1259.8</v>
      </c>
      <c r="E59" s="135">
        <v>1253.6666666666667</v>
      </c>
      <c r="F59" s="136">
        <v>1245.1833333333334</v>
      </c>
      <c r="G59" s="136">
        <v>1230.5666666666666</v>
      </c>
      <c r="H59" s="136">
        <v>1222.0833333333333</v>
      </c>
      <c r="I59" s="136">
        <v>1268.2833333333335</v>
      </c>
      <c r="J59" s="136">
        <v>1276.7666666666667</v>
      </c>
      <c r="K59" s="136">
        <v>1291.3833333333337</v>
      </c>
      <c r="L59" s="131">
        <v>1262.1500000000001</v>
      </c>
      <c r="M59" s="131">
        <v>1239.05</v>
      </c>
      <c r="N59" s="151">
        <v>1848700</v>
      </c>
      <c r="O59" s="344">
        <v>2.4040325707638619E-2</v>
      </c>
    </row>
    <row r="60" spans="1:15" ht="15">
      <c r="A60" s="130">
        <v>50</v>
      </c>
      <c r="B60" s="114" t="s">
        <v>1946</v>
      </c>
      <c r="C60" s="130" t="s">
        <v>194</v>
      </c>
      <c r="D60" s="135">
        <v>477.75</v>
      </c>
      <c r="E60" s="135">
        <v>478.16666666666669</v>
      </c>
      <c r="F60" s="136">
        <v>472.33333333333337</v>
      </c>
      <c r="G60" s="136">
        <v>466.91666666666669</v>
      </c>
      <c r="H60" s="136">
        <v>461.08333333333337</v>
      </c>
      <c r="I60" s="136">
        <v>483.58333333333337</v>
      </c>
      <c r="J60" s="136">
        <v>489.41666666666674</v>
      </c>
      <c r="K60" s="136">
        <v>494.83333333333337</v>
      </c>
      <c r="L60" s="131">
        <v>484</v>
      </c>
      <c r="M60" s="131">
        <v>472.75</v>
      </c>
      <c r="N60" s="151">
        <v>2794644</v>
      </c>
      <c r="O60" s="344">
        <v>3.6521739130434785E-2</v>
      </c>
    </row>
    <row r="61" spans="1:15" ht="15">
      <c r="A61" s="130">
        <v>51</v>
      </c>
      <c r="B61" s="114" t="s">
        <v>1954</v>
      </c>
      <c r="C61" s="130" t="s">
        <v>345</v>
      </c>
      <c r="D61" s="135">
        <v>695.25</v>
      </c>
      <c r="E61" s="135">
        <v>694.43333333333339</v>
      </c>
      <c r="F61" s="136">
        <v>685.81666666666683</v>
      </c>
      <c r="G61" s="136">
        <v>676.38333333333344</v>
      </c>
      <c r="H61" s="136">
        <v>667.76666666666688</v>
      </c>
      <c r="I61" s="136">
        <v>703.86666666666679</v>
      </c>
      <c r="J61" s="136">
        <v>712.48333333333335</v>
      </c>
      <c r="K61" s="136">
        <v>721.91666666666674</v>
      </c>
      <c r="L61" s="131">
        <v>703.05</v>
      </c>
      <c r="M61" s="131">
        <v>685</v>
      </c>
      <c r="N61" s="151">
        <v>1719200</v>
      </c>
      <c r="O61" s="344">
        <v>-2.0733652312599681E-2</v>
      </c>
    </row>
    <row r="62" spans="1:15" ht="15">
      <c r="A62" s="130">
        <v>52</v>
      </c>
      <c r="B62" s="114" t="s">
        <v>1951</v>
      </c>
      <c r="C62" s="130" t="s">
        <v>60</v>
      </c>
      <c r="D62" s="135">
        <v>435.65</v>
      </c>
      <c r="E62" s="135">
        <v>432.4666666666667</v>
      </c>
      <c r="F62" s="136">
        <v>428.33333333333337</v>
      </c>
      <c r="G62" s="136">
        <v>421.01666666666665</v>
      </c>
      <c r="H62" s="136">
        <v>416.88333333333333</v>
      </c>
      <c r="I62" s="136">
        <v>439.78333333333342</v>
      </c>
      <c r="J62" s="136">
        <v>443.91666666666674</v>
      </c>
      <c r="K62" s="136">
        <v>451.23333333333346</v>
      </c>
      <c r="L62" s="131">
        <v>436.6</v>
      </c>
      <c r="M62" s="131">
        <v>425.15</v>
      </c>
      <c r="N62" s="151">
        <v>13097500</v>
      </c>
      <c r="O62" s="344">
        <v>-1.4299153339604891E-2</v>
      </c>
    </row>
    <row r="63" spans="1:15" ht="15">
      <c r="A63" s="130">
        <v>53</v>
      </c>
      <c r="B63" s="114" t="s">
        <v>1949</v>
      </c>
      <c r="C63" s="130" t="s">
        <v>366</v>
      </c>
      <c r="D63" s="135">
        <v>173.5</v>
      </c>
      <c r="E63" s="135">
        <v>173.85</v>
      </c>
      <c r="F63" s="136">
        <v>172.29999999999998</v>
      </c>
      <c r="G63" s="136">
        <v>171.1</v>
      </c>
      <c r="H63" s="136">
        <v>169.54999999999998</v>
      </c>
      <c r="I63" s="136">
        <v>175.04999999999998</v>
      </c>
      <c r="J63" s="136">
        <v>176.6</v>
      </c>
      <c r="K63" s="136">
        <v>177.79999999999998</v>
      </c>
      <c r="L63" s="131">
        <v>175.4</v>
      </c>
      <c r="M63" s="131">
        <v>172.65</v>
      </c>
      <c r="N63" s="151">
        <v>4126500</v>
      </c>
      <c r="O63" s="344">
        <v>7.6923076923076927E-3</v>
      </c>
    </row>
    <row r="64" spans="1:15" ht="15">
      <c r="A64" s="130">
        <v>54</v>
      </c>
      <c r="B64" s="114" t="s">
        <v>1952</v>
      </c>
      <c r="C64" s="130" t="s">
        <v>232</v>
      </c>
      <c r="D64" s="135">
        <v>139.75</v>
      </c>
      <c r="E64" s="135">
        <v>140.18333333333331</v>
      </c>
      <c r="F64" s="136">
        <v>137.46666666666661</v>
      </c>
      <c r="G64" s="136">
        <v>135.18333333333331</v>
      </c>
      <c r="H64" s="136">
        <v>132.46666666666661</v>
      </c>
      <c r="I64" s="136">
        <v>142.46666666666661</v>
      </c>
      <c r="J64" s="136">
        <v>145.18333333333331</v>
      </c>
      <c r="K64" s="136">
        <v>147.46666666666661</v>
      </c>
      <c r="L64" s="131">
        <v>142.9</v>
      </c>
      <c r="M64" s="131">
        <v>137.9</v>
      </c>
      <c r="N64" s="151">
        <v>20931000</v>
      </c>
      <c r="O64" s="344">
        <v>3.5163204747774478E-2</v>
      </c>
    </row>
    <row r="65" spans="1:15" ht="15">
      <c r="A65" s="130">
        <v>55</v>
      </c>
      <c r="B65" s="114" t="s">
        <v>1956</v>
      </c>
      <c r="C65" s="130" t="s">
        <v>61</v>
      </c>
      <c r="D65" s="135">
        <v>37.35</v>
      </c>
      <c r="E65" s="135">
        <v>36.466666666666669</v>
      </c>
      <c r="F65" s="136">
        <v>35.283333333333339</v>
      </c>
      <c r="G65" s="136">
        <v>33.216666666666669</v>
      </c>
      <c r="H65" s="136">
        <v>32.033333333333339</v>
      </c>
      <c r="I65" s="136">
        <v>38.533333333333339</v>
      </c>
      <c r="J65" s="136">
        <v>39.716666666666676</v>
      </c>
      <c r="K65" s="136">
        <v>41.783333333333339</v>
      </c>
      <c r="L65" s="131">
        <v>37.65</v>
      </c>
      <c r="M65" s="131">
        <v>34.4</v>
      </c>
      <c r="N65" s="151">
        <v>77104000</v>
      </c>
      <c r="O65" s="344">
        <v>0.25756784968684759</v>
      </c>
    </row>
    <row r="66" spans="1:15" ht="15">
      <c r="A66" s="130">
        <v>56</v>
      </c>
      <c r="B66" s="114" t="s">
        <v>1948</v>
      </c>
      <c r="C66" s="130" t="s">
        <v>62</v>
      </c>
      <c r="D66" s="135">
        <v>1571.2</v>
      </c>
      <c r="E66" s="135">
        <v>1566.7333333333333</v>
      </c>
      <c r="F66" s="136">
        <v>1556.4666666666667</v>
      </c>
      <c r="G66" s="136">
        <v>1541.7333333333333</v>
      </c>
      <c r="H66" s="136">
        <v>1531.4666666666667</v>
      </c>
      <c r="I66" s="136">
        <v>1581.4666666666667</v>
      </c>
      <c r="J66" s="136">
        <v>1591.7333333333336</v>
      </c>
      <c r="K66" s="136">
        <v>1606.4666666666667</v>
      </c>
      <c r="L66" s="131">
        <v>1577</v>
      </c>
      <c r="M66" s="131">
        <v>1552</v>
      </c>
      <c r="N66" s="151">
        <v>3586000</v>
      </c>
      <c r="O66" s="344">
        <v>1.45218945487042E-3</v>
      </c>
    </row>
    <row r="67" spans="1:15" ht="15">
      <c r="A67" s="130">
        <v>57</v>
      </c>
      <c r="B67" s="114" t="s">
        <v>1957</v>
      </c>
      <c r="C67" s="130" t="s">
        <v>63</v>
      </c>
      <c r="D67" s="135">
        <v>169.65</v>
      </c>
      <c r="E67" s="135">
        <v>168.4</v>
      </c>
      <c r="F67" s="136">
        <v>166.45000000000002</v>
      </c>
      <c r="G67" s="136">
        <v>163.25</v>
      </c>
      <c r="H67" s="136">
        <v>161.30000000000001</v>
      </c>
      <c r="I67" s="136">
        <v>171.60000000000002</v>
      </c>
      <c r="J67" s="136">
        <v>173.55</v>
      </c>
      <c r="K67" s="136">
        <v>176.75000000000003</v>
      </c>
      <c r="L67" s="131">
        <v>170.35</v>
      </c>
      <c r="M67" s="131">
        <v>165.2</v>
      </c>
      <c r="N67" s="151">
        <v>23600200</v>
      </c>
      <c r="O67" s="344">
        <v>1.8971710821733274E-2</v>
      </c>
    </row>
    <row r="68" spans="1:15" ht="15">
      <c r="A68" s="130">
        <v>58</v>
      </c>
      <c r="B68" s="114" t="s">
        <v>1948</v>
      </c>
      <c r="C68" s="130" t="s">
        <v>64</v>
      </c>
      <c r="D68" s="135">
        <v>2639.8</v>
      </c>
      <c r="E68" s="135">
        <v>2618.2000000000003</v>
      </c>
      <c r="F68" s="136">
        <v>2586.6000000000004</v>
      </c>
      <c r="G68" s="136">
        <v>2533.4</v>
      </c>
      <c r="H68" s="136">
        <v>2501.8000000000002</v>
      </c>
      <c r="I68" s="136">
        <v>2671.4000000000005</v>
      </c>
      <c r="J68" s="136">
        <v>2703</v>
      </c>
      <c r="K68" s="136">
        <v>2756.2000000000007</v>
      </c>
      <c r="L68" s="131">
        <v>2649.8</v>
      </c>
      <c r="M68" s="131">
        <v>2565</v>
      </c>
      <c r="N68" s="151">
        <v>4905750</v>
      </c>
      <c r="O68" s="344">
        <v>5.2623109108464759E-2</v>
      </c>
    </row>
    <row r="69" spans="1:15" ht="15">
      <c r="A69" s="130">
        <v>59</v>
      </c>
      <c r="B69" s="114" t="s">
        <v>1950</v>
      </c>
      <c r="C69" s="130" t="s">
        <v>65</v>
      </c>
      <c r="D69" s="135">
        <v>20570</v>
      </c>
      <c r="E69" s="135">
        <v>20482.3</v>
      </c>
      <c r="F69" s="136">
        <v>20331.3</v>
      </c>
      <c r="G69" s="136">
        <v>20092.599999999999</v>
      </c>
      <c r="H69" s="136">
        <v>19941.599999999999</v>
      </c>
      <c r="I69" s="136">
        <v>20721</v>
      </c>
      <c r="J69" s="136">
        <v>20872</v>
      </c>
      <c r="K69" s="136">
        <v>21110.7</v>
      </c>
      <c r="L69" s="131">
        <v>20633.3</v>
      </c>
      <c r="M69" s="131">
        <v>20243.599999999999</v>
      </c>
      <c r="N69" s="151">
        <v>394525</v>
      </c>
      <c r="O69" s="344">
        <v>5.6716798368595459E-3</v>
      </c>
    </row>
    <row r="70" spans="1:15" ht="15">
      <c r="A70" s="130">
        <v>60</v>
      </c>
      <c r="B70" s="114" t="s">
        <v>1958</v>
      </c>
      <c r="C70" s="130" t="s">
        <v>66</v>
      </c>
      <c r="D70" s="135">
        <v>106.6</v>
      </c>
      <c r="E70" s="135">
        <v>106.76666666666667</v>
      </c>
      <c r="F70" s="136">
        <v>105.83333333333333</v>
      </c>
      <c r="G70" s="136">
        <v>105.06666666666666</v>
      </c>
      <c r="H70" s="136">
        <v>104.13333333333333</v>
      </c>
      <c r="I70" s="136">
        <v>107.53333333333333</v>
      </c>
      <c r="J70" s="136">
        <v>108.46666666666667</v>
      </c>
      <c r="K70" s="136">
        <v>109.23333333333333</v>
      </c>
      <c r="L70" s="131">
        <v>107.7</v>
      </c>
      <c r="M70" s="131">
        <v>106</v>
      </c>
      <c r="N70" s="151">
        <v>15555400</v>
      </c>
      <c r="O70" s="344">
        <v>-7.326007326007326E-3</v>
      </c>
    </row>
    <row r="71" spans="1:15" ht="15">
      <c r="A71" s="130">
        <v>61</v>
      </c>
      <c r="B71" s="114" t="s">
        <v>1952</v>
      </c>
      <c r="C71" s="130" t="s">
        <v>724</v>
      </c>
      <c r="D71" s="135">
        <v>116.85</v>
      </c>
      <c r="E71" s="135">
        <v>117.18333333333334</v>
      </c>
      <c r="F71" s="136">
        <v>114.16666666666667</v>
      </c>
      <c r="G71" s="136">
        <v>111.48333333333333</v>
      </c>
      <c r="H71" s="136">
        <v>108.46666666666667</v>
      </c>
      <c r="I71" s="136">
        <v>119.86666666666667</v>
      </c>
      <c r="J71" s="136">
        <v>122.88333333333333</v>
      </c>
      <c r="K71" s="136">
        <v>125.56666666666668</v>
      </c>
      <c r="L71" s="131">
        <v>120.2</v>
      </c>
      <c r="M71" s="131">
        <v>114.5</v>
      </c>
      <c r="N71" s="151">
        <v>12188000</v>
      </c>
      <c r="O71" s="344">
        <v>-3.1776294884016523E-2</v>
      </c>
    </row>
    <row r="72" spans="1:15" ht="15">
      <c r="A72" s="130">
        <v>62</v>
      </c>
      <c r="B72" s="114" t="s">
        <v>1950</v>
      </c>
      <c r="C72" s="130" t="s">
        <v>730</v>
      </c>
      <c r="D72" s="135">
        <v>657.6</v>
      </c>
      <c r="E72" s="135">
        <v>656.85</v>
      </c>
      <c r="F72" s="136">
        <v>651.5</v>
      </c>
      <c r="G72" s="136">
        <v>645.4</v>
      </c>
      <c r="H72" s="136">
        <v>640.04999999999995</v>
      </c>
      <c r="I72" s="136">
        <v>662.95</v>
      </c>
      <c r="J72" s="136">
        <v>668.30000000000018</v>
      </c>
      <c r="K72" s="136">
        <v>674.40000000000009</v>
      </c>
      <c r="L72" s="131">
        <v>662.2</v>
      </c>
      <c r="M72" s="131">
        <v>650.75</v>
      </c>
      <c r="N72" s="151">
        <v>3527700</v>
      </c>
      <c r="O72" s="344">
        <v>2.264030612244898E-2</v>
      </c>
    </row>
    <row r="73" spans="1:15" ht="15">
      <c r="A73" s="130">
        <v>63</v>
      </c>
      <c r="B73" s="114" t="s">
        <v>1950</v>
      </c>
      <c r="C73" s="130" t="s">
        <v>67</v>
      </c>
      <c r="D73" s="135">
        <v>213.45</v>
      </c>
      <c r="E73" s="135">
        <v>213.81666666666669</v>
      </c>
      <c r="F73" s="136">
        <v>211.48333333333338</v>
      </c>
      <c r="G73" s="136">
        <v>209.51666666666668</v>
      </c>
      <c r="H73" s="136">
        <v>207.18333333333337</v>
      </c>
      <c r="I73" s="136">
        <v>215.78333333333339</v>
      </c>
      <c r="J73" s="136">
        <v>218.1166666666667</v>
      </c>
      <c r="K73" s="136">
        <v>220.0833333333334</v>
      </c>
      <c r="L73" s="131">
        <v>216.15</v>
      </c>
      <c r="M73" s="131">
        <v>211.85</v>
      </c>
      <c r="N73" s="151">
        <v>10004000</v>
      </c>
      <c r="O73" s="344">
        <v>-4.2129452317119877E-2</v>
      </c>
    </row>
    <row r="74" spans="1:15" ht="15">
      <c r="A74" s="130">
        <v>64</v>
      </c>
      <c r="B74" s="114" t="s">
        <v>1949</v>
      </c>
      <c r="C74" s="130" t="s">
        <v>68</v>
      </c>
      <c r="D74" s="135">
        <v>79.7</v>
      </c>
      <c r="E74" s="135">
        <v>79.466666666666654</v>
      </c>
      <c r="F74" s="136">
        <v>78.683333333333309</v>
      </c>
      <c r="G74" s="136">
        <v>77.666666666666657</v>
      </c>
      <c r="H74" s="136">
        <v>76.883333333333312</v>
      </c>
      <c r="I74" s="136">
        <v>80.483333333333306</v>
      </c>
      <c r="J74" s="136">
        <v>81.266666666666637</v>
      </c>
      <c r="K74" s="136">
        <v>82.283333333333303</v>
      </c>
      <c r="L74" s="131">
        <v>80.25</v>
      </c>
      <c r="M74" s="131">
        <v>78.45</v>
      </c>
      <c r="N74" s="151">
        <v>56014000</v>
      </c>
      <c r="O74" s="344">
        <v>9.6464784872567821E-2</v>
      </c>
    </row>
    <row r="75" spans="1:15" ht="15">
      <c r="A75" s="130">
        <v>65</v>
      </c>
      <c r="B75" s="114" t="s">
        <v>1955</v>
      </c>
      <c r="C75" s="130" t="s">
        <v>69</v>
      </c>
      <c r="D75" s="135">
        <v>327.95</v>
      </c>
      <c r="E75" s="135">
        <v>328.88333333333333</v>
      </c>
      <c r="F75" s="136">
        <v>325.16666666666663</v>
      </c>
      <c r="G75" s="136">
        <v>322.38333333333333</v>
      </c>
      <c r="H75" s="136">
        <v>318.66666666666663</v>
      </c>
      <c r="I75" s="136">
        <v>331.66666666666663</v>
      </c>
      <c r="J75" s="136">
        <v>335.38333333333333</v>
      </c>
      <c r="K75" s="136">
        <v>338.16666666666663</v>
      </c>
      <c r="L75" s="131">
        <v>332.6</v>
      </c>
      <c r="M75" s="131">
        <v>326.10000000000002</v>
      </c>
      <c r="N75" s="151">
        <v>15217902</v>
      </c>
      <c r="O75" s="344">
        <v>-5.4035210040090636E-3</v>
      </c>
    </row>
    <row r="76" spans="1:15" ht="15">
      <c r="A76" s="130">
        <v>66</v>
      </c>
      <c r="B76" s="114" t="s">
        <v>1948</v>
      </c>
      <c r="C76" s="130" t="s">
        <v>70</v>
      </c>
      <c r="D76" s="135">
        <v>592.79999999999995</v>
      </c>
      <c r="E76" s="135">
        <v>592.68333333333328</v>
      </c>
      <c r="F76" s="136">
        <v>586.86666666666656</v>
      </c>
      <c r="G76" s="136">
        <v>580.93333333333328</v>
      </c>
      <c r="H76" s="136">
        <v>575.11666666666656</v>
      </c>
      <c r="I76" s="136">
        <v>598.61666666666656</v>
      </c>
      <c r="J76" s="136">
        <v>604.43333333333339</v>
      </c>
      <c r="K76" s="136">
        <v>610.36666666666656</v>
      </c>
      <c r="L76" s="131">
        <v>598.5</v>
      </c>
      <c r="M76" s="131">
        <v>586.75</v>
      </c>
      <c r="N76" s="151">
        <v>4393000</v>
      </c>
      <c r="O76" s="344">
        <v>6.8760027504010997E-3</v>
      </c>
    </row>
    <row r="77" spans="1:15" ht="15">
      <c r="A77" s="130">
        <v>67</v>
      </c>
      <c r="B77" s="114" t="s">
        <v>1958</v>
      </c>
      <c r="C77" s="130" t="s">
        <v>71</v>
      </c>
      <c r="D77" s="135">
        <v>16.5</v>
      </c>
      <c r="E77" s="135">
        <v>16.400000000000002</v>
      </c>
      <c r="F77" s="136">
        <v>16.150000000000006</v>
      </c>
      <c r="G77" s="136">
        <v>15.800000000000004</v>
      </c>
      <c r="H77" s="136">
        <v>15.550000000000008</v>
      </c>
      <c r="I77" s="136">
        <v>16.750000000000004</v>
      </c>
      <c r="J77" s="136">
        <v>16.999999999999996</v>
      </c>
      <c r="K77" s="136">
        <v>17.350000000000001</v>
      </c>
      <c r="L77" s="131">
        <v>16.649999999999999</v>
      </c>
      <c r="M77" s="131">
        <v>16.05</v>
      </c>
      <c r="N77" s="151">
        <v>176265000</v>
      </c>
      <c r="O77" s="344">
        <v>1.0838709677419355E-2</v>
      </c>
    </row>
    <row r="78" spans="1:15" ht="15">
      <c r="A78" s="130">
        <v>68</v>
      </c>
      <c r="B78" s="114" t="s">
        <v>1946</v>
      </c>
      <c r="C78" s="130" t="s">
        <v>799</v>
      </c>
      <c r="D78" s="135">
        <v>930.65</v>
      </c>
      <c r="E78" s="135">
        <v>919.73333333333323</v>
      </c>
      <c r="F78" s="136">
        <v>901.06666666666649</v>
      </c>
      <c r="G78" s="136">
        <v>871.48333333333323</v>
      </c>
      <c r="H78" s="136">
        <v>852.81666666666649</v>
      </c>
      <c r="I78" s="136">
        <v>949.31666666666649</v>
      </c>
      <c r="J78" s="136">
        <v>967.98333333333323</v>
      </c>
      <c r="K78" s="136">
        <v>997.56666666666649</v>
      </c>
      <c r="L78" s="131">
        <v>938.4</v>
      </c>
      <c r="M78" s="131">
        <v>890.15</v>
      </c>
      <c r="N78" s="151">
        <v>471100</v>
      </c>
      <c r="O78" s="344">
        <v>1.8154311649016642E-2</v>
      </c>
    </row>
    <row r="79" spans="1:15" ht="15">
      <c r="A79" s="130">
        <v>69</v>
      </c>
      <c r="B79" s="114" t="s">
        <v>1951</v>
      </c>
      <c r="C79" s="130" t="s">
        <v>341</v>
      </c>
      <c r="D79" s="135">
        <v>670.2</v>
      </c>
      <c r="E79" s="135">
        <v>669.85</v>
      </c>
      <c r="F79" s="136">
        <v>665.65000000000009</v>
      </c>
      <c r="G79" s="136">
        <v>661.1</v>
      </c>
      <c r="H79" s="136">
        <v>656.90000000000009</v>
      </c>
      <c r="I79" s="136">
        <v>674.40000000000009</v>
      </c>
      <c r="J79" s="136">
        <v>678.60000000000014</v>
      </c>
      <c r="K79" s="136">
        <v>683.15000000000009</v>
      </c>
      <c r="L79" s="131">
        <v>674.05</v>
      </c>
      <c r="M79" s="131">
        <v>665.3</v>
      </c>
      <c r="N79" s="151">
        <v>6279600</v>
      </c>
      <c r="O79" s="344">
        <v>3.1539522964715155E-2</v>
      </c>
    </row>
    <row r="80" spans="1:15" ht="15">
      <c r="A80" s="130">
        <v>70</v>
      </c>
      <c r="B80" s="114" t="s">
        <v>1951</v>
      </c>
      <c r="C80" s="130" t="s">
        <v>72</v>
      </c>
      <c r="D80" s="135">
        <v>483.05</v>
      </c>
      <c r="E80" s="135">
        <v>481.10000000000008</v>
      </c>
      <c r="F80" s="136">
        <v>477.55000000000018</v>
      </c>
      <c r="G80" s="136">
        <v>472.05000000000013</v>
      </c>
      <c r="H80" s="136">
        <v>468.50000000000023</v>
      </c>
      <c r="I80" s="136">
        <v>486.60000000000014</v>
      </c>
      <c r="J80" s="136">
        <v>490.15</v>
      </c>
      <c r="K80" s="136">
        <v>495.65000000000009</v>
      </c>
      <c r="L80" s="131">
        <v>484.65</v>
      </c>
      <c r="M80" s="131">
        <v>475.6</v>
      </c>
      <c r="N80" s="151">
        <v>1396500</v>
      </c>
      <c r="O80" s="344">
        <v>-3.2119914346895075E-3</v>
      </c>
    </row>
    <row r="81" spans="1:15" ht="15">
      <c r="A81" s="130">
        <v>71</v>
      </c>
      <c r="B81" s="114" t="s">
        <v>1945</v>
      </c>
      <c r="C81" s="130" t="s">
        <v>73</v>
      </c>
      <c r="D81" s="135">
        <v>759.35</v>
      </c>
      <c r="E81" s="135">
        <v>755.13333333333321</v>
      </c>
      <c r="F81" s="136">
        <v>748.26666666666642</v>
      </c>
      <c r="G81" s="136">
        <v>737.18333333333317</v>
      </c>
      <c r="H81" s="136">
        <v>730.31666666666638</v>
      </c>
      <c r="I81" s="136">
        <v>766.21666666666647</v>
      </c>
      <c r="J81" s="136">
        <v>773.08333333333326</v>
      </c>
      <c r="K81" s="136">
        <v>784.16666666666652</v>
      </c>
      <c r="L81" s="131">
        <v>762</v>
      </c>
      <c r="M81" s="131">
        <v>744.05</v>
      </c>
      <c r="N81" s="151">
        <v>12088500</v>
      </c>
      <c r="O81" s="344">
        <v>-2.9075162387875038E-3</v>
      </c>
    </row>
    <row r="82" spans="1:15" ht="15">
      <c r="A82" s="130">
        <v>72</v>
      </c>
      <c r="B82" s="114" t="s">
        <v>1946</v>
      </c>
      <c r="C82" s="130" t="s">
        <v>309</v>
      </c>
      <c r="D82" s="135">
        <v>93.1</v>
      </c>
      <c r="E82" s="135">
        <v>92.600000000000009</v>
      </c>
      <c r="F82" s="136">
        <v>91.700000000000017</v>
      </c>
      <c r="G82" s="136">
        <v>90.300000000000011</v>
      </c>
      <c r="H82" s="136">
        <v>89.40000000000002</v>
      </c>
      <c r="I82" s="136">
        <v>94.000000000000014</v>
      </c>
      <c r="J82" s="136">
        <v>94.90000000000002</v>
      </c>
      <c r="K82" s="136">
        <v>96.300000000000011</v>
      </c>
      <c r="L82" s="131">
        <v>93.5</v>
      </c>
      <c r="M82" s="131">
        <v>91.2</v>
      </c>
      <c r="N82" s="151">
        <v>12398600</v>
      </c>
      <c r="O82" s="344">
        <v>8.7954110898661574E-3</v>
      </c>
    </row>
    <row r="83" spans="1:15" ht="15">
      <c r="A83" s="130">
        <v>73</v>
      </c>
      <c r="B83" s="114" t="s">
        <v>1946</v>
      </c>
      <c r="C83" s="130" t="s">
        <v>74</v>
      </c>
      <c r="D83" s="135">
        <v>697.45</v>
      </c>
      <c r="E83" s="135">
        <v>700.16666666666663</v>
      </c>
      <c r="F83" s="136">
        <v>693.13333333333321</v>
      </c>
      <c r="G83" s="136">
        <v>688.81666666666661</v>
      </c>
      <c r="H83" s="136">
        <v>681.78333333333319</v>
      </c>
      <c r="I83" s="136">
        <v>704.48333333333323</v>
      </c>
      <c r="J83" s="136">
        <v>711.51666666666677</v>
      </c>
      <c r="K83" s="136">
        <v>715.83333333333326</v>
      </c>
      <c r="L83" s="131">
        <v>707.2</v>
      </c>
      <c r="M83" s="131">
        <v>695.85</v>
      </c>
      <c r="N83" s="151">
        <v>5165000</v>
      </c>
      <c r="O83" s="344">
        <v>-1.24282982791587E-2</v>
      </c>
    </row>
    <row r="84" spans="1:15" ht="15">
      <c r="A84" s="130">
        <v>74</v>
      </c>
      <c r="B84" s="114" t="s">
        <v>1959</v>
      </c>
      <c r="C84" s="130" t="s">
        <v>75</v>
      </c>
      <c r="D84" s="135">
        <v>1066.95</v>
      </c>
      <c r="E84" s="135">
        <v>1061.25</v>
      </c>
      <c r="F84" s="136">
        <v>1051.7</v>
      </c>
      <c r="G84" s="136">
        <v>1036.45</v>
      </c>
      <c r="H84" s="136">
        <v>1026.9000000000001</v>
      </c>
      <c r="I84" s="136">
        <v>1076.5</v>
      </c>
      <c r="J84" s="136">
        <v>1086.0500000000002</v>
      </c>
      <c r="K84" s="136">
        <v>1101.3</v>
      </c>
      <c r="L84" s="131">
        <v>1070.8</v>
      </c>
      <c r="M84" s="131">
        <v>1046</v>
      </c>
      <c r="N84" s="151">
        <v>9518600</v>
      </c>
      <c r="O84" s="344">
        <v>-1.7485549132947979E-2</v>
      </c>
    </row>
    <row r="85" spans="1:15" ht="15">
      <c r="A85" s="130">
        <v>75</v>
      </c>
      <c r="B85" s="114" t="s">
        <v>1952</v>
      </c>
      <c r="C85" s="130" t="s">
        <v>76</v>
      </c>
      <c r="D85" s="135">
        <v>1889.6</v>
      </c>
      <c r="E85" s="135">
        <v>1889.2</v>
      </c>
      <c r="F85" s="136">
        <v>1875.4</v>
      </c>
      <c r="G85" s="136">
        <v>1861.2</v>
      </c>
      <c r="H85" s="136">
        <v>1847.4</v>
      </c>
      <c r="I85" s="136">
        <v>1903.4</v>
      </c>
      <c r="J85" s="136">
        <v>1917.1999999999998</v>
      </c>
      <c r="K85" s="136">
        <v>1931.4</v>
      </c>
      <c r="L85" s="131">
        <v>1903</v>
      </c>
      <c r="M85" s="131">
        <v>1875</v>
      </c>
      <c r="N85" s="151">
        <v>29151500</v>
      </c>
      <c r="O85" s="344">
        <v>-1.2483062330623306E-2</v>
      </c>
    </row>
    <row r="86" spans="1:15" ht="15">
      <c r="A86" s="130">
        <v>76</v>
      </c>
      <c r="B86" s="114" t="s">
        <v>1949</v>
      </c>
      <c r="C86" s="130" t="s">
        <v>77</v>
      </c>
      <c r="D86" s="135">
        <v>2097.65</v>
      </c>
      <c r="E86" s="135">
        <v>2109.4333333333338</v>
      </c>
      <c r="F86" s="136">
        <v>2083.5666666666675</v>
      </c>
      <c r="G86" s="136">
        <v>2069.4833333333336</v>
      </c>
      <c r="H86" s="136">
        <v>2043.6166666666672</v>
      </c>
      <c r="I86" s="136">
        <v>2123.5166666666678</v>
      </c>
      <c r="J86" s="136">
        <v>2149.3833333333337</v>
      </c>
      <c r="K86" s="136">
        <v>2163.4666666666681</v>
      </c>
      <c r="L86" s="131">
        <v>2135.3000000000002</v>
      </c>
      <c r="M86" s="131">
        <v>2095.35</v>
      </c>
      <c r="N86" s="151">
        <v>10120750</v>
      </c>
      <c r="O86" s="344">
        <v>-2.1156729048793461E-2</v>
      </c>
    </row>
    <row r="87" spans="1:15" ht="15">
      <c r="A87" s="130">
        <v>77</v>
      </c>
      <c r="B87" s="114" t="s">
        <v>1950</v>
      </c>
      <c r="C87" s="130" t="s">
        <v>79</v>
      </c>
      <c r="D87" s="135">
        <v>2683</v>
      </c>
      <c r="E87" s="135">
        <v>2673.2166666666667</v>
      </c>
      <c r="F87" s="136">
        <v>2640.3833333333332</v>
      </c>
      <c r="G87" s="136">
        <v>2597.7666666666664</v>
      </c>
      <c r="H87" s="136">
        <v>2564.9333333333329</v>
      </c>
      <c r="I87" s="136">
        <v>2715.8333333333335</v>
      </c>
      <c r="J87" s="136">
        <v>2748.6666666666665</v>
      </c>
      <c r="K87" s="136">
        <v>2791.2833333333338</v>
      </c>
      <c r="L87" s="131">
        <v>2706.05</v>
      </c>
      <c r="M87" s="131">
        <v>2630.6</v>
      </c>
      <c r="N87" s="151">
        <v>2288800</v>
      </c>
      <c r="O87" s="344">
        <v>7.870572802798426E-4</v>
      </c>
    </row>
    <row r="88" spans="1:15" ht="15">
      <c r="A88" s="130">
        <v>78</v>
      </c>
      <c r="B88" s="114" t="s">
        <v>1959</v>
      </c>
      <c r="C88" s="130" t="s">
        <v>80</v>
      </c>
      <c r="D88" s="135">
        <v>359</v>
      </c>
      <c r="E88" s="135">
        <v>357.7833333333333</v>
      </c>
      <c r="F88" s="136">
        <v>354.21666666666658</v>
      </c>
      <c r="G88" s="136">
        <v>349.43333333333328</v>
      </c>
      <c r="H88" s="136">
        <v>345.86666666666656</v>
      </c>
      <c r="I88" s="136">
        <v>362.56666666666661</v>
      </c>
      <c r="J88" s="136">
        <v>366.13333333333333</v>
      </c>
      <c r="K88" s="136">
        <v>370.91666666666663</v>
      </c>
      <c r="L88" s="131">
        <v>361.35</v>
      </c>
      <c r="M88" s="131">
        <v>353</v>
      </c>
      <c r="N88" s="151">
        <v>3351000</v>
      </c>
      <c r="O88" s="344">
        <v>-1.759014951627089E-2</v>
      </c>
    </row>
    <row r="89" spans="1:15" ht="15">
      <c r="A89" s="130">
        <v>79</v>
      </c>
      <c r="B89" s="114" t="s">
        <v>1960</v>
      </c>
      <c r="C89" s="130" t="s">
        <v>81</v>
      </c>
      <c r="D89" s="135">
        <v>197.2</v>
      </c>
      <c r="E89" s="135">
        <v>195.98333333333335</v>
      </c>
      <c r="F89" s="136">
        <v>194.2166666666667</v>
      </c>
      <c r="G89" s="136">
        <v>191.23333333333335</v>
      </c>
      <c r="H89" s="136">
        <v>189.4666666666667</v>
      </c>
      <c r="I89" s="136">
        <v>198.9666666666667</v>
      </c>
      <c r="J89" s="136">
        <v>200.73333333333335</v>
      </c>
      <c r="K89" s="136">
        <v>203.7166666666667</v>
      </c>
      <c r="L89" s="131">
        <v>197.75</v>
      </c>
      <c r="M89" s="131">
        <v>193</v>
      </c>
      <c r="N89" s="151">
        <v>43001000</v>
      </c>
      <c r="O89" s="344">
        <v>4.8920003415008961E-2</v>
      </c>
    </row>
    <row r="90" spans="1:15" ht="15">
      <c r="A90" s="130">
        <v>80</v>
      </c>
      <c r="B90" s="114" t="s">
        <v>1955</v>
      </c>
      <c r="C90" s="130" t="s">
        <v>82</v>
      </c>
      <c r="D90" s="135">
        <v>231.05</v>
      </c>
      <c r="E90" s="135">
        <v>229.16666666666666</v>
      </c>
      <c r="F90" s="136">
        <v>225.08333333333331</v>
      </c>
      <c r="G90" s="136">
        <v>219.11666666666665</v>
      </c>
      <c r="H90" s="136">
        <v>215.0333333333333</v>
      </c>
      <c r="I90" s="136">
        <v>235.13333333333333</v>
      </c>
      <c r="J90" s="136">
        <v>239.21666666666664</v>
      </c>
      <c r="K90" s="136">
        <v>245.18333333333334</v>
      </c>
      <c r="L90" s="131">
        <v>233.25</v>
      </c>
      <c r="M90" s="131">
        <v>223.2</v>
      </c>
      <c r="N90" s="151">
        <v>12915000</v>
      </c>
      <c r="O90" s="344">
        <v>-3.5596675552767756E-2</v>
      </c>
    </row>
    <row r="91" spans="1:15" ht="15">
      <c r="A91" s="130">
        <v>81</v>
      </c>
      <c r="B91" s="114" t="s">
        <v>1951</v>
      </c>
      <c r="C91" s="130" t="s">
        <v>83</v>
      </c>
      <c r="D91" s="135">
        <v>1769.3</v>
      </c>
      <c r="E91" s="135">
        <v>1766.75</v>
      </c>
      <c r="F91" s="136">
        <v>1759.55</v>
      </c>
      <c r="G91" s="136">
        <v>1749.8</v>
      </c>
      <c r="H91" s="136">
        <v>1742.6</v>
      </c>
      <c r="I91" s="136">
        <v>1776.5</v>
      </c>
      <c r="J91" s="136">
        <v>1783.6999999999998</v>
      </c>
      <c r="K91" s="136">
        <v>1793.45</v>
      </c>
      <c r="L91" s="131">
        <v>1773.95</v>
      </c>
      <c r="M91" s="131">
        <v>1757</v>
      </c>
      <c r="N91" s="151">
        <v>11265600</v>
      </c>
      <c r="O91" s="344">
        <v>-1.1112866698267235E-2</v>
      </c>
    </row>
    <row r="92" spans="1:15" ht="15">
      <c r="A92" s="130">
        <v>82</v>
      </c>
      <c r="B92" s="114" t="s">
        <v>1960</v>
      </c>
      <c r="C92" s="130" t="s">
        <v>84</v>
      </c>
      <c r="D92" s="135">
        <v>259.14999999999998</v>
      </c>
      <c r="E92" s="135">
        <v>257.40000000000003</v>
      </c>
      <c r="F92" s="136">
        <v>254.70000000000005</v>
      </c>
      <c r="G92" s="136">
        <v>250.25</v>
      </c>
      <c r="H92" s="136">
        <v>247.55</v>
      </c>
      <c r="I92" s="136">
        <v>261.85000000000008</v>
      </c>
      <c r="J92" s="136">
        <v>264.55</v>
      </c>
      <c r="K92" s="136">
        <v>269.00000000000011</v>
      </c>
      <c r="L92" s="131">
        <v>260.10000000000002</v>
      </c>
      <c r="M92" s="131">
        <v>252.95</v>
      </c>
      <c r="N92" s="151">
        <v>4883200</v>
      </c>
      <c r="O92" s="344">
        <v>7.9260237780713338E-3</v>
      </c>
    </row>
    <row r="93" spans="1:15" ht="15">
      <c r="A93" s="130">
        <v>83</v>
      </c>
      <c r="B93" s="114" t="s">
        <v>1952</v>
      </c>
      <c r="C93" s="130" t="s">
        <v>86</v>
      </c>
      <c r="D93" s="135">
        <v>680.35</v>
      </c>
      <c r="E93" s="135">
        <v>689.7166666666667</v>
      </c>
      <c r="F93" s="136">
        <v>666.63333333333344</v>
      </c>
      <c r="G93" s="136">
        <v>652.91666666666674</v>
      </c>
      <c r="H93" s="136">
        <v>629.83333333333348</v>
      </c>
      <c r="I93" s="136">
        <v>703.43333333333339</v>
      </c>
      <c r="J93" s="136">
        <v>726.51666666666665</v>
      </c>
      <c r="K93" s="136">
        <v>740.23333333333335</v>
      </c>
      <c r="L93" s="131">
        <v>712.8</v>
      </c>
      <c r="M93" s="131">
        <v>676</v>
      </c>
      <c r="N93" s="151">
        <v>15153000</v>
      </c>
      <c r="O93" s="344">
        <v>2.136694526826638E-2</v>
      </c>
    </row>
    <row r="94" spans="1:15" ht="15">
      <c r="A94" s="130">
        <v>84</v>
      </c>
      <c r="B94" s="114" t="s">
        <v>1949</v>
      </c>
      <c r="C94" s="130" t="s">
        <v>87</v>
      </c>
      <c r="D94" s="135">
        <v>352.95</v>
      </c>
      <c r="E94" s="135">
        <v>353.13333333333327</v>
      </c>
      <c r="F94" s="136">
        <v>351.61666666666656</v>
      </c>
      <c r="G94" s="136">
        <v>350.2833333333333</v>
      </c>
      <c r="H94" s="136">
        <v>348.76666666666659</v>
      </c>
      <c r="I94" s="136">
        <v>354.46666666666653</v>
      </c>
      <c r="J94" s="136">
        <v>355.98333333333329</v>
      </c>
      <c r="K94" s="136">
        <v>357.31666666666649</v>
      </c>
      <c r="L94" s="131">
        <v>354.65</v>
      </c>
      <c r="M94" s="131">
        <v>351.8</v>
      </c>
      <c r="N94" s="151">
        <v>96918250</v>
      </c>
      <c r="O94" s="344">
        <v>4.7897362794012827E-3</v>
      </c>
    </row>
    <row r="95" spans="1:15" ht="15">
      <c r="A95" s="130">
        <v>85</v>
      </c>
      <c r="B95" s="49" t="s">
        <v>1946</v>
      </c>
      <c r="C95" s="130" t="s">
        <v>1907</v>
      </c>
      <c r="D95" s="135">
        <v>314.85000000000002</v>
      </c>
      <c r="E95" s="135">
        <v>315.7</v>
      </c>
      <c r="F95" s="136">
        <v>312.14999999999998</v>
      </c>
      <c r="G95" s="136">
        <v>309.45</v>
      </c>
      <c r="H95" s="136">
        <v>305.89999999999998</v>
      </c>
      <c r="I95" s="136">
        <v>318.39999999999998</v>
      </c>
      <c r="J95" s="136">
        <v>321.95000000000005</v>
      </c>
      <c r="K95" s="136">
        <v>324.64999999999998</v>
      </c>
      <c r="L95" s="131">
        <v>319.25</v>
      </c>
      <c r="M95" s="131">
        <v>313</v>
      </c>
      <c r="N95" s="151">
        <v>6015000</v>
      </c>
      <c r="O95" s="344">
        <v>3.6979570726661498E-2</v>
      </c>
    </row>
    <row r="96" spans="1:15" ht="15">
      <c r="A96" s="130">
        <v>86</v>
      </c>
      <c r="B96" s="114" t="s">
        <v>1949</v>
      </c>
      <c r="C96" s="130" t="s">
        <v>88</v>
      </c>
      <c r="D96" s="135">
        <v>43.4</v>
      </c>
      <c r="E96" s="135">
        <v>43.800000000000004</v>
      </c>
      <c r="F96" s="136">
        <v>42.750000000000007</v>
      </c>
      <c r="G96" s="136">
        <v>42.1</v>
      </c>
      <c r="H96" s="136">
        <v>41.050000000000004</v>
      </c>
      <c r="I96" s="136">
        <v>44.45000000000001</v>
      </c>
      <c r="J96" s="136">
        <v>45.500000000000007</v>
      </c>
      <c r="K96" s="136">
        <v>46.150000000000013</v>
      </c>
      <c r="L96" s="131">
        <v>44.85</v>
      </c>
      <c r="M96" s="131">
        <v>43.15</v>
      </c>
      <c r="N96" s="151">
        <v>27240000</v>
      </c>
      <c r="O96" s="344">
        <v>4.0545521562845559E-3</v>
      </c>
    </row>
    <row r="97" spans="1:15" ht="15">
      <c r="A97" s="130">
        <v>87</v>
      </c>
      <c r="B97" s="114" t="s">
        <v>1953</v>
      </c>
      <c r="C97" s="130" t="s">
        <v>89</v>
      </c>
      <c r="D97" s="135">
        <v>30.5</v>
      </c>
      <c r="E97" s="135">
        <v>30.733333333333334</v>
      </c>
      <c r="F97" s="136">
        <v>29.966666666666669</v>
      </c>
      <c r="G97" s="136">
        <v>29.433333333333334</v>
      </c>
      <c r="H97" s="136">
        <v>28.666666666666668</v>
      </c>
      <c r="I97" s="136">
        <v>31.266666666666669</v>
      </c>
      <c r="J97" s="136">
        <v>32.033333333333331</v>
      </c>
      <c r="K97" s="136">
        <v>32.56666666666667</v>
      </c>
      <c r="L97" s="131">
        <v>31.5</v>
      </c>
      <c r="M97" s="131">
        <v>30.2</v>
      </c>
      <c r="N97" s="151">
        <v>194712000</v>
      </c>
      <c r="O97" s="344">
        <v>1.7176529588766299E-2</v>
      </c>
    </row>
    <row r="98" spans="1:15" ht="15">
      <c r="A98" s="130">
        <v>88</v>
      </c>
      <c r="B98" s="114" t="s">
        <v>1952</v>
      </c>
      <c r="C98" s="130" t="s">
        <v>90</v>
      </c>
      <c r="D98" s="135">
        <v>37.200000000000003</v>
      </c>
      <c r="E98" s="135">
        <v>36.966666666666669</v>
      </c>
      <c r="F98" s="136">
        <v>36.433333333333337</v>
      </c>
      <c r="G98" s="136">
        <v>35.666666666666671</v>
      </c>
      <c r="H98" s="136">
        <v>35.13333333333334</v>
      </c>
      <c r="I98" s="136">
        <v>37.733333333333334</v>
      </c>
      <c r="J98" s="136">
        <v>38.266666666666666</v>
      </c>
      <c r="K98" s="136">
        <v>39.033333333333331</v>
      </c>
      <c r="L98" s="131">
        <v>37.5</v>
      </c>
      <c r="M98" s="131">
        <v>36.200000000000003</v>
      </c>
      <c r="N98" s="151">
        <v>114813600</v>
      </c>
      <c r="O98" s="344">
        <v>2.4378753974796843E-2</v>
      </c>
    </row>
    <row r="99" spans="1:15" ht="15">
      <c r="A99" s="130">
        <v>89</v>
      </c>
      <c r="B99" s="114" t="s">
        <v>1949</v>
      </c>
      <c r="C99" s="130" t="s">
        <v>3392</v>
      </c>
      <c r="D99" s="135">
        <v>45.7</v>
      </c>
      <c r="E99" s="135">
        <v>45.583333333333336</v>
      </c>
      <c r="F99" s="136">
        <v>45.216666666666669</v>
      </c>
      <c r="G99" s="136">
        <v>44.733333333333334</v>
      </c>
      <c r="H99" s="136">
        <v>44.366666666666667</v>
      </c>
      <c r="I99" s="136">
        <v>46.06666666666667</v>
      </c>
      <c r="J99" s="136">
        <v>46.43333333333333</v>
      </c>
      <c r="K99" s="136">
        <v>46.916666666666671</v>
      </c>
      <c r="L99" s="131">
        <v>45.95</v>
      </c>
      <c r="M99" s="131">
        <v>45.1</v>
      </c>
      <c r="N99" s="151">
        <v>143736000</v>
      </c>
      <c r="O99" s="344">
        <v>3.5711197578901857E-2</v>
      </c>
    </row>
    <row r="100" spans="1:15" ht="15">
      <c r="A100" s="130">
        <v>90</v>
      </c>
      <c r="B100" s="114" t="s">
        <v>1952</v>
      </c>
      <c r="C100" s="130" t="s">
        <v>91</v>
      </c>
      <c r="D100" s="135">
        <v>12.75</v>
      </c>
      <c r="E100" s="135">
        <v>12.65</v>
      </c>
      <c r="F100" s="136">
        <v>12.5</v>
      </c>
      <c r="G100" s="136">
        <v>12.25</v>
      </c>
      <c r="H100" s="136">
        <v>12.1</v>
      </c>
      <c r="I100" s="136">
        <v>12.9</v>
      </c>
      <c r="J100" s="136">
        <v>13.050000000000002</v>
      </c>
      <c r="K100" s="136">
        <v>13.3</v>
      </c>
      <c r="L100" s="131">
        <v>12.8</v>
      </c>
      <c r="M100" s="131">
        <v>12.4</v>
      </c>
      <c r="N100" s="151">
        <v>52045000</v>
      </c>
      <c r="O100" s="344">
        <v>1.8493150684931507E-2</v>
      </c>
    </row>
    <row r="101" spans="1:15" ht="15">
      <c r="A101" s="130">
        <v>91</v>
      </c>
      <c r="B101" s="114" t="s">
        <v>1955</v>
      </c>
      <c r="C101" s="130" t="s">
        <v>92</v>
      </c>
      <c r="D101" s="135">
        <v>286.35000000000002</v>
      </c>
      <c r="E101" s="135">
        <v>286.65000000000003</v>
      </c>
      <c r="F101" s="136">
        <v>283.30000000000007</v>
      </c>
      <c r="G101" s="136">
        <v>280.25000000000006</v>
      </c>
      <c r="H101" s="136">
        <v>276.90000000000009</v>
      </c>
      <c r="I101" s="136">
        <v>289.70000000000005</v>
      </c>
      <c r="J101" s="136">
        <v>293.05000000000007</v>
      </c>
      <c r="K101" s="136">
        <v>296.10000000000002</v>
      </c>
      <c r="L101" s="131">
        <v>290</v>
      </c>
      <c r="M101" s="131">
        <v>283.60000000000002</v>
      </c>
      <c r="N101" s="151">
        <v>5497250</v>
      </c>
      <c r="O101" s="344">
        <v>9.0863200403836445E-3</v>
      </c>
    </row>
    <row r="102" spans="1:15" ht="15">
      <c r="A102" s="130">
        <v>92</v>
      </c>
      <c r="B102" s="114" t="s">
        <v>1945</v>
      </c>
      <c r="C102" s="130" t="s">
        <v>93</v>
      </c>
      <c r="D102" s="135">
        <v>86.9</v>
      </c>
      <c r="E102" s="135">
        <v>86.65000000000002</v>
      </c>
      <c r="F102" s="136">
        <v>85.900000000000034</v>
      </c>
      <c r="G102" s="136">
        <v>84.90000000000002</v>
      </c>
      <c r="H102" s="136">
        <v>84.150000000000034</v>
      </c>
      <c r="I102" s="136">
        <v>87.650000000000034</v>
      </c>
      <c r="J102" s="136">
        <v>88.4</v>
      </c>
      <c r="K102" s="136">
        <v>89.400000000000034</v>
      </c>
      <c r="L102" s="131">
        <v>87.4</v>
      </c>
      <c r="M102" s="131">
        <v>85.65</v>
      </c>
      <c r="N102" s="151">
        <v>24061500</v>
      </c>
      <c r="O102" s="344">
        <v>5.6510571033392611E-2</v>
      </c>
    </row>
    <row r="103" spans="1:15" ht="15">
      <c r="A103" s="130">
        <v>93</v>
      </c>
      <c r="B103" s="114" t="s">
        <v>1949</v>
      </c>
      <c r="C103" s="130" t="s">
        <v>927</v>
      </c>
      <c r="D103" s="135">
        <v>221.1</v>
      </c>
      <c r="E103" s="135">
        <v>219.98333333333335</v>
      </c>
      <c r="F103" s="136">
        <v>217.4666666666667</v>
      </c>
      <c r="G103" s="136">
        <v>213.83333333333334</v>
      </c>
      <c r="H103" s="136">
        <v>211.31666666666669</v>
      </c>
      <c r="I103" s="136">
        <v>223.6166666666667</v>
      </c>
      <c r="J103" s="136">
        <v>226.13333333333335</v>
      </c>
      <c r="K103" s="136">
        <v>229.76666666666671</v>
      </c>
      <c r="L103" s="131">
        <v>222.5</v>
      </c>
      <c r="M103" s="131">
        <v>216.35</v>
      </c>
      <c r="N103" s="151">
        <v>5170000</v>
      </c>
      <c r="O103" s="344">
        <v>-1.1850152905198776E-2</v>
      </c>
    </row>
    <row r="104" spans="1:15" ht="15">
      <c r="A104" s="130">
        <v>94</v>
      </c>
      <c r="B104" s="114" t="s">
        <v>1946</v>
      </c>
      <c r="C104" s="130" t="s">
        <v>930</v>
      </c>
      <c r="D104" s="135">
        <v>1118.95</v>
      </c>
      <c r="E104" s="135">
        <v>1117.0666666666666</v>
      </c>
      <c r="F104" s="136">
        <v>1102.1333333333332</v>
      </c>
      <c r="G104" s="136">
        <v>1085.3166666666666</v>
      </c>
      <c r="H104" s="136">
        <v>1070.3833333333332</v>
      </c>
      <c r="I104" s="136">
        <v>1133.8833333333332</v>
      </c>
      <c r="J104" s="136">
        <v>1148.8166666666666</v>
      </c>
      <c r="K104" s="136">
        <v>1165.6333333333332</v>
      </c>
      <c r="L104" s="131">
        <v>1132</v>
      </c>
      <c r="M104" s="131">
        <v>1100.25</v>
      </c>
      <c r="N104" s="151">
        <v>2730000</v>
      </c>
      <c r="O104" s="344">
        <v>-1.4084507042253521E-2</v>
      </c>
    </row>
    <row r="105" spans="1:15" ht="15">
      <c r="A105" s="130">
        <v>95</v>
      </c>
      <c r="B105" s="114" t="s">
        <v>1949</v>
      </c>
      <c r="C105" s="130" t="s">
        <v>94</v>
      </c>
      <c r="D105" s="135">
        <v>1467.5</v>
      </c>
      <c r="E105" s="135">
        <v>1473.9666666666665</v>
      </c>
      <c r="F105" s="136">
        <v>1458.4833333333329</v>
      </c>
      <c r="G105" s="136">
        <v>1449.4666666666665</v>
      </c>
      <c r="H105" s="136">
        <v>1433.9833333333329</v>
      </c>
      <c r="I105" s="136">
        <v>1482.9833333333329</v>
      </c>
      <c r="J105" s="136">
        <v>1498.4666666666665</v>
      </c>
      <c r="K105" s="136">
        <v>1507.4833333333329</v>
      </c>
      <c r="L105" s="131">
        <v>1489.45</v>
      </c>
      <c r="M105" s="131">
        <v>1464.95</v>
      </c>
      <c r="N105" s="151">
        <v>8567100</v>
      </c>
      <c r="O105" s="344">
        <v>3.9727183237238083E-3</v>
      </c>
    </row>
    <row r="106" spans="1:15" ht="15">
      <c r="A106" s="130">
        <v>96</v>
      </c>
      <c r="B106" s="114" t="s">
        <v>1959</v>
      </c>
      <c r="C106" s="130" t="s">
        <v>944</v>
      </c>
      <c r="D106" s="135">
        <v>35.85</v>
      </c>
      <c r="E106" s="135">
        <v>35.983333333333327</v>
      </c>
      <c r="F106" s="136">
        <v>35.216666666666654</v>
      </c>
      <c r="G106" s="136">
        <v>34.583333333333329</v>
      </c>
      <c r="H106" s="136">
        <v>33.816666666666656</v>
      </c>
      <c r="I106" s="136">
        <v>36.616666666666653</v>
      </c>
      <c r="J106" s="136">
        <v>37.383333333333319</v>
      </c>
      <c r="K106" s="136">
        <v>38.016666666666652</v>
      </c>
      <c r="L106" s="131">
        <v>36.75</v>
      </c>
      <c r="M106" s="131">
        <v>35.35</v>
      </c>
      <c r="N106" s="151">
        <v>18772000</v>
      </c>
      <c r="O106" s="344">
        <v>1.4044943820224719E-2</v>
      </c>
    </row>
    <row r="107" spans="1:15" ht="15">
      <c r="A107" s="130">
        <v>97</v>
      </c>
      <c r="B107" s="114" t="s">
        <v>1953</v>
      </c>
      <c r="C107" s="130" t="s">
        <v>190</v>
      </c>
      <c r="D107" s="135">
        <v>314.64999999999998</v>
      </c>
      <c r="E107" s="135">
        <v>315.58333333333331</v>
      </c>
      <c r="F107" s="136">
        <v>309.56666666666661</v>
      </c>
      <c r="G107" s="136">
        <v>304.48333333333329</v>
      </c>
      <c r="H107" s="136">
        <v>298.46666666666658</v>
      </c>
      <c r="I107" s="136">
        <v>320.66666666666663</v>
      </c>
      <c r="J107" s="136">
        <v>326.68333333333339</v>
      </c>
      <c r="K107" s="136">
        <v>331.76666666666665</v>
      </c>
      <c r="L107" s="131">
        <v>321.60000000000002</v>
      </c>
      <c r="M107" s="131">
        <v>310.5</v>
      </c>
      <c r="N107" s="151">
        <v>8020000</v>
      </c>
      <c r="O107" s="344">
        <v>-4.9627791563275434E-3</v>
      </c>
    </row>
    <row r="108" spans="1:15" ht="15">
      <c r="A108" s="130">
        <v>98</v>
      </c>
      <c r="B108" s="114" t="s">
        <v>1959</v>
      </c>
      <c r="C108" s="130" t="s">
        <v>95</v>
      </c>
      <c r="D108" s="135">
        <v>735.9</v>
      </c>
      <c r="E108" s="135">
        <v>734.79999999999984</v>
      </c>
      <c r="F108" s="136">
        <v>731.39999999999964</v>
      </c>
      <c r="G108" s="136">
        <v>726.89999999999975</v>
      </c>
      <c r="H108" s="136">
        <v>723.49999999999955</v>
      </c>
      <c r="I108" s="136">
        <v>739.29999999999973</v>
      </c>
      <c r="J108" s="136">
        <v>742.7</v>
      </c>
      <c r="K108" s="136">
        <v>747.19999999999982</v>
      </c>
      <c r="L108" s="131">
        <v>738.2</v>
      </c>
      <c r="M108" s="131">
        <v>730.3</v>
      </c>
      <c r="N108" s="151">
        <v>43400400</v>
      </c>
      <c r="O108" s="344">
        <v>-1.6960669729009812E-2</v>
      </c>
    </row>
    <row r="109" spans="1:15" ht="15">
      <c r="A109" s="130">
        <v>99</v>
      </c>
      <c r="B109" s="114" t="s">
        <v>1955</v>
      </c>
      <c r="C109" s="130" t="s">
        <v>97</v>
      </c>
      <c r="D109" s="135">
        <v>136.30000000000001</v>
      </c>
      <c r="E109" s="135">
        <v>135.31666666666666</v>
      </c>
      <c r="F109" s="136">
        <v>132.93333333333334</v>
      </c>
      <c r="G109" s="136">
        <v>129.56666666666666</v>
      </c>
      <c r="H109" s="136">
        <v>127.18333333333334</v>
      </c>
      <c r="I109" s="136">
        <v>138.68333333333334</v>
      </c>
      <c r="J109" s="136">
        <v>141.06666666666666</v>
      </c>
      <c r="K109" s="136">
        <v>144.43333333333334</v>
      </c>
      <c r="L109" s="131">
        <v>137.69999999999999</v>
      </c>
      <c r="M109" s="131">
        <v>131.94999999999999</v>
      </c>
      <c r="N109" s="151">
        <v>38577000</v>
      </c>
      <c r="O109" s="344">
        <v>1.0173219686554854E-2</v>
      </c>
    </row>
    <row r="110" spans="1:15" ht="15">
      <c r="A110" s="130">
        <v>100</v>
      </c>
      <c r="B110" s="114" t="s">
        <v>1958</v>
      </c>
      <c r="C110" s="130" t="s">
        <v>98</v>
      </c>
      <c r="D110" s="135">
        <v>130.25</v>
      </c>
      <c r="E110" s="135">
        <v>127.84999999999998</v>
      </c>
      <c r="F110" s="136">
        <v>124.29999999999995</v>
      </c>
      <c r="G110" s="136">
        <v>118.34999999999998</v>
      </c>
      <c r="H110" s="136">
        <v>114.79999999999995</v>
      </c>
      <c r="I110" s="136">
        <v>133.79999999999995</v>
      </c>
      <c r="J110" s="136">
        <v>137.35</v>
      </c>
      <c r="K110" s="136">
        <v>143.29999999999995</v>
      </c>
      <c r="L110" s="131">
        <v>131.4</v>
      </c>
      <c r="M110" s="131">
        <v>121.9</v>
      </c>
      <c r="N110" s="151">
        <v>8896000</v>
      </c>
      <c r="O110" s="344">
        <v>-1.8014835747085834E-2</v>
      </c>
    </row>
    <row r="111" spans="1:15" ht="15">
      <c r="A111" s="130">
        <v>101</v>
      </c>
      <c r="B111" s="114" t="s">
        <v>1951</v>
      </c>
      <c r="C111" s="130" t="s">
        <v>99</v>
      </c>
      <c r="D111" s="135">
        <v>275.2</v>
      </c>
      <c r="E111" s="135">
        <v>274.86666666666667</v>
      </c>
      <c r="F111" s="136">
        <v>273.93333333333334</v>
      </c>
      <c r="G111" s="136">
        <v>272.66666666666669</v>
      </c>
      <c r="H111" s="136">
        <v>271.73333333333335</v>
      </c>
      <c r="I111" s="136">
        <v>276.13333333333333</v>
      </c>
      <c r="J111" s="136">
        <v>277.06666666666672</v>
      </c>
      <c r="K111" s="136">
        <v>278.33333333333331</v>
      </c>
      <c r="L111" s="131">
        <v>275.8</v>
      </c>
      <c r="M111" s="131">
        <v>273.60000000000002</v>
      </c>
      <c r="N111" s="151">
        <v>79116000</v>
      </c>
      <c r="O111" s="344">
        <v>-3.4388822168194735E-2</v>
      </c>
    </row>
    <row r="112" spans="1:15" ht="15">
      <c r="A112" s="130">
        <v>102</v>
      </c>
      <c r="B112" s="114" t="s">
        <v>1946</v>
      </c>
      <c r="C112" s="130" t="s">
        <v>340</v>
      </c>
      <c r="D112" s="135">
        <v>230.75</v>
      </c>
      <c r="E112" s="135">
        <v>232.05000000000004</v>
      </c>
      <c r="F112" s="136">
        <v>224.75000000000009</v>
      </c>
      <c r="G112" s="136">
        <v>218.75000000000006</v>
      </c>
      <c r="H112" s="136">
        <v>211.4500000000001</v>
      </c>
      <c r="I112" s="136">
        <v>238.05000000000007</v>
      </c>
      <c r="J112" s="136">
        <v>245.35000000000002</v>
      </c>
      <c r="K112" s="136">
        <v>251.35000000000005</v>
      </c>
      <c r="L112" s="131">
        <v>239.35</v>
      </c>
      <c r="M112" s="131">
        <v>226.05</v>
      </c>
      <c r="N112" s="151">
        <v>6294200</v>
      </c>
      <c r="O112" s="344">
        <v>-1.2767425810904072E-2</v>
      </c>
    </row>
    <row r="113" spans="1:15" ht="15">
      <c r="A113" s="130">
        <v>103</v>
      </c>
      <c r="B113" s="114" t="s">
        <v>1960</v>
      </c>
      <c r="C113" s="130" t="s">
        <v>100</v>
      </c>
      <c r="D113" s="135">
        <v>159.6</v>
      </c>
      <c r="E113" s="135">
        <v>157.65</v>
      </c>
      <c r="F113" s="136">
        <v>154.80000000000001</v>
      </c>
      <c r="G113" s="136">
        <v>150</v>
      </c>
      <c r="H113" s="136">
        <v>147.15</v>
      </c>
      <c r="I113" s="136">
        <v>162.45000000000002</v>
      </c>
      <c r="J113" s="136">
        <v>165.29999999999998</v>
      </c>
      <c r="K113" s="136">
        <v>170.10000000000002</v>
      </c>
      <c r="L113" s="131">
        <v>160.5</v>
      </c>
      <c r="M113" s="131">
        <v>152.85</v>
      </c>
      <c r="N113" s="151">
        <v>30507750</v>
      </c>
      <c r="O113" s="344">
        <v>3.2123011342011114E-2</v>
      </c>
    </row>
    <row r="114" spans="1:15" ht="15">
      <c r="A114" s="130">
        <v>104</v>
      </c>
      <c r="B114" s="114" t="s">
        <v>1946</v>
      </c>
      <c r="C114" s="130" t="s">
        <v>101</v>
      </c>
      <c r="D114" s="135">
        <v>58.1</v>
      </c>
      <c r="E114" s="135">
        <v>57.9</v>
      </c>
      <c r="F114" s="136">
        <v>57</v>
      </c>
      <c r="G114" s="136">
        <v>55.9</v>
      </c>
      <c r="H114" s="136">
        <v>55</v>
      </c>
      <c r="I114" s="136">
        <v>59</v>
      </c>
      <c r="J114" s="136">
        <v>59.899999999999991</v>
      </c>
      <c r="K114" s="136">
        <v>61</v>
      </c>
      <c r="L114" s="131">
        <v>58.8</v>
      </c>
      <c r="M114" s="131">
        <v>56.8</v>
      </c>
      <c r="N114" s="151">
        <v>36108000</v>
      </c>
      <c r="O114" s="344">
        <v>-1.3038130381303813E-2</v>
      </c>
    </row>
    <row r="115" spans="1:15" ht="15">
      <c r="A115" s="130">
        <v>105</v>
      </c>
      <c r="B115" s="114" t="s">
        <v>1957</v>
      </c>
      <c r="C115" s="130" t="s">
        <v>102</v>
      </c>
      <c r="D115" s="135">
        <v>6.2</v>
      </c>
      <c r="E115" s="135">
        <v>6.1833333333333336</v>
      </c>
      <c r="F115" s="136">
        <v>5.916666666666667</v>
      </c>
      <c r="G115" s="136">
        <v>5.6333333333333337</v>
      </c>
      <c r="H115" s="136">
        <v>5.3666666666666671</v>
      </c>
      <c r="I115" s="136">
        <v>6.4666666666666668</v>
      </c>
      <c r="J115" s="136">
        <v>6.7333333333333325</v>
      </c>
      <c r="K115" s="136">
        <v>7.0166666666666666</v>
      </c>
      <c r="L115" s="131">
        <v>6.45</v>
      </c>
      <c r="M115" s="131">
        <v>5.9</v>
      </c>
      <c r="N115" s="151">
        <v>102685000</v>
      </c>
      <c r="O115" s="344">
        <v>2.3013698630136987E-2</v>
      </c>
    </row>
    <row r="116" spans="1:15" ht="15">
      <c r="A116" s="130">
        <v>106</v>
      </c>
      <c r="B116" s="114" t="s">
        <v>1960</v>
      </c>
      <c r="C116" s="130" t="s">
        <v>104</v>
      </c>
      <c r="D116" s="135">
        <v>286</v>
      </c>
      <c r="E116" s="135">
        <v>281.76666666666665</v>
      </c>
      <c r="F116" s="136">
        <v>276.7833333333333</v>
      </c>
      <c r="G116" s="136">
        <v>267.56666666666666</v>
      </c>
      <c r="H116" s="136">
        <v>262.58333333333331</v>
      </c>
      <c r="I116" s="136">
        <v>290.98333333333329</v>
      </c>
      <c r="J116" s="136">
        <v>295.96666666666664</v>
      </c>
      <c r="K116" s="136">
        <v>305.18333333333328</v>
      </c>
      <c r="L116" s="131">
        <v>286.75</v>
      </c>
      <c r="M116" s="131">
        <v>272.55</v>
      </c>
      <c r="N116" s="151">
        <v>61759500</v>
      </c>
      <c r="O116" s="344">
        <v>-1.2329982968311464E-2</v>
      </c>
    </row>
    <row r="117" spans="1:15" ht="15">
      <c r="A117" s="130">
        <v>107</v>
      </c>
      <c r="B117" s="114" t="s">
        <v>1946</v>
      </c>
      <c r="C117" s="130" t="s">
        <v>105</v>
      </c>
      <c r="D117" s="135">
        <v>1298.55</v>
      </c>
      <c r="E117" s="135">
        <v>1301.1833333333334</v>
      </c>
      <c r="F117" s="136">
        <v>1287.3666666666668</v>
      </c>
      <c r="G117" s="136">
        <v>1276.1833333333334</v>
      </c>
      <c r="H117" s="136">
        <v>1262.3666666666668</v>
      </c>
      <c r="I117" s="136">
        <v>1312.3666666666668</v>
      </c>
      <c r="J117" s="136">
        <v>1326.1833333333334</v>
      </c>
      <c r="K117" s="136">
        <v>1337.3666666666668</v>
      </c>
      <c r="L117" s="131">
        <v>1315</v>
      </c>
      <c r="M117" s="131">
        <v>1290</v>
      </c>
      <c r="N117" s="151">
        <v>3618500</v>
      </c>
      <c r="O117" s="344">
        <v>3.6056025516571903E-3</v>
      </c>
    </row>
    <row r="118" spans="1:15" ht="15">
      <c r="A118" s="130">
        <v>108</v>
      </c>
      <c r="B118" s="114" t="s">
        <v>1946</v>
      </c>
      <c r="C118" s="130" t="s">
        <v>106</v>
      </c>
      <c r="D118" s="135">
        <v>492.95</v>
      </c>
      <c r="E118" s="135">
        <v>491.43333333333339</v>
      </c>
      <c r="F118" s="136">
        <v>483.86666666666679</v>
      </c>
      <c r="G118" s="136">
        <v>474.78333333333342</v>
      </c>
      <c r="H118" s="136">
        <v>467.21666666666681</v>
      </c>
      <c r="I118" s="136">
        <v>500.51666666666677</v>
      </c>
      <c r="J118" s="136">
        <v>508.08333333333337</v>
      </c>
      <c r="K118" s="136">
        <v>517.16666666666674</v>
      </c>
      <c r="L118" s="131">
        <v>499</v>
      </c>
      <c r="M118" s="131">
        <v>482.35</v>
      </c>
      <c r="N118" s="151">
        <v>2311400</v>
      </c>
      <c r="O118" s="344">
        <v>-2.4808033077377438E-2</v>
      </c>
    </row>
    <row r="119" spans="1:15" ht="15">
      <c r="A119" s="130">
        <v>109</v>
      </c>
      <c r="B119" s="114" t="s">
        <v>1946</v>
      </c>
      <c r="C119" s="130" t="s">
        <v>1012</v>
      </c>
      <c r="D119" s="135">
        <v>518.79999999999995</v>
      </c>
      <c r="E119" s="135">
        <v>520.85</v>
      </c>
      <c r="F119" s="136">
        <v>513.40000000000009</v>
      </c>
      <c r="G119" s="136">
        <v>508.00000000000011</v>
      </c>
      <c r="H119" s="136">
        <v>500.55000000000018</v>
      </c>
      <c r="I119" s="136">
        <v>526.25</v>
      </c>
      <c r="J119" s="136">
        <v>533.70000000000005</v>
      </c>
      <c r="K119" s="136">
        <v>539.09999999999991</v>
      </c>
      <c r="L119" s="131">
        <v>528.29999999999995</v>
      </c>
      <c r="M119" s="131">
        <v>515.45000000000005</v>
      </c>
      <c r="N119" s="151">
        <v>2462200</v>
      </c>
      <c r="O119" s="344">
        <v>3.1779661016949155E-3</v>
      </c>
    </row>
    <row r="120" spans="1:15" ht="15">
      <c r="A120" s="130">
        <v>110</v>
      </c>
      <c r="B120" s="114" t="s">
        <v>1949</v>
      </c>
      <c r="C120" s="130" t="s">
        <v>107</v>
      </c>
      <c r="D120" s="135">
        <v>1240.6500000000001</v>
      </c>
      <c r="E120" s="135">
        <v>1244.1833333333334</v>
      </c>
      <c r="F120" s="136">
        <v>1226.4666666666667</v>
      </c>
      <c r="G120" s="136">
        <v>1212.2833333333333</v>
      </c>
      <c r="H120" s="136">
        <v>1194.5666666666666</v>
      </c>
      <c r="I120" s="136">
        <v>1258.3666666666668</v>
      </c>
      <c r="J120" s="136">
        <v>1276.0833333333335</v>
      </c>
      <c r="K120" s="136">
        <v>1290.2666666666669</v>
      </c>
      <c r="L120" s="131">
        <v>1261.9000000000001</v>
      </c>
      <c r="M120" s="131">
        <v>1230</v>
      </c>
      <c r="N120" s="151">
        <v>15981600</v>
      </c>
      <c r="O120" s="344">
        <v>0.82956314680831578</v>
      </c>
    </row>
    <row r="121" spans="1:15" ht="15">
      <c r="A121" s="130">
        <v>111</v>
      </c>
      <c r="B121" s="114" t="s">
        <v>1959</v>
      </c>
      <c r="C121" s="130" t="s">
        <v>201</v>
      </c>
      <c r="D121" s="135">
        <v>108.2</v>
      </c>
      <c r="E121" s="135">
        <v>108.76666666666667</v>
      </c>
      <c r="F121" s="136">
        <v>106.68333333333334</v>
      </c>
      <c r="G121" s="136">
        <v>105.16666666666667</v>
      </c>
      <c r="H121" s="136">
        <v>103.08333333333334</v>
      </c>
      <c r="I121" s="136">
        <v>110.28333333333333</v>
      </c>
      <c r="J121" s="136">
        <v>112.36666666666667</v>
      </c>
      <c r="K121" s="136">
        <v>113.88333333333333</v>
      </c>
      <c r="L121" s="131">
        <v>110.85</v>
      </c>
      <c r="M121" s="131">
        <v>107.25</v>
      </c>
      <c r="N121" s="151">
        <v>4110750</v>
      </c>
      <c r="O121" s="344">
        <v>5.5035773252614202E-3</v>
      </c>
    </row>
    <row r="122" spans="1:15" ht="15">
      <c r="A122" s="130">
        <v>112</v>
      </c>
      <c r="B122" s="114" t="s">
        <v>1946</v>
      </c>
      <c r="C122" s="130" t="s">
        <v>227</v>
      </c>
      <c r="D122" s="135">
        <v>402.45</v>
      </c>
      <c r="E122" s="135">
        <v>406.13333333333327</v>
      </c>
      <c r="F122" s="136">
        <v>393.36666666666656</v>
      </c>
      <c r="G122" s="136">
        <v>384.2833333333333</v>
      </c>
      <c r="H122" s="136">
        <v>371.51666666666659</v>
      </c>
      <c r="I122" s="136">
        <v>415.21666666666653</v>
      </c>
      <c r="J122" s="136">
        <v>427.98333333333329</v>
      </c>
      <c r="K122" s="136">
        <v>437.06666666666649</v>
      </c>
      <c r="L122" s="131">
        <v>418.9</v>
      </c>
      <c r="M122" s="131">
        <v>397.05</v>
      </c>
      <c r="N122" s="151">
        <v>1867500</v>
      </c>
      <c r="O122" s="344">
        <v>-8.3210603829160526E-2</v>
      </c>
    </row>
    <row r="123" spans="1:15" ht="15">
      <c r="A123" s="130">
        <v>113</v>
      </c>
      <c r="B123" s="114" t="s">
        <v>1949</v>
      </c>
      <c r="C123" s="130" t="s">
        <v>108</v>
      </c>
      <c r="D123" s="135">
        <v>115.4</v>
      </c>
      <c r="E123" s="135">
        <v>115.16666666666667</v>
      </c>
      <c r="F123" s="136">
        <v>113.73333333333335</v>
      </c>
      <c r="G123" s="136">
        <v>112.06666666666668</v>
      </c>
      <c r="H123" s="136">
        <v>110.63333333333335</v>
      </c>
      <c r="I123" s="136">
        <v>116.83333333333334</v>
      </c>
      <c r="J123" s="136">
        <v>118.26666666666665</v>
      </c>
      <c r="K123" s="136">
        <v>119.93333333333334</v>
      </c>
      <c r="L123" s="131">
        <v>116.6</v>
      </c>
      <c r="M123" s="131">
        <v>113.5</v>
      </c>
      <c r="N123" s="151">
        <v>12281100</v>
      </c>
      <c r="O123" s="344">
        <v>6.9364161849710983E-3</v>
      </c>
    </row>
    <row r="124" spans="1:15" ht="15">
      <c r="A124" s="130">
        <v>114</v>
      </c>
      <c r="B124" s="114" t="s">
        <v>1952</v>
      </c>
      <c r="C124" s="130" t="s">
        <v>109</v>
      </c>
      <c r="D124" s="135">
        <v>126.95</v>
      </c>
      <c r="E124" s="135">
        <v>127.41666666666667</v>
      </c>
      <c r="F124" s="136">
        <v>125.53333333333333</v>
      </c>
      <c r="G124" s="136">
        <v>124.11666666666666</v>
      </c>
      <c r="H124" s="136">
        <v>122.23333333333332</v>
      </c>
      <c r="I124" s="136">
        <v>128.83333333333334</v>
      </c>
      <c r="J124" s="136">
        <v>130.7166666666667</v>
      </c>
      <c r="K124" s="136">
        <v>132.13333333333335</v>
      </c>
      <c r="L124" s="131">
        <v>129.30000000000001</v>
      </c>
      <c r="M124" s="131">
        <v>126</v>
      </c>
      <c r="N124" s="151">
        <v>28989000</v>
      </c>
      <c r="O124" s="344">
        <v>3.5358405657344903E-2</v>
      </c>
    </row>
    <row r="125" spans="1:15" ht="15">
      <c r="A125" s="130">
        <v>115</v>
      </c>
      <c r="B125" s="114" t="s">
        <v>1952</v>
      </c>
      <c r="C125" s="130" t="s">
        <v>110</v>
      </c>
      <c r="D125" s="135">
        <v>471.15</v>
      </c>
      <c r="E125" s="135">
        <v>471.45</v>
      </c>
      <c r="F125" s="136">
        <v>464.95</v>
      </c>
      <c r="G125" s="136">
        <v>458.75</v>
      </c>
      <c r="H125" s="136">
        <v>452.25</v>
      </c>
      <c r="I125" s="136">
        <v>477.65</v>
      </c>
      <c r="J125" s="136">
        <v>484.15</v>
      </c>
      <c r="K125" s="136">
        <v>490.34999999999997</v>
      </c>
      <c r="L125" s="131">
        <v>477.95</v>
      </c>
      <c r="M125" s="131">
        <v>465.25</v>
      </c>
      <c r="N125" s="151">
        <v>9486400</v>
      </c>
      <c r="O125" s="344">
        <v>-6.4540622627182992E-2</v>
      </c>
    </row>
    <row r="126" spans="1:15" ht="15">
      <c r="A126" s="130">
        <v>116</v>
      </c>
      <c r="B126" s="114" t="s">
        <v>1954</v>
      </c>
      <c r="C126" s="130" t="s">
        <v>111</v>
      </c>
      <c r="D126" s="135">
        <v>1282.1500000000001</v>
      </c>
      <c r="E126" s="135">
        <v>1278.3166666666666</v>
      </c>
      <c r="F126" s="136">
        <v>1270.0833333333333</v>
      </c>
      <c r="G126" s="136">
        <v>1258.0166666666667</v>
      </c>
      <c r="H126" s="136">
        <v>1249.7833333333333</v>
      </c>
      <c r="I126" s="136">
        <v>1290.3833333333332</v>
      </c>
      <c r="J126" s="136">
        <v>1298.6166666666668</v>
      </c>
      <c r="K126" s="136">
        <v>1310.6833333333332</v>
      </c>
      <c r="L126" s="131">
        <v>1286.55</v>
      </c>
      <c r="M126" s="131">
        <v>1266.25</v>
      </c>
      <c r="N126" s="151">
        <v>11771625</v>
      </c>
      <c r="O126" s="344">
        <v>-2.1873928894151372E-2</v>
      </c>
    </row>
    <row r="127" spans="1:15" ht="15">
      <c r="A127" s="130">
        <v>117</v>
      </c>
      <c r="B127" s="114" t="s">
        <v>1948</v>
      </c>
      <c r="C127" s="130" t="s">
        <v>112</v>
      </c>
      <c r="D127" s="135">
        <v>778.35</v>
      </c>
      <c r="E127" s="135">
        <v>777.08333333333337</v>
      </c>
      <c r="F127" s="136">
        <v>770.26666666666677</v>
      </c>
      <c r="G127" s="136">
        <v>762.18333333333339</v>
      </c>
      <c r="H127" s="136">
        <v>755.36666666666679</v>
      </c>
      <c r="I127" s="136">
        <v>785.16666666666674</v>
      </c>
      <c r="J127" s="136">
        <v>791.98333333333335</v>
      </c>
      <c r="K127" s="136">
        <v>800.06666666666672</v>
      </c>
      <c r="L127" s="131">
        <v>783.9</v>
      </c>
      <c r="M127" s="131">
        <v>769</v>
      </c>
      <c r="N127" s="151">
        <v>10322900</v>
      </c>
      <c r="O127" s="344">
        <v>-1.0467691068912299E-2</v>
      </c>
    </row>
    <row r="128" spans="1:15" ht="15">
      <c r="A128" s="130">
        <v>118</v>
      </c>
      <c r="B128" s="114" t="s">
        <v>1950</v>
      </c>
      <c r="C128" s="130" t="s">
        <v>113</v>
      </c>
      <c r="D128" s="135">
        <v>647.25</v>
      </c>
      <c r="E128" s="135">
        <v>643.2833333333333</v>
      </c>
      <c r="F128" s="136">
        <v>637.61666666666656</v>
      </c>
      <c r="G128" s="136">
        <v>627.98333333333323</v>
      </c>
      <c r="H128" s="136">
        <v>622.31666666666649</v>
      </c>
      <c r="I128" s="136">
        <v>652.91666666666663</v>
      </c>
      <c r="J128" s="136">
        <v>658.58333333333337</v>
      </c>
      <c r="K128" s="136">
        <v>668.2166666666667</v>
      </c>
      <c r="L128" s="131">
        <v>648.95000000000005</v>
      </c>
      <c r="M128" s="131">
        <v>633.65</v>
      </c>
      <c r="N128" s="151">
        <v>23550000</v>
      </c>
      <c r="O128" s="344">
        <v>-1.7152873419306373E-2</v>
      </c>
    </row>
    <row r="129" spans="1:15" ht="15">
      <c r="A129" s="130">
        <v>119</v>
      </c>
      <c r="B129" s="114" t="s">
        <v>1952</v>
      </c>
      <c r="C129" s="130" t="s">
        <v>114</v>
      </c>
      <c r="D129" s="135">
        <v>399.65</v>
      </c>
      <c r="E129" s="135">
        <v>398.11666666666662</v>
      </c>
      <c r="F129" s="136">
        <v>395.23333333333323</v>
      </c>
      <c r="G129" s="136">
        <v>390.81666666666661</v>
      </c>
      <c r="H129" s="136">
        <v>387.93333333333322</v>
      </c>
      <c r="I129" s="136">
        <v>402.53333333333325</v>
      </c>
      <c r="J129" s="136">
        <v>405.41666666666657</v>
      </c>
      <c r="K129" s="136">
        <v>409.83333333333326</v>
      </c>
      <c r="L129" s="131">
        <v>401</v>
      </c>
      <c r="M129" s="131">
        <v>393.7</v>
      </c>
      <c r="N129" s="151">
        <v>12518750</v>
      </c>
      <c r="O129" s="344">
        <v>-3.0212065459475163E-2</v>
      </c>
    </row>
    <row r="130" spans="1:15" ht="15">
      <c r="A130" s="130">
        <v>120</v>
      </c>
      <c r="B130" s="49" t="s">
        <v>1946</v>
      </c>
      <c r="C130" s="130" t="s">
        <v>1130</v>
      </c>
      <c r="D130" s="135">
        <v>113.1</v>
      </c>
      <c r="E130" s="135">
        <v>113.21666666666665</v>
      </c>
      <c r="F130" s="136">
        <v>111.58333333333331</v>
      </c>
      <c r="G130" s="136">
        <v>110.06666666666666</v>
      </c>
      <c r="H130" s="136">
        <v>108.43333333333332</v>
      </c>
      <c r="I130" s="136">
        <v>114.73333333333331</v>
      </c>
      <c r="J130" s="136">
        <v>116.36666666666666</v>
      </c>
      <c r="K130" s="136">
        <v>117.8833333333333</v>
      </c>
      <c r="L130" s="131">
        <v>114.85</v>
      </c>
      <c r="M130" s="131">
        <v>111.7</v>
      </c>
      <c r="N130" s="151">
        <v>10326000</v>
      </c>
      <c r="O130" s="344">
        <v>-7.6221148684916806E-2</v>
      </c>
    </row>
    <row r="131" spans="1:15" ht="15">
      <c r="A131" s="130">
        <v>121</v>
      </c>
      <c r="B131" s="114" t="s">
        <v>1951</v>
      </c>
      <c r="C131" s="130" t="s">
        <v>240</v>
      </c>
      <c r="D131" s="135">
        <v>340.75</v>
      </c>
      <c r="E131" s="135">
        <v>340.86666666666662</v>
      </c>
      <c r="F131" s="136">
        <v>337.33333333333326</v>
      </c>
      <c r="G131" s="136">
        <v>333.91666666666663</v>
      </c>
      <c r="H131" s="136">
        <v>330.38333333333327</v>
      </c>
      <c r="I131" s="136">
        <v>344.28333333333325</v>
      </c>
      <c r="J131" s="136">
        <v>347.81666666666666</v>
      </c>
      <c r="K131" s="136">
        <v>351.23333333333323</v>
      </c>
      <c r="L131" s="131">
        <v>344.4</v>
      </c>
      <c r="M131" s="131">
        <v>337.45</v>
      </c>
      <c r="N131" s="151">
        <v>7849400</v>
      </c>
      <c r="O131" s="344">
        <v>5.9980006664445184E-3</v>
      </c>
    </row>
    <row r="132" spans="1:15" ht="15">
      <c r="A132" s="130">
        <v>122</v>
      </c>
      <c r="B132" s="114" t="s">
        <v>1950</v>
      </c>
      <c r="C132" s="130" t="s">
        <v>115</v>
      </c>
      <c r="D132" s="135">
        <v>6935.85</v>
      </c>
      <c r="E132" s="135">
        <v>6891.9666666666672</v>
      </c>
      <c r="F132" s="136">
        <v>6821.3833333333341</v>
      </c>
      <c r="G132" s="136">
        <v>6706.916666666667</v>
      </c>
      <c r="H132" s="136">
        <v>6636.3333333333339</v>
      </c>
      <c r="I132" s="136">
        <v>7006.4333333333343</v>
      </c>
      <c r="J132" s="136">
        <v>7077.0166666666664</v>
      </c>
      <c r="K132" s="136">
        <v>7191.4833333333345</v>
      </c>
      <c r="L132" s="131">
        <v>6962.55</v>
      </c>
      <c r="M132" s="131">
        <v>6777.5</v>
      </c>
      <c r="N132" s="151">
        <v>2764125</v>
      </c>
      <c r="O132" s="344">
        <v>3.7058922843153805E-2</v>
      </c>
    </row>
    <row r="133" spans="1:15" ht="15">
      <c r="A133" s="130">
        <v>123</v>
      </c>
      <c r="B133" s="114" t="s">
        <v>1951</v>
      </c>
      <c r="C133" s="130" t="s">
        <v>348</v>
      </c>
      <c r="D133" s="135">
        <v>533.65</v>
      </c>
      <c r="E133" s="135">
        <v>535.7166666666667</v>
      </c>
      <c r="F133" s="136">
        <v>529.43333333333339</v>
      </c>
      <c r="G133" s="136">
        <v>525.2166666666667</v>
      </c>
      <c r="H133" s="136">
        <v>518.93333333333339</v>
      </c>
      <c r="I133" s="136">
        <v>539.93333333333339</v>
      </c>
      <c r="J133" s="136">
        <v>546.2166666666667</v>
      </c>
      <c r="K133" s="136">
        <v>550.43333333333339</v>
      </c>
      <c r="L133" s="131">
        <v>542</v>
      </c>
      <c r="M133" s="131">
        <v>531.5</v>
      </c>
      <c r="N133" s="151">
        <v>12505000</v>
      </c>
      <c r="O133" s="344">
        <v>9.1798648239685265E-3</v>
      </c>
    </row>
    <row r="134" spans="1:15" ht="15">
      <c r="A134" s="130">
        <v>124</v>
      </c>
      <c r="B134" s="114" t="s">
        <v>1946</v>
      </c>
      <c r="C134" s="130" t="s">
        <v>1156</v>
      </c>
      <c r="D134" s="135">
        <v>680.4</v>
      </c>
      <c r="E134" s="135">
        <v>680.23333333333323</v>
      </c>
      <c r="F134" s="136">
        <v>674.66666666666652</v>
      </c>
      <c r="G134" s="136">
        <v>668.93333333333328</v>
      </c>
      <c r="H134" s="136">
        <v>663.36666666666656</v>
      </c>
      <c r="I134" s="136">
        <v>685.96666666666647</v>
      </c>
      <c r="J134" s="136">
        <v>691.5333333333333</v>
      </c>
      <c r="K134" s="136">
        <v>697.26666666666642</v>
      </c>
      <c r="L134" s="131">
        <v>685.8</v>
      </c>
      <c r="M134" s="131">
        <v>674.5</v>
      </c>
      <c r="N134" s="151">
        <v>2156000</v>
      </c>
      <c r="O134" s="344">
        <v>5.8785107772697581E-3</v>
      </c>
    </row>
    <row r="135" spans="1:15" ht="15">
      <c r="A135" s="130">
        <v>125</v>
      </c>
      <c r="B135" s="114" t="s">
        <v>1952</v>
      </c>
      <c r="C135" s="130" t="s">
        <v>352</v>
      </c>
      <c r="D135" s="135">
        <v>404.45</v>
      </c>
      <c r="E135" s="135">
        <v>406.63333333333338</v>
      </c>
      <c r="F135" s="136">
        <v>400.21666666666675</v>
      </c>
      <c r="G135" s="136">
        <v>395.98333333333335</v>
      </c>
      <c r="H135" s="136">
        <v>389.56666666666672</v>
      </c>
      <c r="I135" s="136">
        <v>410.86666666666679</v>
      </c>
      <c r="J135" s="136">
        <v>417.28333333333342</v>
      </c>
      <c r="K135" s="136">
        <v>421.51666666666682</v>
      </c>
      <c r="L135" s="131">
        <v>413.05</v>
      </c>
      <c r="M135" s="131">
        <v>402.4</v>
      </c>
      <c r="N135" s="151">
        <v>1850400</v>
      </c>
      <c r="O135" s="344">
        <v>3.351206434316354E-2</v>
      </c>
    </row>
    <row r="136" spans="1:15" ht="15">
      <c r="A136" s="130">
        <v>126</v>
      </c>
      <c r="B136" s="114" t="s">
        <v>1946</v>
      </c>
      <c r="C136" s="130" t="s">
        <v>1840</v>
      </c>
      <c r="D136" s="135">
        <v>871.15</v>
      </c>
      <c r="E136" s="135">
        <v>876.79999999999984</v>
      </c>
      <c r="F136" s="136">
        <v>862.89999999999964</v>
      </c>
      <c r="G136" s="136">
        <v>854.64999999999975</v>
      </c>
      <c r="H136" s="136">
        <v>840.74999999999955</v>
      </c>
      <c r="I136" s="136">
        <v>885.04999999999973</v>
      </c>
      <c r="J136" s="136">
        <v>898.95</v>
      </c>
      <c r="K136" s="136">
        <v>907.19999999999982</v>
      </c>
      <c r="L136" s="131">
        <v>890.7</v>
      </c>
      <c r="M136" s="131">
        <v>868.55</v>
      </c>
      <c r="N136" s="151">
        <v>957600</v>
      </c>
      <c r="O136" s="344">
        <v>-1.2515644555694619E-3</v>
      </c>
    </row>
    <row r="137" spans="1:15" ht="15">
      <c r="A137" s="130">
        <v>127</v>
      </c>
      <c r="B137" s="114" t="s">
        <v>1959</v>
      </c>
      <c r="C137" s="130" t="s">
        <v>117</v>
      </c>
      <c r="D137" s="135">
        <v>906.6</v>
      </c>
      <c r="E137" s="135">
        <v>905.75</v>
      </c>
      <c r="F137" s="136">
        <v>897.05</v>
      </c>
      <c r="G137" s="136">
        <v>887.5</v>
      </c>
      <c r="H137" s="136">
        <v>878.8</v>
      </c>
      <c r="I137" s="136">
        <v>915.3</v>
      </c>
      <c r="J137" s="136">
        <v>924</v>
      </c>
      <c r="K137" s="136">
        <v>933.55</v>
      </c>
      <c r="L137" s="131">
        <v>914.45</v>
      </c>
      <c r="M137" s="131">
        <v>896.2</v>
      </c>
      <c r="N137" s="151">
        <v>2805600</v>
      </c>
      <c r="O137" s="344">
        <v>-6.3748406289842758E-3</v>
      </c>
    </row>
    <row r="138" spans="1:15" ht="15">
      <c r="A138" s="130">
        <v>128</v>
      </c>
      <c r="B138" s="114" t="s">
        <v>1950</v>
      </c>
      <c r="C138" s="130" t="s">
        <v>118</v>
      </c>
      <c r="D138" s="135">
        <v>143.15</v>
      </c>
      <c r="E138" s="135">
        <v>141.48333333333335</v>
      </c>
      <c r="F138" s="136">
        <v>137.06666666666669</v>
      </c>
      <c r="G138" s="136">
        <v>130.98333333333335</v>
      </c>
      <c r="H138" s="136">
        <v>126.56666666666669</v>
      </c>
      <c r="I138" s="136">
        <v>147.56666666666669</v>
      </c>
      <c r="J138" s="136">
        <v>151.98333333333332</v>
      </c>
      <c r="K138" s="136">
        <v>158.06666666666669</v>
      </c>
      <c r="L138" s="131">
        <v>145.9</v>
      </c>
      <c r="M138" s="131">
        <v>135.4</v>
      </c>
      <c r="N138" s="151">
        <v>28665300</v>
      </c>
      <c r="O138" s="344">
        <v>-1.1498771498771499E-2</v>
      </c>
    </row>
    <row r="139" spans="1:15" ht="15">
      <c r="A139" s="130">
        <v>129</v>
      </c>
      <c r="B139" s="114" t="s">
        <v>1950</v>
      </c>
      <c r="C139" s="130" t="s">
        <v>119</v>
      </c>
      <c r="D139" s="135">
        <v>55116.65</v>
      </c>
      <c r="E139" s="135">
        <v>55048.866666666669</v>
      </c>
      <c r="F139" s="136">
        <v>54707.933333333334</v>
      </c>
      <c r="G139" s="136">
        <v>54299.216666666667</v>
      </c>
      <c r="H139" s="136">
        <v>53958.283333333333</v>
      </c>
      <c r="I139" s="136">
        <v>55457.583333333336</v>
      </c>
      <c r="J139" s="136">
        <v>55798.51666666667</v>
      </c>
      <c r="K139" s="136">
        <v>56207.233333333337</v>
      </c>
      <c r="L139" s="131">
        <v>55389.8</v>
      </c>
      <c r="M139" s="131">
        <v>54640.15</v>
      </c>
      <c r="N139" s="151">
        <v>39100</v>
      </c>
      <c r="O139" s="344">
        <v>-1.0877814318239311E-2</v>
      </c>
    </row>
    <row r="140" spans="1:15" ht="15">
      <c r="A140" s="130">
        <v>130</v>
      </c>
      <c r="B140" s="114" t="s">
        <v>1946</v>
      </c>
      <c r="C140" s="130" t="s">
        <v>1195</v>
      </c>
      <c r="D140" s="135">
        <v>63.2</v>
      </c>
      <c r="E140" s="135">
        <v>63.4</v>
      </c>
      <c r="F140" s="136">
        <v>62.7</v>
      </c>
      <c r="G140" s="136">
        <v>62.2</v>
      </c>
      <c r="H140" s="136">
        <v>61.500000000000007</v>
      </c>
      <c r="I140" s="136">
        <v>63.9</v>
      </c>
      <c r="J140" s="136">
        <v>64.599999999999994</v>
      </c>
      <c r="K140" s="136">
        <v>65.099999999999994</v>
      </c>
      <c r="L140" s="131">
        <v>64.099999999999994</v>
      </c>
      <c r="M140" s="131">
        <v>62.9</v>
      </c>
      <c r="N140" s="151">
        <v>6083000</v>
      </c>
      <c r="O140" s="344">
        <v>9.8609355246523395E-2</v>
      </c>
    </row>
    <row r="141" spans="1:15" ht="15">
      <c r="A141" s="130">
        <v>131</v>
      </c>
      <c r="B141" s="114" t="s">
        <v>1952</v>
      </c>
      <c r="C141" s="130" t="s">
        <v>1211</v>
      </c>
      <c r="D141" s="135">
        <v>534.65</v>
      </c>
      <c r="E141" s="135">
        <v>535.5</v>
      </c>
      <c r="F141" s="136">
        <v>526.5</v>
      </c>
      <c r="G141" s="136">
        <v>518.35</v>
      </c>
      <c r="H141" s="136">
        <v>509.35</v>
      </c>
      <c r="I141" s="136">
        <v>543.65</v>
      </c>
      <c r="J141" s="136">
        <v>552.65</v>
      </c>
      <c r="K141" s="136">
        <v>560.79999999999995</v>
      </c>
      <c r="L141" s="131">
        <v>544.5</v>
      </c>
      <c r="M141" s="131">
        <v>527.35</v>
      </c>
      <c r="N141" s="151">
        <v>2016000</v>
      </c>
      <c r="O141" s="344">
        <v>-3.9313795568263046E-2</v>
      </c>
    </row>
    <row r="142" spans="1:15" ht="15">
      <c r="A142" s="130">
        <v>132</v>
      </c>
      <c r="B142" s="114" t="s">
        <v>1946</v>
      </c>
      <c r="C142" s="130" t="s">
        <v>1226</v>
      </c>
      <c r="D142" s="135">
        <v>48.9</v>
      </c>
      <c r="E142" s="135">
        <v>48.666666666666664</v>
      </c>
      <c r="F142" s="136">
        <v>48.133333333333326</v>
      </c>
      <c r="G142" s="136">
        <v>47.36666666666666</v>
      </c>
      <c r="H142" s="136">
        <v>46.833333333333321</v>
      </c>
      <c r="I142" s="136">
        <v>49.43333333333333</v>
      </c>
      <c r="J142" s="136">
        <v>49.966666666666676</v>
      </c>
      <c r="K142" s="136">
        <v>50.733333333333334</v>
      </c>
      <c r="L142" s="131">
        <v>49.2</v>
      </c>
      <c r="M142" s="131">
        <v>47.9</v>
      </c>
      <c r="N142" s="151">
        <v>82136000</v>
      </c>
      <c r="O142" s="344">
        <v>8.4471073568411752E-3</v>
      </c>
    </row>
    <row r="143" spans="1:15" ht="15">
      <c r="A143" s="130">
        <v>133</v>
      </c>
      <c r="B143" s="114" t="s">
        <v>1946</v>
      </c>
      <c r="C143" s="130" t="s">
        <v>367</v>
      </c>
      <c r="D143" s="135">
        <v>53.2</v>
      </c>
      <c r="E143" s="135">
        <v>52.616666666666667</v>
      </c>
      <c r="F143" s="136">
        <v>51.733333333333334</v>
      </c>
      <c r="G143" s="136">
        <v>50.266666666666666</v>
      </c>
      <c r="H143" s="136">
        <v>49.383333333333333</v>
      </c>
      <c r="I143" s="136">
        <v>54.083333333333336</v>
      </c>
      <c r="J143" s="136">
        <v>54.966666666666676</v>
      </c>
      <c r="K143" s="136">
        <v>56.433333333333337</v>
      </c>
      <c r="L143" s="131">
        <v>53.5</v>
      </c>
      <c r="M143" s="131">
        <v>51.15</v>
      </c>
      <c r="N143" s="151">
        <v>35632000</v>
      </c>
      <c r="O143" s="344">
        <v>-4.0250447227191417E-3</v>
      </c>
    </row>
    <row r="144" spans="1:15" ht="15">
      <c r="A144" s="130">
        <v>134</v>
      </c>
      <c r="B144" s="114" t="s">
        <v>1958</v>
      </c>
      <c r="C144" s="130" t="s">
        <v>241</v>
      </c>
      <c r="D144" s="135">
        <v>84.85</v>
      </c>
      <c r="E144" s="135">
        <v>84.95</v>
      </c>
      <c r="F144" s="136">
        <v>84.45</v>
      </c>
      <c r="G144" s="136">
        <v>84.05</v>
      </c>
      <c r="H144" s="136">
        <v>83.55</v>
      </c>
      <c r="I144" s="136">
        <v>85.350000000000009</v>
      </c>
      <c r="J144" s="136">
        <v>85.850000000000009</v>
      </c>
      <c r="K144" s="136">
        <v>86.250000000000014</v>
      </c>
      <c r="L144" s="131">
        <v>85.45</v>
      </c>
      <c r="M144" s="131">
        <v>84.55</v>
      </c>
      <c r="N144" s="151">
        <v>49888000</v>
      </c>
      <c r="O144" s="344">
        <v>2.6164225769294058E-2</v>
      </c>
    </row>
    <row r="145" spans="1:15" ht="15">
      <c r="A145" s="130">
        <v>135</v>
      </c>
      <c r="B145" s="114" t="s">
        <v>1946</v>
      </c>
      <c r="C145" s="130" t="s">
        <v>1244</v>
      </c>
      <c r="D145" s="135">
        <v>10689.2</v>
      </c>
      <c r="E145" s="135">
        <v>10666.800000000001</v>
      </c>
      <c r="F145" s="136">
        <v>10627.600000000002</v>
      </c>
      <c r="G145" s="136">
        <v>10566.000000000002</v>
      </c>
      <c r="H145" s="136">
        <v>10526.800000000003</v>
      </c>
      <c r="I145" s="136">
        <v>10728.400000000001</v>
      </c>
      <c r="J145" s="136">
        <v>10767.600000000002</v>
      </c>
      <c r="K145" s="136">
        <v>10829.2</v>
      </c>
      <c r="L145" s="131">
        <v>10706</v>
      </c>
      <c r="M145" s="131">
        <v>10605.2</v>
      </c>
      <c r="N145" s="151">
        <v>305350</v>
      </c>
      <c r="O145" s="344">
        <v>-3.4924146649810368E-2</v>
      </c>
    </row>
    <row r="146" spans="1:15" ht="15">
      <c r="A146" s="130">
        <v>136</v>
      </c>
      <c r="B146" s="114" t="s">
        <v>1947</v>
      </c>
      <c r="C146" s="130" t="s">
        <v>120</v>
      </c>
      <c r="D146" s="135">
        <v>23.2</v>
      </c>
      <c r="E146" s="135">
        <v>23.099999999999998</v>
      </c>
      <c r="F146" s="136">
        <v>22.899999999999995</v>
      </c>
      <c r="G146" s="136">
        <v>22.599999999999998</v>
      </c>
      <c r="H146" s="136">
        <v>22.399999999999995</v>
      </c>
      <c r="I146" s="136">
        <v>23.399999999999995</v>
      </c>
      <c r="J146" s="136">
        <v>23.599999999999998</v>
      </c>
      <c r="K146" s="136">
        <v>23.899999999999995</v>
      </c>
      <c r="L146" s="131">
        <v>23.3</v>
      </c>
      <c r="M146" s="131">
        <v>22.8</v>
      </c>
      <c r="N146" s="151">
        <v>41256000</v>
      </c>
      <c r="O146" s="344">
        <v>2.826379542395693E-2</v>
      </c>
    </row>
    <row r="147" spans="1:15" ht="15">
      <c r="A147" s="130">
        <v>137</v>
      </c>
      <c r="B147" s="114" t="s">
        <v>1959</v>
      </c>
      <c r="C147" s="130" t="s">
        <v>1257</v>
      </c>
      <c r="D147" s="135">
        <v>1289.4000000000001</v>
      </c>
      <c r="E147" s="135">
        <v>1291.1499999999999</v>
      </c>
      <c r="F147" s="136">
        <v>1276.2499999999998</v>
      </c>
      <c r="G147" s="136">
        <v>1263.0999999999999</v>
      </c>
      <c r="H147" s="136">
        <v>1248.1999999999998</v>
      </c>
      <c r="I147" s="136">
        <v>1304.2999999999997</v>
      </c>
      <c r="J147" s="136">
        <v>1319.1999999999998</v>
      </c>
      <c r="K147" s="136">
        <v>1332.3499999999997</v>
      </c>
      <c r="L147" s="131">
        <v>1306.05</v>
      </c>
      <c r="M147" s="131">
        <v>1278</v>
      </c>
      <c r="N147" s="151">
        <v>1609500</v>
      </c>
      <c r="O147" s="344">
        <v>-2.0091324200913242E-2</v>
      </c>
    </row>
    <row r="148" spans="1:15" ht="15">
      <c r="A148" s="130">
        <v>138</v>
      </c>
      <c r="B148" s="114" t="s">
        <v>1960</v>
      </c>
      <c r="C148" s="130" t="s">
        <v>121</v>
      </c>
      <c r="D148" s="135">
        <v>96.75</v>
      </c>
      <c r="E148" s="135">
        <v>96.266666666666666</v>
      </c>
      <c r="F148" s="136">
        <v>95.283333333333331</v>
      </c>
      <c r="G148" s="136">
        <v>93.816666666666663</v>
      </c>
      <c r="H148" s="136">
        <v>92.833333333333329</v>
      </c>
      <c r="I148" s="136">
        <v>97.733333333333334</v>
      </c>
      <c r="J148" s="136">
        <v>98.716666666666654</v>
      </c>
      <c r="K148" s="136">
        <v>100.18333333333334</v>
      </c>
      <c r="L148" s="131">
        <v>97.25</v>
      </c>
      <c r="M148" s="131">
        <v>94.8</v>
      </c>
      <c r="N148" s="151">
        <v>20196000</v>
      </c>
      <c r="O148" s="344">
        <v>-8.9047195013357077E-4</v>
      </c>
    </row>
    <row r="149" spans="1:15" ht="15">
      <c r="A149" s="130">
        <v>139</v>
      </c>
      <c r="B149" s="114" t="s">
        <v>1947</v>
      </c>
      <c r="C149" s="130" t="s">
        <v>122</v>
      </c>
      <c r="D149" s="135">
        <v>139.4</v>
      </c>
      <c r="E149" s="135">
        <v>138.04999999999998</v>
      </c>
      <c r="F149" s="136">
        <v>136.34999999999997</v>
      </c>
      <c r="G149" s="136">
        <v>133.29999999999998</v>
      </c>
      <c r="H149" s="136">
        <v>131.59999999999997</v>
      </c>
      <c r="I149" s="136">
        <v>141.09999999999997</v>
      </c>
      <c r="J149" s="136">
        <v>142.79999999999995</v>
      </c>
      <c r="K149" s="136">
        <v>145.84999999999997</v>
      </c>
      <c r="L149" s="131">
        <v>139.75</v>
      </c>
      <c r="M149" s="131">
        <v>135</v>
      </c>
      <c r="N149" s="151">
        <v>71712000</v>
      </c>
      <c r="O149" s="344">
        <v>7.7571669477234399E-3</v>
      </c>
    </row>
    <row r="150" spans="1:15" ht="15">
      <c r="A150" s="130">
        <v>140</v>
      </c>
      <c r="B150" s="114" t="s">
        <v>1959</v>
      </c>
      <c r="C150" s="130" t="s">
        <v>123</v>
      </c>
      <c r="D150" s="135">
        <v>3456.55</v>
      </c>
      <c r="E150" s="135">
        <v>3457.6833333333329</v>
      </c>
      <c r="F150" s="136">
        <v>3435.3666666666659</v>
      </c>
      <c r="G150" s="136">
        <v>3414.1833333333329</v>
      </c>
      <c r="H150" s="136">
        <v>3391.8666666666659</v>
      </c>
      <c r="I150" s="136">
        <v>3478.8666666666659</v>
      </c>
      <c r="J150" s="136">
        <v>3501.1833333333325</v>
      </c>
      <c r="K150" s="136">
        <v>3522.3666666666659</v>
      </c>
      <c r="L150" s="131">
        <v>3480</v>
      </c>
      <c r="M150" s="131">
        <v>3436.5</v>
      </c>
      <c r="N150" s="151">
        <v>163950</v>
      </c>
      <c r="O150" s="344">
        <v>3.0160226201696512E-2</v>
      </c>
    </row>
    <row r="151" spans="1:15" ht="15">
      <c r="A151" s="130">
        <v>141</v>
      </c>
      <c r="B151" s="114" t="s">
        <v>1955</v>
      </c>
      <c r="C151" s="130" t="s">
        <v>205</v>
      </c>
      <c r="D151" s="135">
        <v>177.45</v>
      </c>
      <c r="E151" s="135">
        <v>176.43333333333331</v>
      </c>
      <c r="F151" s="136">
        <v>174.66666666666663</v>
      </c>
      <c r="G151" s="136">
        <v>171.88333333333333</v>
      </c>
      <c r="H151" s="136">
        <v>170.11666666666665</v>
      </c>
      <c r="I151" s="136">
        <v>179.21666666666661</v>
      </c>
      <c r="J151" s="136">
        <v>180.98333333333332</v>
      </c>
      <c r="K151" s="136">
        <v>183.76666666666659</v>
      </c>
      <c r="L151" s="131">
        <v>178.2</v>
      </c>
      <c r="M151" s="131">
        <v>173.65</v>
      </c>
      <c r="N151" s="151">
        <v>6006033</v>
      </c>
      <c r="O151" s="344">
        <v>-5.8604155567394782E-2</v>
      </c>
    </row>
    <row r="152" spans="1:15" ht="15">
      <c r="A152" s="130">
        <v>142</v>
      </c>
      <c r="B152" s="114" t="s">
        <v>1955</v>
      </c>
      <c r="C152" s="130" t="s">
        <v>124</v>
      </c>
      <c r="D152" s="135">
        <v>143.19999999999999</v>
      </c>
      <c r="E152" s="135">
        <v>143.33333333333334</v>
      </c>
      <c r="F152" s="136">
        <v>141.51666666666668</v>
      </c>
      <c r="G152" s="136">
        <v>139.83333333333334</v>
      </c>
      <c r="H152" s="136">
        <v>138.01666666666668</v>
      </c>
      <c r="I152" s="136">
        <v>145.01666666666668</v>
      </c>
      <c r="J152" s="136">
        <v>146.83333333333334</v>
      </c>
      <c r="K152" s="136">
        <v>148.51666666666668</v>
      </c>
      <c r="L152" s="131">
        <v>145.15</v>
      </c>
      <c r="M152" s="131">
        <v>141.65</v>
      </c>
      <c r="N152" s="151">
        <v>45296250</v>
      </c>
      <c r="O152" s="344">
        <v>2.6863895264813399E-2</v>
      </c>
    </row>
    <row r="153" spans="1:15" ht="15">
      <c r="A153" s="130">
        <v>143</v>
      </c>
      <c r="B153" s="114" t="s">
        <v>1949</v>
      </c>
      <c r="C153" s="130" t="s">
        <v>125</v>
      </c>
      <c r="D153" s="135">
        <v>83.4</v>
      </c>
      <c r="E153" s="135">
        <v>83.416666666666671</v>
      </c>
      <c r="F153" s="136">
        <v>82.183333333333337</v>
      </c>
      <c r="G153" s="136">
        <v>80.966666666666669</v>
      </c>
      <c r="H153" s="136">
        <v>79.733333333333334</v>
      </c>
      <c r="I153" s="136">
        <v>84.63333333333334</v>
      </c>
      <c r="J153" s="136">
        <v>85.86666666666666</v>
      </c>
      <c r="K153" s="136">
        <v>87.083333333333343</v>
      </c>
      <c r="L153" s="131">
        <v>84.65</v>
      </c>
      <c r="M153" s="131">
        <v>82.2</v>
      </c>
      <c r="N153" s="151">
        <v>12572000</v>
      </c>
      <c r="O153" s="344">
        <v>4.4186046511627906E-2</v>
      </c>
    </row>
    <row r="154" spans="1:15" ht="15">
      <c r="A154" s="130">
        <v>144</v>
      </c>
      <c r="B154" s="114" t="s">
        <v>1944</v>
      </c>
      <c r="C154" s="130" t="s">
        <v>229</v>
      </c>
      <c r="D154" s="135">
        <v>21532.15</v>
      </c>
      <c r="E154" s="135">
        <v>21403.283333333336</v>
      </c>
      <c r="F154" s="136">
        <v>21188.866666666672</v>
      </c>
      <c r="G154" s="136">
        <v>20845.583333333336</v>
      </c>
      <c r="H154" s="136">
        <v>20631.166666666672</v>
      </c>
      <c r="I154" s="136">
        <v>21746.566666666673</v>
      </c>
      <c r="J154" s="136">
        <v>21960.983333333337</v>
      </c>
      <c r="K154" s="136">
        <v>22304.266666666674</v>
      </c>
      <c r="L154" s="131">
        <v>21617.7</v>
      </c>
      <c r="M154" s="131">
        <v>21060</v>
      </c>
      <c r="N154" s="151">
        <v>191050</v>
      </c>
      <c r="O154" s="344">
        <v>-4.2835671342685372E-2</v>
      </c>
    </row>
    <row r="155" spans="1:15" ht="15">
      <c r="A155" s="130">
        <v>145</v>
      </c>
      <c r="B155" s="114" t="s">
        <v>1946</v>
      </c>
      <c r="C155" s="130" t="s">
        <v>349</v>
      </c>
      <c r="D155" s="135">
        <v>68.349999999999994</v>
      </c>
      <c r="E155" s="135">
        <v>68.633333333333326</v>
      </c>
      <c r="F155" s="136">
        <v>67.716666666666654</v>
      </c>
      <c r="G155" s="136">
        <v>67.083333333333329</v>
      </c>
      <c r="H155" s="136">
        <v>66.166666666666657</v>
      </c>
      <c r="I155" s="136">
        <v>69.266666666666652</v>
      </c>
      <c r="J155" s="136">
        <v>70.183333333333337</v>
      </c>
      <c r="K155" s="136">
        <v>70.816666666666649</v>
      </c>
      <c r="L155" s="131">
        <v>69.55</v>
      </c>
      <c r="M155" s="131">
        <v>68</v>
      </c>
      <c r="N155" s="151">
        <v>13305500</v>
      </c>
      <c r="O155" s="344">
        <v>-3.1693472090823085E-2</v>
      </c>
    </row>
    <row r="156" spans="1:15" ht="15">
      <c r="A156" s="130">
        <v>146</v>
      </c>
      <c r="B156" s="114" t="s">
        <v>1948</v>
      </c>
      <c r="C156" s="130" t="s">
        <v>207</v>
      </c>
      <c r="D156" s="135">
        <v>2308</v>
      </c>
      <c r="E156" s="135">
        <v>2292.3666666666668</v>
      </c>
      <c r="F156" s="136">
        <v>2266.6333333333337</v>
      </c>
      <c r="G156" s="136">
        <v>2225.2666666666669</v>
      </c>
      <c r="H156" s="136">
        <v>2199.5333333333338</v>
      </c>
      <c r="I156" s="136">
        <v>2333.7333333333336</v>
      </c>
      <c r="J156" s="136">
        <v>2359.4666666666672</v>
      </c>
      <c r="K156" s="136">
        <v>2400.8333333333335</v>
      </c>
      <c r="L156" s="131">
        <v>2318.1</v>
      </c>
      <c r="M156" s="131">
        <v>2251</v>
      </c>
      <c r="N156" s="151">
        <v>4009654</v>
      </c>
      <c r="O156" s="344">
        <v>5.9532359747825392E-2</v>
      </c>
    </row>
    <row r="157" spans="1:15" ht="15">
      <c r="A157" s="130">
        <v>147</v>
      </c>
      <c r="B157" s="114" t="s">
        <v>1955</v>
      </c>
      <c r="C157" s="130" t="s">
        <v>126</v>
      </c>
      <c r="D157" s="135">
        <v>216.05</v>
      </c>
      <c r="E157" s="135">
        <v>217</v>
      </c>
      <c r="F157" s="136">
        <v>214.25</v>
      </c>
      <c r="G157" s="136">
        <v>212.45</v>
      </c>
      <c r="H157" s="136">
        <v>209.7</v>
      </c>
      <c r="I157" s="136">
        <v>218.8</v>
      </c>
      <c r="J157" s="136">
        <v>221.55</v>
      </c>
      <c r="K157" s="136">
        <v>223.35000000000002</v>
      </c>
      <c r="L157" s="131">
        <v>219.75</v>
      </c>
      <c r="M157" s="131">
        <v>215.2</v>
      </c>
      <c r="N157" s="151">
        <v>13047000</v>
      </c>
      <c r="O157" s="344">
        <v>4.7194798940524925E-2</v>
      </c>
    </row>
    <row r="158" spans="1:15" ht="15">
      <c r="A158" s="130">
        <v>148</v>
      </c>
      <c r="B158" s="114" t="s">
        <v>1952</v>
      </c>
      <c r="C158" s="130" t="s">
        <v>127</v>
      </c>
      <c r="D158" s="135">
        <v>111.45</v>
      </c>
      <c r="E158" s="135">
        <v>110.96666666666665</v>
      </c>
      <c r="F158" s="136">
        <v>110.13333333333331</v>
      </c>
      <c r="G158" s="136">
        <v>108.81666666666666</v>
      </c>
      <c r="H158" s="136">
        <v>107.98333333333332</v>
      </c>
      <c r="I158" s="136">
        <v>112.2833333333333</v>
      </c>
      <c r="J158" s="136">
        <v>113.11666666666665</v>
      </c>
      <c r="K158" s="136">
        <v>114.43333333333329</v>
      </c>
      <c r="L158" s="131">
        <v>111.8</v>
      </c>
      <c r="M158" s="131">
        <v>109.65</v>
      </c>
      <c r="N158" s="151">
        <v>30187800</v>
      </c>
      <c r="O158" s="344">
        <v>-5.717786399836635E-3</v>
      </c>
    </row>
    <row r="159" spans="1:15" ht="15">
      <c r="A159" s="130">
        <v>149</v>
      </c>
      <c r="B159" s="114" t="s">
        <v>1951</v>
      </c>
      <c r="C159" s="130" t="s">
        <v>206</v>
      </c>
      <c r="D159" s="135">
        <v>1078.8499999999999</v>
      </c>
      <c r="E159" s="135">
        <v>1079.3</v>
      </c>
      <c r="F159" s="136">
        <v>1069.6499999999999</v>
      </c>
      <c r="G159" s="136">
        <v>1060.4499999999998</v>
      </c>
      <c r="H159" s="136">
        <v>1050.7999999999997</v>
      </c>
      <c r="I159" s="136">
        <v>1088.5</v>
      </c>
      <c r="J159" s="136">
        <v>1098.1500000000001</v>
      </c>
      <c r="K159" s="136">
        <v>1107.3500000000001</v>
      </c>
      <c r="L159" s="131">
        <v>1088.95</v>
      </c>
      <c r="M159" s="131">
        <v>1070.0999999999999</v>
      </c>
      <c r="N159" s="151">
        <v>2643000</v>
      </c>
      <c r="O159" s="344">
        <v>2.0463320463320462E-2</v>
      </c>
    </row>
    <row r="160" spans="1:15" ht="15">
      <c r="A160" s="130">
        <v>150</v>
      </c>
      <c r="B160" s="114" t="s">
        <v>1949</v>
      </c>
      <c r="C160" s="130" t="s">
        <v>128</v>
      </c>
      <c r="D160" s="135">
        <v>73.349999999999994</v>
      </c>
      <c r="E160" s="135">
        <v>73.400000000000006</v>
      </c>
      <c r="F160" s="136">
        <v>72.600000000000009</v>
      </c>
      <c r="G160" s="136">
        <v>71.850000000000009</v>
      </c>
      <c r="H160" s="136">
        <v>71.050000000000011</v>
      </c>
      <c r="I160" s="136">
        <v>74.150000000000006</v>
      </c>
      <c r="J160" s="136">
        <v>74.950000000000017</v>
      </c>
      <c r="K160" s="136">
        <v>75.7</v>
      </c>
      <c r="L160" s="131">
        <v>74.2</v>
      </c>
      <c r="M160" s="131">
        <v>72.650000000000006</v>
      </c>
      <c r="N160" s="151">
        <v>124187000</v>
      </c>
      <c r="O160" s="344">
        <v>3.500379207747506E-2</v>
      </c>
    </row>
    <row r="161" spans="1:15" ht="15">
      <c r="A161" s="130">
        <v>151</v>
      </c>
      <c r="B161" s="114" t="s">
        <v>1947</v>
      </c>
      <c r="C161" s="130" t="s">
        <v>129</v>
      </c>
      <c r="D161" s="135">
        <v>181.95</v>
      </c>
      <c r="E161" s="135">
        <v>181.73333333333332</v>
      </c>
      <c r="F161" s="136">
        <v>180.61666666666665</v>
      </c>
      <c r="G161" s="136">
        <v>179.28333333333333</v>
      </c>
      <c r="H161" s="136">
        <v>178.16666666666666</v>
      </c>
      <c r="I161" s="136">
        <v>183.06666666666663</v>
      </c>
      <c r="J161" s="136">
        <v>184.18333333333331</v>
      </c>
      <c r="K161" s="136">
        <v>185.51666666666662</v>
      </c>
      <c r="L161" s="131">
        <v>182.85</v>
      </c>
      <c r="M161" s="131">
        <v>180.4</v>
      </c>
      <c r="N161" s="151">
        <v>24624000</v>
      </c>
      <c r="O161" s="344">
        <v>-2.2236340533672173E-2</v>
      </c>
    </row>
    <row r="162" spans="1:15" ht="15">
      <c r="A162" s="130">
        <v>152</v>
      </c>
      <c r="B162" s="114" t="s">
        <v>1946</v>
      </c>
      <c r="C162" s="130" t="s">
        <v>1368</v>
      </c>
      <c r="D162" s="135">
        <v>1492.65</v>
      </c>
      <c r="E162" s="135">
        <v>1488.2333333333333</v>
      </c>
      <c r="F162" s="136">
        <v>1472.4666666666667</v>
      </c>
      <c r="G162" s="136">
        <v>1452.2833333333333</v>
      </c>
      <c r="H162" s="136">
        <v>1436.5166666666667</v>
      </c>
      <c r="I162" s="136">
        <v>1508.4166666666667</v>
      </c>
      <c r="J162" s="136">
        <v>1524.1833333333336</v>
      </c>
      <c r="K162" s="136">
        <v>1544.3666666666668</v>
      </c>
      <c r="L162" s="131">
        <v>1504</v>
      </c>
      <c r="M162" s="131">
        <v>1468.05</v>
      </c>
      <c r="N162" s="151">
        <v>1472000</v>
      </c>
      <c r="O162" s="344">
        <v>-9.9542641915523269E-3</v>
      </c>
    </row>
    <row r="163" spans="1:15" ht="15">
      <c r="A163" s="130">
        <v>153</v>
      </c>
      <c r="B163" s="114" t="s">
        <v>1945</v>
      </c>
      <c r="C163" s="130" t="s">
        <v>212</v>
      </c>
      <c r="D163" s="135">
        <v>639.04999999999995</v>
      </c>
      <c r="E163" s="135">
        <v>638.74999999999989</v>
      </c>
      <c r="F163" s="136">
        <v>632.3499999999998</v>
      </c>
      <c r="G163" s="136">
        <v>625.64999999999986</v>
      </c>
      <c r="H163" s="136">
        <v>619.24999999999977</v>
      </c>
      <c r="I163" s="136">
        <v>645.44999999999982</v>
      </c>
      <c r="J163" s="136">
        <v>651.84999999999991</v>
      </c>
      <c r="K163" s="136">
        <v>658.54999999999984</v>
      </c>
      <c r="L163" s="131">
        <v>645.15</v>
      </c>
      <c r="M163" s="131">
        <v>632.04999999999995</v>
      </c>
      <c r="N163" s="151">
        <v>908000</v>
      </c>
      <c r="O163" s="344">
        <v>3.5366931918656055E-3</v>
      </c>
    </row>
    <row r="164" spans="1:15" ht="15">
      <c r="A164" s="130">
        <v>154</v>
      </c>
      <c r="B164" s="114" t="s">
        <v>1946</v>
      </c>
      <c r="C164" s="130" t="s">
        <v>1390</v>
      </c>
      <c r="D164" s="135">
        <v>728.85</v>
      </c>
      <c r="E164" s="135">
        <v>719.5333333333333</v>
      </c>
      <c r="F164" s="136">
        <v>706.06666666666661</v>
      </c>
      <c r="G164" s="136">
        <v>683.2833333333333</v>
      </c>
      <c r="H164" s="136">
        <v>669.81666666666661</v>
      </c>
      <c r="I164" s="136">
        <v>742.31666666666661</v>
      </c>
      <c r="J164" s="136">
        <v>755.7833333333333</v>
      </c>
      <c r="K164" s="136">
        <v>778.56666666666661</v>
      </c>
      <c r="L164" s="131">
        <v>733</v>
      </c>
      <c r="M164" s="131">
        <v>696.75</v>
      </c>
      <c r="N164" s="151">
        <v>3887200</v>
      </c>
      <c r="O164" s="344">
        <v>3.303737352880446E-3</v>
      </c>
    </row>
    <row r="165" spans="1:15" ht="15">
      <c r="A165" s="130">
        <v>155</v>
      </c>
      <c r="B165" s="114" t="s">
        <v>1949</v>
      </c>
      <c r="C165" s="130" t="s">
        <v>1887</v>
      </c>
      <c r="D165" s="135">
        <v>564.65</v>
      </c>
      <c r="E165" s="135">
        <v>564.18333333333339</v>
      </c>
      <c r="F165" s="136">
        <v>560.61666666666679</v>
      </c>
      <c r="G165" s="136">
        <v>556.58333333333337</v>
      </c>
      <c r="H165" s="136">
        <v>553.01666666666677</v>
      </c>
      <c r="I165" s="136">
        <v>568.21666666666681</v>
      </c>
      <c r="J165" s="136">
        <v>571.78333333333342</v>
      </c>
      <c r="K165" s="136">
        <v>575.81666666666683</v>
      </c>
      <c r="L165" s="131">
        <v>567.75</v>
      </c>
      <c r="M165" s="131">
        <v>560.15</v>
      </c>
      <c r="N165" s="151">
        <v>5347200</v>
      </c>
      <c r="O165" s="344">
        <v>-1.2630179481497895E-2</v>
      </c>
    </row>
    <row r="166" spans="1:15" ht="15">
      <c r="A166" s="130">
        <v>156</v>
      </c>
      <c r="B166" s="114" t="s">
        <v>1953</v>
      </c>
      <c r="C166" s="130" t="s">
        <v>131</v>
      </c>
      <c r="D166" s="135">
        <v>6.55</v>
      </c>
      <c r="E166" s="135">
        <v>6.833333333333333</v>
      </c>
      <c r="F166" s="136">
        <v>6.0166666666666657</v>
      </c>
      <c r="G166" s="136">
        <v>5.4833333333333325</v>
      </c>
      <c r="H166" s="136">
        <v>4.6666666666666652</v>
      </c>
      <c r="I166" s="136">
        <v>7.3666666666666663</v>
      </c>
      <c r="J166" s="136">
        <v>8.1833333333333336</v>
      </c>
      <c r="K166" s="136">
        <v>8.7166666666666668</v>
      </c>
      <c r="L166" s="131">
        <v>7.65</v>
      </c>
      <c r="M166" s="131">
        <v>6.3</v>
      </c>
      <c r="N166" s="151">
        <v>69326000</v>
      </c>
      <c r="O166" s="344">
        <v>1.4932802389248382E-2</v>
      </c>
    </row>
    <row r="167" spans="1:15" ht="15">
      <c r="A167" s="130">
        <v>157</v>
      </c>
      <c r="B167" s="114" t="s">
        <v>1947</v>
      </c>
      <c r="C167" s="130" t="s">
        <v>132</v>
      </c>
      <c r="D167" s="135">
        <v>133.05000000000001</v>
      </c>
      <c r="E167" s="135">
        <v>131.70000000000002</v>
      </c>
      <c r="F167" s="136">
        <v>129.75000000000003</v>
      </c>
      <c r="G167" s="136">
        <v>126.45000000000002</v>
      </c>
      <c r="H167" s="136">
        <v>124.50000000000003</v>
      </c>
      <c r="I167" s="136">
        <v>135.00000000000003</v>
      </c>
      <c r="J167" s="136">
        <v>136.95000000000002</v>
      </c>
      <c r="K167" s="136">
        <v>140.25000000000003</v>
      </c>
      <c r="L167" s="131">
        <v>133.65</v>
      </c>
      <c r="M167" s="131">
        <v>128.4</v>
      </c>
      <c r="N167" s="151">
        <v>34644000</v>
      </c>
      <c r="O167" s="344">
        <v>5.2113702623906709E-2</v>
      </c>
    </row>
    <row r="168" spans="1:15" ht="15">
      <c r="A168" s="130">
        <v>158</v>
      </c>
      <c r="B168" s="114" t="s">
        <v>1952</v>
      </c>
      <c r="C168" s="130" t="s">
        <v>133</v>
      </c>
      <c r="D168" s="135">
        <v>164.55</v>
      </c>
      <c r="E168" s="135">
        <v>164.58333333333334</v>
      </c>
      <c r="F168" s="136">
        <v>157.76666666666668</v>
      </c>
      <c r="G168" s="136">
        <v>150.98333333333335</v>
      </c>
      <c r="H168" s="136">
        <v>144.16666666666669</v>
      </c>
      <c r="I168" s="136">
        <v>171.36666666666667</v>
      </c>
      <c r="J168" s="136">
        <v>178.18333333333334</v>
      </c>
      <c r="K168" s="136">
        <v>184.96666666666667</v>
      </c>
      <c r="L168" s="131">
        <v>171.4</v>
      </c>
      <c r="M168" s="131">
        <v>157.80000000000001</v>
      </c>
      <c r="N168" s="151">
        <v>7714500</v>
      </c>
      <c r="O168" s="344">
        <v>-4.4762258543833582E-2</v>
      </c>
    </row>
    <row r="169" spans="1:15" ht="15">
      <c r="A169" s="130">
        <v>159</v>
      </c>
      <c r="B169" s="114" t="s">
        <v>1955</v>
      </c>
      <c r="C169" s="130" t="s">
        <v>134</v>
      </c>
      <c r="D169" s="135">
        <v>1236.3499999999999</v>
      </c>
      <c r="E169" s="135">
        <v>1238.25</v>
      </c>
      <c r="F169" s="136">
        <v>1227.6500000000001</v>
      </c>
      <c r="G169" s="136">
        <v>1218.95</v>
      </c>
      <c r="H169" s="136">
        <v>1208.3500000000001</v>
      </c>
      <c r="I169" s="136">
        <v>1246.95</v>
      </c>
      <c r="J169" s="136">
        <v>1257.55</v>
      </c>
      <c r="K169" s="136">
        <v>1266.25</v>
      </c>
      <c r="L169" s="131">
        <v>1248.8499999999999</v>
      </c>
      <c r="M169" s="131">
        <v>1229.55</v>
      </c>
      <c r="N169" s="151">
        <v>56493500</v>
      </c>
      <c r="O169" s="344">
        <v>4.1057542768273714E-3</v>
      </c>
    </row>
    <row r="170" spans="1:15" ht="15">
      <c r="A170" s="130">
        <v>160</v>
      </c>
      <c r="B170" s="114" t="s">
        <v>1947</v>
      </c>
      <c r="C170" s="130" t="s">
        <v>135</v>
      </c>
      <c r="D170" s="135">
        <v>133.85</v>
      </c>
      <c r="E170" s="135">
        <v>132.43333333333331</v>
      </c>
      <c r="F170" s="136">
        <v>125.56666666666661</v>
      </c>
      <c r="G170" s="136">
        <v>117.2833333333333</v>
      </c>
      <c r="H170" s="136">
        <v>110.4166666666666</v>
      </c>
      <c r="I170" s="136">
        <v>140.71666666666661</v>
      </c>
      <c r="J170" s="136">
        <v>147.58333333333334</v>
      </c>
      <c r="K170" s="136">
        <v>155.86666666666662</v>
      </c>
      <c r="L170" s="131">
        <v>139.30000000000001</v>
      </c>
      <c r="M170" s="131">
        <v>124.15</v>
      </c>
      <c r="N170" s="151">
        <v>8819200</v>
      </c>
      <c r="O170" s="344">
        <v>-7.7508838727223278E-2</v>
      </c>
    </row>
    <row r="171" spans="1:15" ht="15">
      <c r="A171" s="130">
        <v>161</v>
      </c>
      <c r="B171" s="49" t="s">
        <v>1946</v>
      </c>
      <c r="C171" s="130" t="s">
        <v>1407</v>
      </c>
      <c r="D171" s="135">
        <v>327</v>
      </c>
      <c r="E171" s="135">
        <v>328.95</v>
      </c>
      <c r="F171" s="136">
        <v>321.14999999999998</v>
      </c>
      <c r="G171" s="136">
        <v>315.3</v>
      </c>
      <c r="H171" s="136">
        <v>307.5</v>
      </c>
      <c r="I171" s="136">
        <v>334.79999999999995</v>
      </c>
      <c r="J171" s="136">
        <v>342.6</v>
      </c>
      <c r="K171" s="136">
        <v>348.44999999999993</v>
      </c>
      <c r="L171" s="131">
        <v>336.75</v>
      </c>
      <c r="M171" s="131">
        <v>323.10000000000002</v>
      </c>
      <c r="N171" s="151">
        <v>1164900</v>
      </c>
      <c r="O171" s="344">
        <v>0.22427745664739884</v>
      </c>
    </row>
    <row r="172" spans="1:15" ht="15">
      <c r="A172" s="130">
        <v>162</v>
      </c>
      <c r="B172" s="114" t="s">
        <v>1947</v>
      </c>
      <c r="C172" s="130" t="s">
        <v>136</v>
      </c>
      <c r="D172" s="135">
        <v>11.45</v>
      </c>
      <c r="E172" s="135">
        <v>11.516666666666666</v>
      </c>
      <c r="F172" s="136">
        <v>11.133333333333331</v>
      </c>
      <c r="G172" s="136">
        <v>10.816666666666665</v>
      </c>
      <c r="H172" s="136">
        <v>10.43333333333333</v>
      </c>
      <c r="I172" s="136">
        <v>11.833333333333332</v>
      </c>
      <c r="J172" s="136">
        <v>12.216666666666665</v>
      </c>
      <c r="K172" s="136">
        <v>12.533333333333333</v>
      </c>
      <c r="L172" s="131">
        <v>11.9</v>
      </c>
      <c r="M172" s="131">
        <v>11.2</v>
      </c>
      <c r="N172" s="151">
        <v>75920000</v>
      </c>
      <c r="O172" s="344">
        <v>-1.0427528675703858E-2</v>
      </c>
    </row>
    <row r="173" spans="1:15" ht="15">
      <c r="A173" s="130">
        <v>163</v>
      </c>
      <c r="B173" s="114" t="s">
        <v>1960</v>
      </c>
      <c r="C173" s="130" t="s">
        <v>137</v>
      </c>
      <c r="D173" s="135">
        <v>49.5</v>
      </c>
      <c r="E173" s="135">
        <v>49.266666666666673</v>
      </c>
      <c r="F173" s="136">
        <v>48.883333333333347</v>
      </c>
      <c r="G173" s="136">
        <v>48.266666666666673</v>
      </c>
      <c r="H173" s="136">
        <v>47.883333333333347</v>
      </c>
      <c r="I173" s="136">
        <v>49.883333333333347</v>
      </c>
      <c r="J173" s="136">
        <v>50.266666666666673</v>
      </c>
      <c r="K173" s="136">
        <v>50.883333333333347</v>
      </c>
      <c r="L173" s="131">
        <v>49.65</v>
      </c>
      <c r="M173" s="131">
        <v>48.65</v>
      </c>
      <c r="N173" s="151">
        <v>95472000</v>
      </c>
      <c r="O173" s="344">
        <v>1.8042226487523991E-2</v>
      </c>
    </row>
    <row r="174" spans="1:15" ht="15">
      <c r="A174" s="130">
        <v>164</v>
      </c>
      <c r="B174" s="114" t="s">
        <v>1949</v>
      </c>
      <c r="C174" s="130" t="s">
        <v>138</v>
      </c>
      <c r="D174" s="135">
        <v>271.55</v>
      </c>
      <c r="E174" s="135">
        <v>270.61666666666667</v>
      </c>
      <c r="F174" s="136">
        <v>268.83333333333337</v>
      </c>
      <c r="G174" s="136">
        <v>266.11666666666667</v>
      </c>
      <c r="H174" s="136">
        <v>264.33333333333337</v>
      </c>
      <c r="I174" s="136">
        <v>273.33333333333337</v>
      </c>
      <c r="J174" s="136">
        <v>275.11666666666667</v>
      </c>
      <c r="K174" s="136">
        <v>277.83333333333337</v>
      </c>
      <c r="L174" s="131">
        <v>272.39999999999998</v>
      </c>
      <c r="M174" s="131">
        <v>267.89999999999998</v>
      </c>
      <c r="N174" s="151">
        <v>83814000</v>
      </c>
      <c r="O174" s="344">
        <v>-1.6267605633802817E-2</v>
      </c>
    </row>
    <row r="175" spans="1:15" ht="15">
      <c r="A175" s="130">
        <v>165</v>
      </c>
      <c r="B175" s="114" t="s">
        <v>1945</v>
      </c>
      <c r="C175" s="130" t="s">
        <v>210</v>
      </c>
      <c r="D175" s="135">
        <v>16174.45</v>
      </c>
      <c r="E175" s="135">
        <v>16157.216666666667</v>
      </c>
      <c r="F175" s="136">
        <v>15934.583333333334</v>
      </c>
      <c r="G175" s="136">
        <v>15694.716666666667</v>
      </c>
      <c r="H175" s="136">
        <v>15472.083333333334</v>
      </c>
      <c r="I175" s="136">
        <v>16397.083333333336</v>
      </c>
      <c r="J175" s="136">
        <v>16619.716666666667</v>
      </c>
      <c r="K175" s="136">
        <v>16859.583333333336</v>
      </c>
      <c r="L175" s="131">
        <v>16379.85</v>
      </c>
      <c r="M175" s="131">
        <v>15917.35</v>
      </c>
      <c r="N175" s="151">
        <v>103350</v>
      </c>
      <c r="O175" s="344">
        <v>-1.6182770109471681E-2</v>
      </c>
    </row>
    <row r="176" spans="1:15" ht="15">
      <c r="A176" s="130">
        <v>166</v>
      </c>
      <c r="B176" s="114" t="s">
        <v>1954</v>
      </c>
      <c r="C176" s="130" t="s">
        <v>139</v>
      </c>
      <c r="D176" s="135">
        <v>992.85</v>
      </c>
      <c r="E176" s="135">
        <v>989.6</v>
      </c>
      <c r="F176" s="136">
        <v>978.30000000000007</v>
      </c>
      <c r="G176" s="136">
        <v>963.75</v>
      </c>
      <c r="H176" s="136">
        <v>952.45</v>
      </c>
      <c r="I176" s="136">
        <v>1004.1500000000001</v>
      </c>
      <c r="J176" s="136">
        <v>1015.45</v>
      </c>
      <c r="K176" s="136">
        <v>1030</v>
      </c>
      <c r="L176" s="131">
        <v>1000.9</v>
      </c>
      <c r="M176" s="131">
        <v>975.05</v>
      </c>
      <c r="N176" s="151">
        <v>1865050</v>
      </c>
      <c r="O176" s="344">
        <v>-8.3513513513513507E-2</v>
      </c>
    </row>
    <row r="177" spans="1:15" ht="15">
      <c r="A177" s="130">
        <v>167</v>
      </c>
      <c r="B177" s="114" t="s">
        <v>1949</v>
      </c>
      <c r="C177" s="130" t="s">
        <v>211</v>
      </c>
      <c r="D177" s="135">
        <v>13.6</v>
      </c>
      <c r="E177" s="135">
        <v>13.516666666666666</v>
      </c>
      <c r="F177" s="136">
        <v>13.383333333333331</v>
      </c>
      <c r="G177" s="136">
        <v>13.166666666666666</v>
      </c>
      <c r="H177" s="136">
        <v>13.033333333333331</v>
      </c>
      <c r="I177" s="136">
        <v>13.733333333333331</v>
      </c>
      <c r="J177" s="136">
        <v>13.866666666666664</v>
      </c>
      <c r="K177" s="136">
        <v>14.08333333333333</v>
      </c>
      <c r="L177" s="131">
        <v>13.65</v>
      </c>
      <c r="M177" s="131">
        <v>13.3</v>
      </c>
      <c r="N177" s="151">
        <v>156624366</v>
      </c>
      <c r="O177" s="344">
        <v>6.9714803078315984E-2</v>
      </c>
    </row>
    <row r="178" spans="1:15" ht="15">
      <c r="A178" s="130">
        <v>168</v>
      </c>
      <c r="B178" s="49" t="s">
        <v>1946</v>
      </c>
      <c r="C178" s="130" t="s">
        <v>1551</v>
      </c>
      <c r="D178" s="135">
        <v>27.85</v>
      </c>
      <c r="E178" s="135">
        <v>27.8</v>
      </c>
      <c r="F178" s="136">
        <v>26.650000000000002</v>
      </c>
      <c r="G178" s="136">
        <v>25.450000000000003</v>
      </c>
      <c r="H178" s="136">
        <v>24.300000000000004</v>
      </c>
      <c r="I178" s="136">
        <v>29</v>
      </c>
      <c r="J178" s="136">
        <v>30.15</v>
      </c>
      <c r="K178" s="136">
        <v>31.349999999999998</v>
      </c>
      <c r="L178" s="131">
        <v>28.95</v>
      </c>
      <c r="M178" s="131">
        <v>26.6</v>
      </c>
      <c r="N178" s="151">
        <v>6624000</v>
      </c>
      <c r="O178" s="344">
        <v>-0.1024390243902439</v>
      </c>
    </row>
    <row r="179" spans="1:15" ht="15">
      <c r="A179" s="130">
        <v>169</v>
      </c>
      <c r="B179" s="114" t="s">
        <v>1944</v>
      </c>
      <c r="C179" s="130" t="s">
        <v>228</v>
      </c>
      <c r="D179" s="135">
        <v>2206.8000000000002</v>
      </c>
      <c r="E179" s="135">
        <v>2203.1333333333332</v>
      </c>
      <c r="F179" s="136">
        <v>2189.5166666666664</v>
      </c>
      <c r="G179" s="136">
        <v>2172.2333333333331</v>
      </c>
      <c r="H179" s="136">
        <v>2158.6166666666663</v>
      </c>
      <c r="I179" s="136">
        <v>2220.4166666666665</v>
      </c>
      <c r="J179" s="136">
        <v>2234.0333333333333</v>
      </c>
      <c r="K179" s="136">
        <v>2251.3166666666666</v>
      </c>
      <c r="L179" s="131">
        <v>2216.75</v>
      </c>
      <c r="M179" s="131">
        <v>2185.85</v>
      </c>
      <c r="N179" s="151">
        <v>848000</v>
      </c>
      <c r="O179" s="344">
        <v>-1.9086176980913822E-2</v>
      </c>
    </row>
    <row r="180" spans="1:15" ht="15">
      <c r="A180" s="130">
        <v>170</v>
      </c>
      <c r="B180" s="114" t="s">
        <v>1952</v>
      </c>
      <c r="C180" s="130" t="s">
        <v>140</v>
      </c>
      <c r="D180" s="135">
        <v>1075.3</v>
      </c>
      <c r="E180" s="135">
        <v>1069.9333333333334</v>
      </c>
      <c r="F180" s="136">
        <v>1059.8666666666668</v>
      </c>
      <c r="G180" s="136">
        <v>1044.4333333333334</v>
      </c>
      <c r="H180" s="136">
        <v>1034.3666666666668</v>
      </c>
      <c r="I180" s="136">
        <v>1085.3666666666668</v>
      </c>
      <c r="J180" s="136">
        <v>1095.4333333333334</v>
      </c>
      <c r="K180" s="136">
        <v>1110.8666666666668</v>
      </c>
      <c r="L180" s="131">
        <v>1080</v>
      </c>
      <c r="M180" s="131">
        <v>1054.5</v>
      </c>
      <c r="N180" s="151">
        <v>4692000</v>
      </c>
      <c r="O180" s="344">
        <v>-1.8697452628937131E-2</v>
      </c>
    </row>
    <row r="181" spans="1:15" ht="15">
      <c r="A181" s="130">
        <v>171</v>
      </c>
      <c r="B181" s="114" t="s">
        <v>1948</v>
      </c>
      <c r="C181" s="130" t="s">
        <v>141</v>
      </c>
      <c r="D181" s="135">
        <v>419.95</v>
      </c>
      <c r="E181" s="135">
        <v>421</v>
      </c>
      <c r="F181" s="136">
        <v>415.7</v>
      </c>
      <c r="G181" s="136">
        <v>411.45</v>
      </c>
      <c r="H181" s="136">
        <v>406.15</v>
      </c>
      <c r="I181" s="136">
        <v>425.25</v>
      </c>
      <c r="J181" s="136">
        <v>430.54999999999995</v>
      </c>
      <c r="K181" s="136">
        <v>434.8</v>
      </c>
      <c r="L181" s="131">
        <v>426.3</v>
      </c>
      <c r="M181" s="131">
        <v>416.75</v>
      </c>
      <c r="N181" s="151">
        <v>4807000</v>
      </c>
      <c r="O181" s="344">
        <v>1.8410626893498018E-2</v>
      </c>
    </row>
    <row r="182" spans="1:15" ht="15">
      <c r="A182" s="130">
        <v>172</v>
      </c>
      <c r="B182" s="114" t="s">
        <v>1948</v>
      </c>
      <c r="C182" s="130" t="s">
        <v>142</v>
      </c>
      <c r="D182" s="135">
        <v>431.65</v>
      </c>
      <c r="E182" s="135">
        <v>433.2166666666667</v>
      </c>
      <c r="F182" s="136">
        <v>428.28333333333342</v>
      </c>
      <c r="G182" s="136">
        <v>424.91666666666674</v>
      </c>
      <c r="H182" s="136">
        <v>419.98333333333346</v>
      </c>
      <c r="I182" s="136">
        <v>436.58333333333337</v>
      </c>
      <c r="J182" s="136">
        <v>441.51666666666665</v>
      </c>
      <c r="K182" s="136">
        <v>444.88333333333333</v>
      </c>
      <c r="L182" s="131">
        <v>438.15</v>
      </c>
      <c r="M182" s="131">
        <v>429.85</v>
      </c>
      <c r="N182" s="151">
        <v>55078100</v>
      </c>
      <c r="O182" s="344">
        <v>-5.9911331229779928E-5</v>
      </c>
    </row>
    <row r="183" spans="1:15" ht="15">
      <c r="A183" s="130">
        <v>173</v>
      </c>
      <c r="B183" s="114" t="s">
        <v>1956</v>
      </c>
      <c r="C183" s="130" t="s">
        <v>143</v>
      </c>
      <c r="D183" s="135">
        <v>586.65</v>
      </c>
      <c r="E183" s="135">
        <v>588.86666666666667</v>
      </c>
      <c r="F183" s="136">
        <v>579.0333333333333</v>
      </c>
      <c r="G183" s="136">
        <v>571.41666666666663</v>
      </c>
      <c r="H183" s="136">
        <v>561.58333333333326</v>
      </c>
      <c r="I183" s="136">
        <v>596.48333333333335</v>
      </c>
      <c r="J183" s="136">
        <v>606.31666666666661</v>
      </c>
      <c r="K183" s="136">
        <v>613.93333333333339</v>
      </c>
      <c r="L183" s="131">
        <v>598.70000000000005</v>
      </c>
      <c r="M183" s="131">
        <v>581.25</v>
      </c>
      <c r="N183" s="151">
        <v>6912000</v>
      </c>
      <c r="O183" s="344">
        <v>-5.2631578947368418E-2</v>
      </c>
    </row>
    <row r="184" spans="1:15" ht="15">
      <c r="A184" s="130">
        <v>174</v>
      </c>
      <c r="B184" s="114" t="s">
        <v>1947</v>
      </c>
      <c r="C184" s="130" t="s">
        <v>1590</v>
      </c>
      <c r="D184" s="135">
        <v>5.7</v>
      </c>
      <c r="E184" s="135">
        <v>5.3999999999999995</v>
      </c>
      <c r="F184" s="136">
        <v>4.7999999999999989</v>
      </c>
      <c r="G184" s="136">
        <v>3.8999999999999995</v>
      </c>
      <c r="H184" s="136">
        <v>3.2999999999999989</v>
      </c>
      <c r="I184" s="136">
        <v>6.2999999999999989</v>
      </c>
      <c r="J184" s="136">
        <v>6.8999999999999986</v>
      </c>
      <c r="K184" s="136">
        <v>7.7999999999999989</v>
      </c>
      <c r="L184" s="131">
        <v>6</v>
      </c>
      <c r="M184" s="131">
        <v>4.5</v>
      </c>
      <c r="N184" s="151">
        <v>284392000</v>
      </c>
      <c r="O184" s="344">
        <v>3.9444444444444442E-2</v>
      </c>
    </row>
    <row r="185" spans="1:15" ht="15">
      <c r="A185" s="130">
        <v>175</v>
      </c>
      <c r="B185" s="114" t="s">
        <v>1949</v>
      </c>
      <c r="C185" s="130" t="s">
        <v>144</v>
      </c>
      <c r="D185" s="135">
        <v>33.5</v>
      </c>
      <c r="E185" s="135">
        <v>33.31666666666667</v>
      </c>
      <c r="F185" s="136">
        <v>32.983333333333341</v>
      </c>
      <c r="G185" s="136">
        <v>32.466666666666669</v>
      </c>
      <c r="H185" s="136">
        <v>32.13333333333334</v>
      </c>
      <c r="I185" s="136">
        <v>33.833333333333343</v>
      </c>
      <c r="J185" s="136">
        <v>34.166666666666671</v>
      </c>
      <c r="K185" s="136">
        <v>34.683333333333344</v>
      </c>
      <c r="L185" s="131">
        <v>33.65</v>
      </c>
      <c r="M185" s="131">
        <v>32.799999999999997</v>
      </c>
      <c r="N185" s="151">
        <v>29850000</v>
      </c>
      <c r="O185" s="344">
        <v>1.3754457463066735E-2</v>
      </c>
    </row>
    <row r="186" spans="1:15" ht="15">
      <c r="A186" s="130">
        <v>176</v>
      </c>
      <c r="B186" s="114" t="s">
        <v>1961</v>
      </c>
      <c r="C186" s="130" t="s">
        <v>145</v>
      </c>
      <c r="D186" s="135">
        <v>567.04999999999995</v>
      </c>
      <c r="E186" s="135">
        <v>566.29999999999995</v>
      </c>
      <c r="F186" s="136">
        <v>561.54999999999995</v>
      </c>
      <c r="G186" s="136">
        <v>556.04999999999995</v>
      </c>
      <c r="H186" s="136">
        <v>551.29999999999995</v>
      </c>
      <c r="I186" s="136">
        <v>571.79999999999995</v>
      </c>
      <c r="J186" s="136">
        <v>576.54999999999995</v>
      </c>
      <c r="K186" s="136">
        <v>582.04999999999995</v>
      </c>
      <c r="L186" s="131">
        <v>571.04999999999995</v>
      </c>
      <c r="M186" s="131">
        <v>560.79999999999995</v>
      </c>
      <c r="N186" s="151">
        <v>2883750</v>
      </c>
      <c r="O186" s="344">
        <v>5.8062740781507978E-2</v>
      </c>
    </row>
    <row r="187" spans="1:15" ht="15">
      <c r="A187" s="130">
        <v>177</v>
      </c>
      <c r="B187" s="114" t="s">
        <v>1953</v>
      </c>
      <c r="C187" s="130" t="s">
        <v>146</v>
      </c>
      <c r="D187" s="135">
        <v>535.45000000000005</v>
      </c>
      <c r="E187" s="135">
        <v>532.08333333333337</v>
      </c>
      <c r="F187" s="136">
        <v>524.31666666666672</v>
      </c>
      <c r="G187" s="136">
        <v>513.18333333333339</v>
      </c>
      <c r="H187" s="136">
        <v>505.41666666666674</v>
      </c>
      <c r="I187" s="136">
        <v>543.2166666666667</v>
      </c>
      <c r="J187" s="136">
        <v>550.98333333333335</v>
      </c>
      <c r="K187" s="136">
        <v>562.11666666666667</v>
      </c>
      <c r="L187" s="131">
        <v>539.85</v>
      </c>
      <c r="M187" s="131">
        <v>520.95000000000005</v>
      </c>
      <c r="N187" s="151">
        <v>2819000</v>
      </c>
      <c r="O187" s="344">
        <v>1.1119081779053085E-2</v>
      </c>
    </row>
    <row r="188" spans="1:15" ht="15">
      <c r="A188" s="130">
        <v>178</v>
      </c>
      <c r="B188" s="114" t="s">
        <v>1959</v>
      </c>
      <c r="C188" s="130" t="s">
        <v>350</v>
      </c>
      <c r="D188" s="135">
        <v>907.85</v>
      </c>
      <c r="E188" s="135">
        <v>907.93333333333339</v>
      </c>
      <c r="F188" s="136">
        <v>900.96666666666681</v>
      </c>
      <c r="G188" s="136">
        <v>894.08333333333337</v>
      </c>
      <c r="H188" s="136">
        <v>887.11666666666679</v>
      </c>
      <c r="I188" s="136">
        <v>914.81666666666683</v>
      </c>
      <c r="J188" s="136">
        <v>921.78333333333353</v>
      </c>
      <c r="K188" s="136">
        <v>928.66666666666686</v>
      </c>
      <c r="L188" s="131">
        <v>914.9</v>
      </c>
      <c r="M188" s="131">
        <v>901.05</v>
      </c>
      <c r="N188" s="151">
        <v>1520000</v>
      </c>
      <c r="O188" s="344">
        <v>-1.015889554571503E-2</v>
      </c>
    </row>
    <row r="189" spans="1:15" ht="15">
      <c r="A189" s="130">
        <v>179</v>
      </c>
      <c r="B189" s="114" t="s">
        <v>1951</v>
      </c>
      <c r="C189" s="130" t="s">
        <v>147</v>
      </c>
      <c r="D189" s="135">
        <v>189.9</v>
      </c>
      <c r="E189" s="135">
        <v>189.26666666666665</v>
      </c>
      <c r="F189" s="136">
        <v>186.5333333333333</v>
      </c>
      <c r="G189" s="136">
        <v>183.16666666666666</v>
      </c>
      <c r="H189" s="136">
        <v>180.43333333333331</v>
      </c>
      <c r="I189" s="136">
        <v>192.6333333333333</v>
      </c>
      <c r="J189" s="136">
        <v>195.36666666666665</v>
      </c>
      <c r="K189" s="136">
        <v>198.73333333333329</v>
      </c>
      <c r="L189" s="131">
        <v>192</v>
      </c>
      <c r="M189" s="131">
        <v>185.9</v>
      </c>
      <c r="N189" s="151">
        <v>10647000</v>
      </c>
      <c r="O189" s="344">
        <v>5.7385759829968117E-3</v>
      </c>
    </row>
    <row r="190" spans="1:15" ht="15">
      <c r="A190" s="130">
        <v>180</v>
      </c>
      <c r="B190" s="114" t="s">
        <v>1950</v>
      </c>
      <c r="C190" s="130" t="s">
        <v>148</v>
      </c>
      <c r="D190" s="135">
        <v>174</v>
      </c>
      <c r="E190" s="135">
        <v>172.33333333333334</v>
      </c>
      <c r="F190" s="136">
        <v>169.86666666666667</v>
      </c>
      <c r="G190" s="136">
        <v>165.73333333333332</v>
      </c>
      <c r="H190" s="136">
        <v>163.26666666666665</v>
      </c>
      <c r="I190" s="136">
        <v>176.4666666666667</v>
      </c>
      <c r="J190" s="136">
        <v>178.93333333333334</v>
      </c>
      <c r="K190" s="136">
        <v>183.06666666666672</v>
      </c>
      <c r="L190" s="131">
        <v>174.8</v>
      </c>
      <c r="M190" s="131">
        <v>168.2</v>
      </c>
      <c r="N190" s="151">
        <v>56114000</v>
      </c>
      <c r="O190" s="344">
        <v>2.4800935057345312E-2</v>
      </c>
    </row>
    <row r="191" spans="1:15" ht="15">
      <c r="A191" s="130">
        <v>181</v>
      </c>
      <c r="B191" s="114" t="s">
        <v>1950</v>
      </c>
      <c r="C191" s="130" t="s">
        <v>149</v>
      </c>
      <c r="D191" s="135">
        <v>89.55</v>
      </c>
      <c r="E191" s="135">
        <v>88.816666666666663</v>
      </c>
      <c r="F191" s="136">
        <v>87.783333333333331</v>
      </c>
      <c r="G191" s="136">
        <v>86.016666666666666</v>
      </c>
      <c r="H191" s="136">
        <v>84.983333333333334</v>
      </c>
      <c r="I191" s="136">
        <v>90.583333333333329</v>
      </c>
      <c r="J191" s="136">
        <v>91.61666666666666</v>
      </c>
      <c r="K191" s="136">
        <v>93.383333333333326</v>
      </c>
      <c r="L191" s="131">
        <v>89.85</v>
      </c>
      <c r="M191" s="131">
        <v>87.05</v>
      </c>
      <c r="N191" s="151">
        <v>32049200</v>
      </c>
      <c r="O191" s="344">
        <v>5.5965944660072618E-2</v>
      </c>
    </row>
    <row r="192" spans="1:15" ht="15">
      <c r="A192" s="130">
        <v>182</v>
      </c>
      <c r="B192" s="114" t="s">
        <v>1947</v>
      </c>
      <c r="C192" s="130" t="s">
        <v>150</v>
      </c>
      <c r="D192" s="135">
        <v>67.45</v>
      </c>
      <c r="E192" s="135">
        <v>67.55</v>
      </c>
      <c r="F192" s="136">
        <v>66.899999999999991</v>
      </c>
      <c r="G192" s="136">
        <v>66.349999999999994</v>
      </c>
      <c r="H192" s="136">
        <v>65.699999999999989</v>
      </c>
      <c r="I192" s="136">
        <v>68.099999999999994</v>
      </c>
      <c r="J192" s="136">
        <v>68.75</v>
      </c>
      <c r="K192" s="136">
        <v>69.3</v>
      </c>
      <c r="L192" s="131">
        <v>68.2</v>
      </c>
      <c r="M192" s="131">
        <v>67</v>
      </c>
      <c r="N192" s="151">
        <v>50805000</v>
      </c>
      <c r="O192" s="344">
        <v>6.5977175463623394E-3</v>
      </c>
    </row>
    <row r="193" spans="1:15" ht="15">
      <c r="A193" s="130">
        <v>183</v>
      </c>
      <c r="B193" s="114" t="s">
        <v>1960</v>
      </c>
      <c r="C193" s="130" t="s">
        <v>151</v>
      </c>
      <c r="D193" s="135">
        <v>502.75</v>
      </c>
      <c r="E193" s="135">
        <v>500.45</v>
      </c>
      <c r="F193" s="136">
        <v>496</v>
      </c>
      <c r="G193" s="136">
        <v>489.25</v>
      </c>
      <c r="H193" s="136">
        <v>484.8</v>
      </c>
      <c r="I193" s="136">
        <v>507.2</v>
      </c>
      <c r="J193" s="136">
        <v>511.64999999999992</v>
      </c>
      <c r="K193" s="136">
        <v>518.4</v>
      </c>
      <c r="L193" s="131">
        <v>504.9</v>
      </c>
      <c r="M193" s="131">
        <v>493.7</v>
      </c>
      <c r="N193" s="151">
        <v>36696807</v>
      </c>
      <c r="O193" s="344">
        <v>-1.3266004792879151E-2</v>
      </c>
    </row>
    <row r="194" spans="1:15" ht="15">
      <c r="A194" s="130">
        <v>184</v>
      </c>
      <c r="B194" s="114" t="s">
        <v>1959</v>
      </c>
      <c r="C194" s="130" t="s">
        <v>152</v>
      </c>
      <c r="D194" s="135">
        <v>1927.55</v>
      </c>
      <c r="E194" s="135">
        <v>1923.3666666666668</v>
      </c>
      <c r="F194" s="136">
        <v>1915.2333333333336</v>
      </c>
      <c r="G194" s="136">
        <v>1902.9166666666667</v>
      </c>
      <c r="H194" s="136">
        <v>1894.7833333333335</v>
      </c>
      <c r="I194" s="136">
        <v>1935.6833333333336</v>
      </c>
      <c r="J194" s="136">
        <v>1943.8166666666668</v>
      </c>
      <c r="K194" s="136">
        <v>1956.1333333333337</v>
      </c>
      <c r="L194" s="131">
        <v>1931.5</v>
      </c>
      <c r="M194" s="131">
        <v>1911.05</v>
      </c>
      <c r="N194" s="151">
        <v>15723250</v>
      </c>
      <c r="O194" s="344">
        <v>-1.0120246789221859E-2</v>
      </c>
    </row>
    <row r="195" spans="1:15" ht="15">
      <c r="A195" s="130">
        <v>185</v>
      </c>
      <c r="B195" s="114" t="s">
        <v>1959</v>
      </c>
      <c r="C195" s="130" t="s">
        <v>153</v>
      </c>
      <c r="D195" s="135">
        <v>826.45</v>
      </c>
      <c r="E195" s="135">
        <v>825.19999999999993</v>
      </c>
      <c r="F195" s="136">
        <v>820.59999999999991</v>
      </c>
      <c r="G195" s="136">
        <v>814.75</v>
      </c>
      <c r="H195" s="136">
        <v>810.15</v>
      </c>
      <c r="I195" s="136">
        <v>831.04999999999984</v>
      </c>
      <c r="J195" s="136">
        <v>835.65</v>
      </c>
      <c r="K195" s="136">
        <v>841.49999999999977</v>
      </c>
      <c r="L195" s="131">
        <v>829.8</v>
      </c>
      <c r="M195" s="131">
        <v>819.35</v>
      </c>
      <c r="N195" s="151">
        <v>16616400</v>
      </c>
      <c r="O195" s="344">
        <v>-1.3184150513112884E-2</v>
      </c>
    </row>
    <row r="196" spans="1:15" ht="15">
      <c r="A196" s="130">
        <v>186</v>
      </c>
      <c r="B196" s="114" t="s">
        <v>1951</v>
      </c>
      <c r="C196" s="130" t="s">
        <v>154</v>
      </c>
      <c r="D196" s="135">
        <v>1044.3499999999999</v>
      </c>
      <c r="E196" s="135">
        <v>1041.1166666666666</v>
      </c>
      <c r="F196" s="136">
        <v>1035.6833333333332</v>
      </c>
      <c r="G196" s="136">
        <v>1027.0166666666667</v>
      </c>
      <c r="H196" s="136">
        <v>1021.5833333333333</v>
      </c>
      <c r="I196" s="136">
        <v>1049.7833333333331</v>
      </c>
      <c r="J196" s="136">
        <v>1055.2166666666665</v>
      </c>
      <c r="K196" s="136">
        <v>1063.883333333333</v>
      </c>
      <c r="L196" s="131">
        <v>1046.55</v>
      </c>
      <c r="M196" s="131">
        <v>1032.45</v>
      </c>
      <c r="N196" s="151">
        <v>13053000</v>
      </c>
      <c r="O196" s="344">
        <v>-6.8477516548733162E-3</v>
      </c>
    </row>
    <row r="197" spans="1:15" ht="15">
      <c r="A197" s="130">
        <v>187</v>
      </c>
      <c r="B197" s="114" t="s">
        <v>1948</v>
      </c>
      <c r="C197" s="130" t="s">
        <v>214</v>
      </c>
      <c r="D197" s="135">
        <v>1773.1</v>
      </c>
      <c r="E197" s="135">
        <v>1771.95</v>
      </c>
      <c r="F197" s="136">
        <v>1762.9</v>
      </c>
      <c r="G197" s="136">
        <v>1752.7</v>
      </c>
      <c r="H197" s="136">
        <v>1743.65</v>
      </c>
      <c r="I197" s="136">
        <v>1782.15</v>
      </c>
      <c r="J197" s="136">
        <v>1791.1999999999998</v>
      </c>
      <c r="K197" s="136">
        <v>1801.4</v>
      </c>
      <c r="L197" s="131">
        <v>1781</v>
      </c>
      <c r="M197" s="131">
        <v>1761.75</v>
      </c>
      <c r="N197" s="151">
        <v>495500</v>
      </c>
      <c r="O197" s="344">
        <v>9.7452934662236992E-2</v>
      </c>
    </row>
    <row r="198" spans="1:15" ht="15">
      <c r="A198" s="130">
        <v>188</v>
      </c>
      <c r="B198" s="114" t="s">
        <v>1947</v>
      </c>
      <c r="C198" s="130" t="s">
        <v>215</v>
      </c>
      <c r="D198" s="135">
        <v>233.65</v>
      </c>
      <c r="E198" s="135">
        <v>234.04999999999998</v>
      </c>
      <c r="F198" s="136">
        <v>232.24999999999997</v>
      </c>
      <c r="G198" s="136">
        <v>230.85</v>
      </c>
      <c r="H198" s="136">
        <v>229.04999999999998</v>
      </c>
      <c r="I198" s="136">
        <v>235.44999999999996</v>
      </c>
      <c r="J198" s="136">
        <v>237.24999999999997</v>
      </c>
      <c r="K198" s="136">
        <v>238.64999999999995</v>
      </c>
      <c r="L198" s="131">
        <v>235.85</v>
      </c>
      <c r="M198" s="131">
        <v>232.65</v>
      </c>
      <c r="N198" s="151">
        <v>2349000</v>
      </c>
      <c r="O198" s="344">
        <v>3.2981530343007916E-2</v>
      </c>
    </row>
    <row r="199" spans="1:15" ht="15">
      <c r="A199" s="130">
        <v>189</v>
      </c>
      <c r="B199" s="114" t="s">
        <v>1956</v>
      </c>
      <c r="C199" s="130" t="s">
        <v>242</v>
      </c>
      <c r="D199" s="135">
        <v>33.25</v>
      </c>
      <c r="E199" s="135">
        <v>33.216666666666661</v>
      </c>
      <c r="F199" s="136">
        <v>32.833333333333321</v>
      </c>
      <c r="G199" s="136">
        <v>32.416666666666657</v>
      </c>
      <c r="H199" s="136">
        <v>32.033333333333317</v>
      </c>
      <c r="I199" s="136">
        <v>33.633333333333326</v>
      </c>
      <c r="J199" s="136">
        <v>34.016666666666666</v>
      </c>
      <c r="K199" s="136">
        <v>34.43333333333333</v>
      </c>
      <c r="L199" s="131">
        <v>33.6</v>
      </c>
      <c r="M199" s="131">
        <v>32.799999999999997</v>
      </c>
      <c r="N199" s="67">
        <v>64714000</v>
      </c>
      <c r="O199" s="344">
        <v>4.8441449031171022E-2</v>
      </c>
    </row>
    <row r="200" spans="1:15" ht="15">
      <c r="A200" s="130">
        <v>190</v>
      </c>
      <c r="B200" s="114" t="s">
        <v>1950</v>
      </c>
      <c r="C200" s="130" t="s">
        <v>155</v>
      </c>
      <c r="D200" s="135">
        <v>472.6</v>
      </c>
      <c r="E200" s="135">
        <v>471.01666666666665</v>
      </c>
      <c r="F200" s="136">
        <v>465.63333333333333</v>
      </c>
      <c r="G200" s="136">
        <v>458.66666666666669</v>
      </c>
      <c r="H200" s="136">
        <v>453.28333333333336</v>
      </c>
      <c r="I200" s="136">
        <v>477.98333333333329</v>
      </c>
      <c r="J200" s="136">
        <v>483.36666666666662</v>
      </c>
      <c r="K200" s="136">
        <v>490.33333333333326</v>
      </c>
      <c r="L200" s="131">
        <v>476.4</v>
      </c>
      <c r="M200" s="131">
        <v>464.05</v>
      </c>
      <c r="N200" s="67">
        <v>6916000</v>
      </c>
      <c r="O200" s="344">
        <v>4.2665460575908337E-2</v>
      </c>
    </row>
    <row r="201" spans="1:15" ht="15">
      <c r="A201" s="130">
        <v>191</v>
      </c>
      <c r="B201" s="114" t="s">
        <v>1951</v>
      </c>
      <c r="C201" s="130" t="s">
        <v>156</v>
      </c>
      <c r="D201" s="135">
        <v>1366.7</v>
      </c>
      <c r="E201" s="135">
        <v>1364.6000000000001</v>
      </c>
      <c r="F201" s="136">
        <v>1357.1000000000004</v>
      </c>
      <c r="G201" s="136">
        <v>1347.5000000000002</v>
      </c>
      <c r="H201" s="136">
        <v>1340.0000000000005</v>
      </c>
      <c r="I201" s="136">
        <v>1374.2000000000003</v>
      </c>
      <c r="J201" s="136">
        <v>1381.6999999999998</v>
      </c>
      <c r="K201" s="136">
        <v>1391.3000000000002</v>
      </c>
      <c r="L201" s="131">
        <v>1372.1</v>
      </c>
      <c r="M201" s="131">
        <v>1355</v>
      </c>
      <c r="N201" s="67">
        <v>3007900</v>
      </c>
      <c r="O201" s="344">
        <v>2.3277467411545624E-4</v>
      </c>
    </row>
    <row r="202" spans="1:15" ht="15">
      <c r="A202" s="130">
        <v>192</v>
      </c>
      <c r="B202" s="114" t="s">
        <v>1952</v>
      </c>
      <c r="C202" s="130" t="s">
        <v>1705</v>
      </c>
      <c r="D202" s="135">
        <v>283.25</v>
      </c>
      <c r="E202" s="135">
        <v>282.81666666666666</v>
      </c>
      <c r="F202" s="136">
        <v>280.88333333333333</v>
      </c>
      <c r="G202" s="136">
        <v>278.51666666666665</v>
      </c>
      <c r="H202" s="136">
        <v>276.58333333333331</v>
      </c>
      <c r="I202" s="136">
        <v>285.18333333333334</v>
      </c>
      <c r="J202" s="136">
        <v>287.11666666666662</v>
      </c>
      <c r="K202" s="136">
        <v>289.48333333333335</v>
      </c>
      <c r="L202" s="131">
        <v>284.75</v>
      </c>
      <c r="M202" s="131">
        <v>280.45</v>
      </c>
      <c r="N202" s="67">
        <v>4358400</v>
      </c>
      <c r="O202" s="344">
        <v>-2.1903052064631955E-2</v>
      </c>
    </row>
    <row r="203" spans="1:15" ht="15">
      <c r="A203" s="130">
        <v>193</v>
      </c>
      <c r="B203" s="114" t="s">
        <v>1945</v>
      </c>
      <c r="C203" s="130" t="s">
        <v>158</v>
      </c>
      <c r="D203" s="135">
        <v>3627.9</v>
      </c>
      <c r="E203" s="135">
        <v>3632.9666666666672</v>
      </c>
      <c r="F203" s="136">
        <v>3600.2333333333345</v>
      </c>
      <c r="G203" s="136">
        <v>3572.5666666666675</v>
      </c>
      <c r="H203" s="136">
        <v>3539.8333333333348</v>
      </c>
      <c r="I203" s="136">
        <v>3660.6333333333341</v>
      </c>
      <c r="J203" s="136">
        <v>3693.3666666666668</v>
      </c>
      <c r="K203" s="136">
        <v>3721.0333333333338</v>
      </c>
      <c r="L203" s="131">
        <v>3665.7</v>
      </c>
      <c r="M203" s="131">
        <v>3605.3</v>
      </c>
      <c r="N203" s="67">
        <v>2153400</v>
      </c>
      <c r="O203" s="344">
        <v>-1.4101272777218203E-2</v>
      </c>
    </row>
    <row r="204" spans="1:15" ht="15">
      <c r="A204" s="130">
        <v>194</v>
      </c>
      <c r="B204" s="114" t="s">
        <v>1949</v>
      </c>
      <c r="C204" s="130" t="s">
        <v>159</v>
      </c>
      <c r="D204" s="135">
        <v>71.3</v>
      </c>
      <c r="E204" s="135">
        <v>71.466666666666654</v>
      </c>
      <c r="F204" s="136">
        <v>70.533333333333303</v>
      </c>
      <c r="G204" s="136">
        <v>69.766666666666652</v>
      </c>
      <c r="H204" s="136">
        <v>68.8333333333333</v>
      </c>
      <c r="I204" s="136">
        <v>72.233333333333306</v>
      </c>
      <c r="J204" s="136">
        <v>73.166666666666671</v>
      </c>
      <c r="K204" s="136">
        <v>73.933333333333309</v>
      </c>
      <c r="L204" s="131">
        <v>72.400000000000006</v>
      </c>
      <c r="M204" s="131">
        <v>70.7</v>
      </c>
      <c r="N204" s="67">
        <v>35644000</v>
      </c>
      <c r="O204" s="344">
        <v>1.0317460317460317E-2</v>
      </c>
    </row>
    <row r="205" spans="1:15" ht="15">
      <c r="A205" s="130">
        <v>195</v>
      </c>
      <c r="B205" s="114" t="s">
        <v>1961</v>
      </c>
      <c r="C205" s="130" t="s">
        <v>160</v>
      </c>
      <c r="D205" s="135">
        <v>829.3</v>
      </c>
      <c r="E205" s="135">
        <v>827.2166666666667</v>
      </c>
      <c r="F205" s="136">
        <v>823.08333333333337</v>
      </c>
      <c r="G205" s="136">
        <v>816.86666666666667</v>
      </c>
      <c r="H205" s="136">
        <v>812.73333333333335</v>
      </c>
      <c r="I205" s="136">
        <v>833.43333333333339</v>
      </c>
      <c r="J205" s="136">
        <v>837.56666666666661</v>
      </c>
      <c r="K205" s="136">
        <v>843.78333333333342</v>
      </c>
      <c r="L205" s="131">
        <v>831.35</v>
      </c>
      <c r="M205" s="131">
        <v>821</v>
      </c>
      <c r="N205" s="67">
        <v>16248000</v>
      </c>
      <c r="O205" s="344">
        <v>4.0786058583611416E-3</v>
      </c>
    </row>
    <row r="206" spans="1:15" ht="15">
      <c r="A206" s="130">
        <v>196</v>
      </c>
      <c r="B206" s="114" t="s">
        <v>1960</v>
      </c>
      <c r="C206" s="130" t="s">
        <v>226</v>
      </c>
      <c r="D206" s="135">
        <v>169.8</v>
      </c>
      <c r="E206" s="135">
        <v>167.95000000000002</v>
      </c>
      <c r="F206" s="136">
        <v>165.70000000000005</v>
      </c>
      <c r="G206" s="136">
        <v>161.60000000000002</v>
      </c>
      <c r="H206" s="136">
        <v>159.35000000000005</v>
      </c>
      <c r="I206" s="136">
        <v>172.05000000000004</v>
      </c>
      <c r="J206" s="136">
        <v>174.29999999999998</v>
      </c>
      <c r="K206" s="136">
        <v>178.40000000000003</v>
      </c>
      <c r="L206" s="131">
        <v>170.2</v>
      </c>
      <c r="M206" s="131">
        <v>163.85</v>
      </c>
      <c r="N206" s="67">
        <v>46772800</v>
      </c>
      <c r="O206" s="344">
        <v>-2.8751552201738466E-2</v>
      </c>
    </row>
    <row r="207" spans="1:15" ht="15">
      <c r="A207" s="130">
        <v>197</v>
      </c>
      <c r="B207" s="114" t="s">
        <v>1946</v>
      </c>
      <c r="C207" s="130" t="s">
        <v>1742</v>
      </c>
      <c r="D207" s="135">
        <v>189.05</v>
      </c>
      <c r="E207" s="135">
        <v>189.25</v>
      </c>
      <c r="F207" s="136">
        <v>187.85</v>
      </c>
      <c r="G207" s="136">
        <v>186.65</v>
      </c>
      <c r="H207" s="136">
        <v>185.25</v>
      </c>
      <c r="I207" s="136">
        <v>190.45</v>
      </c>
      <c r="J207" s="136">
        <v>191.84999999999997</v>
      </c>
      <c r="K207" s="136">
        <v>193.04999999999998</v>
      </c>
      <c r="L207" s="131">
        <v>190.65</v>
      </c>
      <c r="M207" s="131">
        <v>188.05</v>
      </c>
      <c r="N207" s="67">
        <v>4434000</v>
      </c>
      <c r="O207" s="344">
        <v>6.5609228550829124E-2</v>
      </c>
    </row>
    <row r="208" spans="1:15" ht="15">
      <c r="A208" s="130">
        <v>198</v>
      </c>
      <c r="B208" s="114" t="s">
        <v>1954</v>
      </c>
      <c r="C208" s="130" t="s">
        <v>161</v>
      </c>
      <c r="D208" s="135">
        <v>533</v>
      </c>
      <c r="E208" s="135">
        <v>531.19999999999993</v>
      </c>
      <c r="F208" s="136">
        <v>527.59999999999991</v>
      </c>
      <c r="G208" s="136">
        <v>522.19999999999993</v>
      </c>
      <c r="H208" s="136">
        <v>518.59999999999991</v>
      </c>
      <c r="I208" s="136">
        <v>536.59999999999991</v>
      </c>
      <c r="J208" s="136">
        <v>540.20000000000005</v>
      </c>
      <c r="K208" s="136">
        <v>545.59999999999991</v>
      </c>
      <c r="L208" s="131">
        <v>534.79999999999995</v>
      </c>
      <c r="M208" s="131">
        <v>525.79999999999995</v>
      </c>
      <c r="N208" s="67">
        <v>6568000</v>
      </c>
      <c r="O208" s="344">
        <v>1.2642614862781376E-2</v>
      </c>
    </row>
    <row r="209" spans="1:15" ht="15">
      <c r="A209" s="130">
        <v>199</v>
      </c>
      <c r="B209" s="114" t="s">
        <v>1959</v>
      </c>
      <c r="C209" s="130" t="s">
        <v>162</v>
      </c>
      <c r="D209" s="135">
        <v>378.85</v>
      </c>
      <c r="E209" s="135">
        <v>377.43333333333334</v>
      </c>
      <c r="F209" s="136">
        <v>374.9666666666667</v>
      </c>
      <c r="G209" s="136">
        <v>371.08333333333337</v>
      </c>
      <c r="H209" s="136">
        <v>368.61666666666673</v>
      </c>
      <c r="I209" s="136">
        <v>381.31666666666666</v>
      </c>
      <c r="J209" s="136">
        <v>383.78333333333325</v>
      </c>
      <c r="K209" s="136">
        <v>387.66666666666663</v>
      </c>
      <c r="L209" s="131">
        <v>379.9</v>
      </c>
      <c r="M209" s="131">
        <v>373.55</v>
      </c>
      <c r="N209" s="67">
        <v>32553600</v>
      </c>
      <c r="O209" s="344">
        <v>-3.3066353148651626E-3</v>
      </c>
    </row>
    <row r="210" spans="1:15" ht="15">
      <c r="A210" s="130">
        <v>200</v>
      </c>
      <c r="B210" s="114" t="s">
        <v>1948</v>
      </c>
      <c r="C210" s="130" t="s">
        <v>163</v>
      </c>
      <c r="D210" s="135">
        <v>394.3</v>
      </c>
      <c r="E210" s="135">
        <v>396.5333333333333</v>
      </c>
      <c r="F210" s="136">
        <v>390.61666666666662</v>
      </c>
      <c r="G210" s="136">
        <v>386.93333333333334</v>
      </c>
      <c r="H210" s="136">
        <v>381.01666666666665</v>
      </c>
      <c r="I210" s="136">
        <v>400.21666666666658</v>
      </c>
      <c r="J210" s="136">
        <v>406.13333333333333</v>
      </c>
      <c r="K210" s="136">
        <v>409.81666666666655</v>
      </c>
      <c r="L210" s="131">
        <v>402.45</v>
      </c>
      <c r="M210" s="131">
        <v>392.85</v>
      </c>
      <c r="N210" s="67">
        <v>4068900</v>
      </c>
      <c r="O210" s="344">
        <v>2.9840546697038724E-2</v>
      </c>
    </row>
    <row r="211" spans="1:15" ht="15">
      <c r="A211" s="130">
        <v>201</v>
      </c>
      <c r="B211" s="114" t="s">
        <v>1949</v>
      </c>
      <c r="C211" s="130" t="s">
        <v>164</v>
      </c>
      <c r="D211" s="135">
        <v>222.65</v>
      </c>
      <c r="E211" s="135">
        <v>220.2166666666667</v>
      </c>
      <c r="F211" s="136">
        <v>216.23333333333341</v>
      </c>
      <c r="G211" s="136">
        <v>209.81666666666672</v>
      </c>
      <c r="H211" s="136">
        <v>205.83333333333343</v>
      </c>
      <c r="I211" s="136">
        <v>226.63333333333338</v>
      </c>
      <c r="J211" s="136">
        <v>230.61666666666667</v>
      </c>
      <c r="K211" s="136">
        <v>237.03333333333336</v>
      </c>
      <c r="L211" s="131">
        <v>224.2</v>
      </c>
      <c r="M211" s="131">
        <v>213.8</v>
      </c>
      <c r="N211" s="67">
        <v>137212250</v>
      </c>
      <c r="O211" s="344">
        <v>-8.5479812349051002E-3</v>
      </c>
    </row>
    <row r="212" spans="1:15" ht="15">
      <c r="A212" s="130">
        <v>202</v>
      </c>
      <c r="B212" s="114" t="s">
        <v>1956</v>
      </c>
      <c r="C212" s="130" t="s">
        <v>165</v>
      </c>
      <c r="D212" s="135">
        <v>449.75</v>
      </c>
      <c r="E212" s="135">
        <v>447.65000000000003</v>
      </c>
      <c r="F212" s="136">
        <v>443.95000000000005</v>
      </c>
      <c r="G212" s="136">
        <v>438.15000000000003</v>
      </c>
      <c r="H212" s="136">
        <v>434.45000000000005</v>
      </c>
      <c r="I212" s="136">
        <v>453.45000000000005</v>
      </c>
      <c r="J212" s="136">
        <v>457.15</v>
      </c>
      <c r="K212" s="136">
        <v>462.95000000000005</v>
      </c>
      <c r="L212" s="131">
        <v>451.35</v>
      </c>
      <c r="M212" s="131">
        <v>441.85</v>
      </c>
      <c r="N212" s="67">
        <v>21399300</v>
      </c>
      <c r="O212" s="344">
        <v>-1.678413570660614E-2</v>
      </c>
    </row>
    <row r="213" spans="1:15">
      <c r="A213" s="130"/>
      <c r="C213" s="153"/>
      <c r="D213" s="177"/>
      <c r="E213" s="177"/>
      <c r="F213" s="178"/>
      <c r="G213" s="178"/>
      <c r="H213" s="178"/>
      <c r="I213" s="178"/>
      <c r="J213" s="178"/>
      <c r="K213" s="178"/>
      <c r="L213" s="179"/>
      <c r="M213" s="179"/>
    </row>
    <row r="214" spans="1:15">
      <c r="A214" s="130"/>
      <c r="C214" s="26"/>
      <c r="D214" s="27"/>
      <c r="E214" s="27"/>
      <c r="F214" s="28"/>
      <c r="G214" s="28"/>
      <c r="H214" s="28"/>
      <c r="I214" s="28"/>
      <c r="J214" s="28"/>
      <c r="K214" s="28"/>
      <c r="L214" s="28"/>
      <c r="M214" s="28"/>
    </row>
    <row r="215" spans="1:15">
      <c r="A215" s="130"/>
      <c r="C215" s="26"/>
      <c r="D215" s="27"/>
      <c r="E215" s="27"/>
      <c r="F215" s="28"/>
      <c r="G215" s="28"/>
      <c r="H215" s="28"/>
      <c r="I215" s="28"/>
      <c r="J215" s="28"/>
      <c r="K215" s="28"/>
      <c r="L215" s="28"/>
      <c r="M215" s="28"/>
    </row>
    <row r="216" spans="1:15">
      <c r="A216" s="153"/>
      <c r="C216" s="26"/>
      <c r="D216" s="27"/>
      <c r="E216" s="27"/>
      <c r="F216" s="28"/>
      <c r="G216" s="28"/>
      <c r="H216" s="28"/>
      <c r="I216" s="28"/>
      <c r="J216" s="28"/>
      <c r="K216" s="28"/>
      <c r="L216" s="28"/>
      <c r="M216" s="28"/>
    </row>
    <row r="217" spans="1:15">
      <c r="A217" s="153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20" spans="1:15">
      <c r="C220" s="27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B221" s="26"/>
      <c r="C221" s="27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B222" s="26"/>
      <c r="C222" s="27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B223" s="26"/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A224" s="26" t="s">
        <v>166</v>
      </c>
      <c r="B224" s="26"/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A225" s="26" t="s">
        <v>167</v>
      </c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A226" s="26" t="s">
        <v>168</v>
      </c>
      <c r="D226" s="29"/>
      <c r="E226" s="29"/>
      <c r="F226" s="25"/>
      <c r="G226" s="25"/>
      <c r="H226" s="28"/>
      <c r="I226" s="25"/>
      <c r="J226" s="25"/>
      <c r="K226" s="25"/>
      <c r="L226" s="25"/>
      <c r="M226" s="25"/>
    </row>
    <row r="227" spans="1:13">
      <c r="A227" s="26" t="s">
        <v>169</v>
      </c>
      <c r="B227" s="21"/>
      <c r="D227" s="29"/>
      <c r="E227" s="29"/>
      <c r="F227" s="25"/>
      <c r="G227" s="25"/>
      <c r="H227" s="25"/>
      <c r="I227" s="25"/>
      <c r="J227" s="25"/>
      <c r="K227" s="25"/>
      <c r="L227" s="25"/>
      <c r="M227" s="25"/>
    </row>
    <row r="228" spans="1:13">
      <c r="A228" s="26" t="s">
        <v>170</v>
      </c>
      <c r="B228" s="29"/>
      <c r="D228" s="30"/>
      <c r="E228" s="30"/>
      <c r="F228" s="25"/>
      <c r="G228" s="25"/>
      <c r="H228" s="25"/>
      <c r="I228" s="25"/>
      <c r="J228" s="25"/>
      <c r="K228" s="25"/>
      <c r="L228" s="25"/>
      <c r="M228" s="25"/>
    </row>
    <row r="229" spans="1:13">
      <c r="B229" s="29"/>
      <c r="D229" s="30"/>
      <c r="E229" s="30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1" t="s">
        <v>171</v>
      </c>
      <c r="B230" s="29"/>
      <c r="D230" s="30"/>
      <c r="E230" s="30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9" t="s">
        <v>172</v>
      </c>
      <c r="B231" s="30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A232" s="29" t="s">
        <v>173</v>
      </c>
      <c r="B232" s="30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9" t="s">
        <v>174</v>
      </c>
      <c r="B233" s="30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30" t="s">
        <v>175</v>
      </c>
      <c r="B234" s="30"/>
      <c r="H234" s="25"/>
    </row>
    <row r="235" spans="1:13">
      <c r="A235" s="30" t="s">
        <v>176</v>
      </c>
      <c r="B235" s="30"/>
    </row>
    <row r="236" spans="1:13">
      <c r="A236" s="30" t="s">
        <v>177</v>
      </c>
      <c r="B236" s="30"/>
    </row>
    <row r="237" spans="1:13">
      <c r="A237" s="30" t="s">
        <v>178</v>
      </c>
    </row>
    <row r="238" spans="1:13">
      <c r="A238" s="30" t="s">
        <v>179</v>
      </c>
    </row>
    <row r="239" spans="1:13">
      <c r="A239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O23" sqref="O23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43521</v>
      </c>
    </row>
    <row r="7" spans="1:15" ht="13.5" thickBot="1">
      <c r="A7"/>
    </row>
    <row r="8" spans="1:15" ht="28.5" customHeight="1" thickBot="1">
      <c r="A8" s="499" t="s">
        <v>13</v>
      </c>
      <c r="B8" s="500" t="s">
        <v>14</v>
      </c>
      <c r="C8" s="498" t="s">
        <v>15</v>
      </c>
      <c r="D8" s="498" t="s">
        <v>16</v>
      </c>
      <c r="E8" s="498" t="s">
        <v>17</v>
      </c>
      <c r="F8" s="498"/>
      <c r="G8" s="498"/>
      <c r="H8" s="498" t="s">
        <v>18</v>
      </c>
      <c r="I8" s="498"/>
      <c r="J8" s="498"/>
      <c r="K8" s="23"/>
      <c r="L8" s="34"/>
      <c r="M8" s="34"/>
    </row>
    <row r="9" spans="1:15" ht="36" customHeight="1">
      <c r="A9" s="494"/>
      <c r="B9" s="496"/>
      <c r="C9" s="501" t="s">
        <v>19</v>
      </c>
      <c r="D9" s="501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246</v>
      </c>
      <c r="C10" s="127">
        <v>10791.65</v>
      </c>
      <c r="D10" s="128">
        <v>10783.866666666667</v>
      </c>
      <c r="E10" s="128">
        <v>10766.183333333334</v>
      </c>
      <c r="F10" s="128">
        <v>10740.716666666667</v>
      </c>
      <c r="G10" s="128">
        <v>10723.033333333335</v>
      </c>
      <c r="H10" s="128">
        <v>10809.333333333334</v>
      </c>
      <c r="I10" s="128">
        <v>10827.016666666665</v>
      </c>
      <c r="J10" s="128">
        <v>10852.483333333334</v>
      </c>
      <c r="K10" s="127">
        <v>10801.55</v>
      </c>
      <c r="L10" s="127">
        <v>10758.4</v>
      </c>
      <c r="M10" s="129"/>
    </row>
    <row r="11" spans="1:15">
      <c r="A11" s="66">
        <v>2</v>
      </c>
      <c r="B11" s="124" t="s">
        <v>247</v>
      </c>
      <c r="C11" s="126">
        <v>26867.55</v>
      </c>
      <c r="D11" s="125">
        <v>26904.233333333334</v>
      </c>
      <c r="E11" s="125">
        <v>26811.116666666669</v>
      </c>
      <c r="F11" s="125">
        <v>26754.683333333334</v>
      </c>
      <c r="G11" s="125">
        <v>26661.566666666669</v>
      </c>
      <c r="H11" s="125">
        <v>26960.666666666668</v>
      </c>
      <c r="I11" s="125">
        <v>27053.783333333329</v>
      </c>
      <c r="J11" s="125">
        <v>27110.216666666667</v>
      </c>
      <c r="K11" s="126">
        <v>26997.35</v>
      </c>
      <c r="L11" s="126">
        <v>26847.8</v>
      </c>
      <c r="M11" s="129"/>
    </row>
    <row r="12" spans="1:15">
      <c r="A12" s="66">
        <v>3</v>
      </c>
      <c r="B12" s="123" t="s">
        <v>1993</v>
      </c>
      <c r="C12" s="126">
        <v>1996.3</v>
      </c>
      <c r="D12" s="125">
        <v>1985.2333333333333</v>
      </c>
      <c r="E12" s="125">
        <v>1970.1666666666667</v>
      </c>
      <c r="F12" s="125">
        <v>1944.0333333333333</v>
      </c>
      <c r="G12" s="125">
        <v>1928.9666666666667</v>
      </c>
      <c r="H12" s="125">
        <v>2011.3666666666668</v>
      </c>
      <c r="I12" s="125">
        <v>2026.4333333333334</v>
      </c>
      <c r="J12" s="125">
        <v>2052.5666666666666</v>
      </c>
      <c r="K12" s="126">
        <v>2000.3</v>
      </c>
      <c r="L12" s="126">
        <v>1959.1</v>
      </c>
      <c r="M12" s="129"/>
    </row>
    <row r="13" spans="1:15">
      <c r="A13" s="66">
        <v>4</v>
      </c>
      <c r="B13" s="124" t="s">
        <v>248</v>
      </c>
      <c r="C13" s="126">
        <v>2917.45</v>
      </c>
      <c r="D13" s="125">
        <v>2908.9</v>
      </c>
      <c r="E13" s="125">
        <v>2897.15</v>
      </c>
      <c r="F13" s="125">
        <v>2876.85</v>
      </c>
      <c r="G13" s="125">
        <v>2865.1</v>
      </c>
      <c r="H13" s="125">
        <v>2929.2000000000003</v>
      </c>
      <c r="I13" s="125">
        <v>2940.9500000000003</v>
      </c>
      <c r="J13" s="125">
        <v>2961.2500000000005</v>
      </c>
      <c r="K13" s="126">
        <v>2920.65</v>
      </c>
      <c r="L13" s="126">
        <v>2888.6</v>
      </c>
      <c r="M13" s="129"/>
    </row>
    <row r="14" spans="1:15">
      <c r="A14" s="66">
        <v>5</v>
      </c>
      <c r="B14" s="124" t="s">
        <v>249</v>
      </c>
      <c r="C14" s="126">
        <v>15684.7</v>
      </c>
      <c r="D14" s="125">
        <v>15648.5</v>
      </c>
      <c r="E14" s="125">
        <v>15579.7</v>
      </c>
      <c r="F14" s="125">
        <v>15474.7</v>
      </c>
      <c r="G14" s="125">
        <v>15405.900000000001</v>
      </c>
      <c r="H14" s="125">
        <v>15753.5</v>
      </c>
      <c r="I14" s="125">
        <v>15822.3</v>
      </c>
      <c r="J14" s="125">
        <v>15927.3</v>
      </c>
      <c r="K14" s="126">
        <v>15717.3</v>
      </c>
      <c r="L14" s="126">
        <v>15543.5</v>
      </c>
      <c r="M14" s="129"/>
    </row>
    <row r="15" spans="1:15">
      <c r="A15" s="66">
        <v>6</v>
      </c>
      <c r="B15" s="124" t="s">
        <v>250</v>
      </c>
      <c r="C15" s="126">
        <v>3183.2</v>
      </c>
      <c r="D15" s="125">
        <v>3171.9499999999994</v>
      </c>
      <c r="E15" s="125">
        <v>3155.0499999999988</v>
      </c>
      <c r="F15" s="125">
        <v>3126.8999999999996</v>
      </c>
      <c r="G15" s="125">
        <v>3109.9999999999991</v>
      </c>
      <c r="H15" s="125">
        <v>3200.0999999999985</v>
      </c>
      <c r="I15" s="125">
        <v>3216.9999999999991</v>
      </c>
      <c r="J15" s="125">
        <v>3245.1499999999983</v>
      </c>
      <c r="K15" s="126">
        <v>3188.85</v>
      </c>
      <c r="L15" s="126">
        <v>3143.8</v>
      </c>
      <c r="M15" s="129"/>
    </row>
    <row r="16" spans="1:15">
      <c r="A16" s="66">
        <v>7</v>
      </c>
      <c r="B16" s="124" t="s">
        <v>243</v>
      </c>
      <c r="C16" s="126">
        <v>4540.95</v>
      </c>
      <c r="D16" s="125">
        <v>4531.1500000000005</v>
      </c>
      <c r="E16" s="125">
        <v>4518.3500000000013</v>
      </c>
      <c r="F16" s="125">
        <v>4495.7500000000009</v>
      </c>
      <c r="G16" s="125">
        <v>4482.9500000000016</v>
      </c>
      <c r="H16" s="125">
        <v>4553.7500000000009</v>
      </c>
      <c r="I16" s="125">
        <v>4566.55</v>
      </c>
      <c r="J16" s="125">
        <v>4589.1500000000005</v>
      </c>
      <c r="K16" s="126">
        <v>4543.95</v>
      </c>
      <c r="L16" s="126">
        <v>4508.55</v>
      </c>
      <c r="M16" s="129"/>
    </row>
    <row r="17" spans="1:13">
      <c r="A17" s="66">
        <v>8</v>
      </c>
      <c r="B17" s="124" t="s">
        <v>185</v>
      </c>
      <c r="C17" s="124">
        <v>1248.3</v>
      </c>
      <c r="D17" s="125">
        <v>1250.95</v>
      </c>
      <c r="E17" s="125">
        <v>1237.3500000000001</v>
      </c>
      <c r="F17" s="125">
        <v>1226.4000000000001</v>
      </c>
      <c r="G17" s="125">
        <v>1212.8000000000002</v>
      </c>
      <c r="H17" s="125">
        <v>1261.9000000000001</v>
      </c>
      <c r="I17" s="125">
        <v>1275.5</v>
      </c>
      <c r="J17" s="125">
        <v>1286.45</v>
      </c>
      <c r="K17" s="124">
        <v>1264.55</v>
      </c>
      <c r="L17" s="124">
        <v>1240</v>
      </c>
      <c r="M17" s="124">
        <v>0.50566999999999995</v>
      </c>
    </row>
    <row r="18" spans="1:13">
      <c r="A18" s="66">
        <v>9</v>
      </c>
      <c r="B18" s="124" t="s">
        <v>30</v>
      </c>
      <c r="C18" s="124">
        <v>1383.7</v>
      </c>
      <c r="D18" s="125">
        <v>1382.2166666666669</v>
      </c>
      <c r="E18" s="125">
        <v>1372.7833333333338</v>
      </c>
      <c r="F18" s="125">
        <v>1361.8666666666668</v>
      </c>
      <c r="G18" s="125">
        <v>1352.4333333333336</v>
      </c>
      <c r="H18" s="125">
        <v>1393.1333333333339</v>
      </c>
      <c r="I18" s="125">
        <v>1402.5666666666668</v>
      </c>
      <c r="J18" s="125">
        <v>1413.483333333334</v>
      </c>
      <c r="K18" s="124">
        <v>1391.65</v>
      </c>
      <c r="L18" s="124">
        <v>1371.3</v>
      </c>
      <c r="M18" s="124">
        <v>5.7610299999999999</v>
      </c>
    </row>
    <row r="19" spans="1:13">
      <c r="A19" s="66">
        <v>10</v>
      </c>
      <c r="B19" s="124" t="s">
        <v>413</v>
      </c>
      <c r="C19" s="124">
        <v>1701.4</v>
      </c>
      <c r="D19" s="125">
        <v>1685.9833333333333</v>
      </c>
      <c r="E19" s="125">
        <v>1623.1166666666668</v>
      </c>
      <c r="F19" s="125">
        <v>1544.8333333333335</v>
      </c>
      <c r="G19" s="125">
        <v>1481.9666666666669</v>
      </c>
      <c r="H19" s="125">
        <v>1764.2666666666667</v>
      </c>
      <c r="I19" s="125">
        <v>1827.133333333333</v>
      </c>
      <c r="J19" s="125">
        <v>1905.4166666666665</v>
      </c>
      <c r="K19" s="124">
        <v>1748.85</v>
      </c>
      <c r="L19" s="124">
        <v>1607.7</v>
      </c>
      <c r="M19" s="124">
        <v>0.21521999999999999</v>
      </c>
    </row>
    <row r="20" spans="1:13">
      <c r="A20" s="66">
        <v>11</v>
      </c>
      <c r="B20" s="124" t="s">
        <v>2113</v>
      </c>
      <c r="C20" s="124">
        <v>574.79999999999995</v>
      </c>
      <c r="D20" s="125">
        <v>577.30000000000007</v>
      </c>
      <c r="E20" s="125">
        <v>567.50000000000011</v>
      </c>
      <c r="F20" s="125">
        <v>560.20000000000005</v>
      </c>
      <c r="G20" s="125">
        <v>550.40000000000009</v>
      </c>
      <c r="H20" s="125">
        <v>584.60000000000014</v>
      </c>
      <c r="I20" s="125">
        <v>594.40000000000009</v>
      </c>
      <c r="J20" s="125">
        <v>601.70000000000016</v>
      </c>
      <c r="K20" s="124">
        <v>587.1</v>
      </c>
      <c r="L20" s="124">
        <v>570</v>
      </c>
      <c r="M20" s="124">
        <v>1.9255</v>
      </c>
    </row>
    <row r="21" spans="1:13">
      <c r="A21" s="66">
        <v>12</v>
      </c>
      <c r="B21" s="124" t="s">
        <v>31</v>
      </c>
      <c r="C21" s="124">
        <v>128.05000000000001</v>
      </c>
      <c r="D21" s="125">
        <v>126.18333333333334</v>
      </c>
      <c r="E21" s="125">
        <v>121.66666666666669</v>
      </c>
      <c r="F21" s="125">
        <v>115.28333333333335</v>
      </c>
      <c r="G21" s="125">
        <v>110.76666666666669</v>
      </c>
      <c r="H21" s="125">
        <v>132.56666666666666</v>
      </c>
      <c r="I21" s="125">
        <v>137.08333333333331</v>
      </c>
      <c r="J21" s="125">
        <v>143.46666666666667</v>
      </c>
      <c r="K21" s="124">
        <v>130.69999999999999</v>
      </c>
      <c r="L21" s="124">
        <v>119.8</v>
      </c>
      <c r="M21" s="124">
        <v>146.95085</v>
      </c>
    </row>
    <row r="22" spans="1:13">
      <c r="A22" s="66">
        <v>13</v>
      </c>
      <c r="B22" s="124" t="s">
        <v>32</v>
      </c>
      <c r="C22" s="124">
        <v>354.3</v>
      </c>
      <c r="D22" s="125">
        <v>355.20000000000005</v>
      </c>
      <c r="E22" s="125">
        <v>351.80000000000007</v>
      </c>
      <c r="F22" s="125">
        <v>349.3</v>
      </c>
      <c r="G22" s="125">
        <v>345.90000000000003</v>
      </c>
      <c r="H22" s="125">
        <v>357.7000000000001</v>
      </c>
      <c r="I22" s="125">
        <v>361.10000000000008</v>
      </c>
      <c r="J22" s="125">
        <v>363.60000000000014</v>
      </c>
      <c r="K22" s="124">
        <v>358.6</v>
      </c>
      <c r="L22" s="124">
        <v>352.7</v>
      </c>
      <c r="M22" s="124">
        <v>17.196059999999999</v>
      </c>
    </row>
    <row r="23" spans="1:13">
      <c r="A23" s="66">
        <v>14</v>
      </c>
      <c r="B23" s="124" t="s">
        <v>33</v>
      </c>
      <c r="C23" s="124">
        <v>39.85</v>
      </c>
      <c r="D23" s="125">
        <v>39.81666666666667</v>
      </c>
      <c r="E23" s="125">
        <v>39.233333333333341</v>
      </c>
      <c r="F23" s="125">
        <v>38.616666666666674</v>
      </c>
      <c r="G23" s="125">
        <v>38.033333333333346</v>
      </c>
      <c r="H23" s="125">
        <v>40.433333333333337</v>
      </c>
      <c r="I23" s="125">
        <v>41.016666666666666</v>
      </c>
      <c r="J23" s="125">
        <v>41.633333333333333</v>
      </c>
      <c r="K23" s="124">
        <v>40.4</v>
      </c>
      <c r="L23" s="124">
        <v>39.200000000000003</v>
      </c>
      <c r="M23" s="124">
        <v>120.65389</v>
      </c>
    </row>
    <row r="24" spans="1:13">
      <c r="A24" s="66">
        <v>15</v>
      </c>
      <c r="B24" s="124" t="s">
        <v>394</v>
      </c>
      <c r="C24" s="124">
        <v>220.25</v>
      </c>
      <c r="D24" s="125">
        <v>219.78333333333333</v>
      </c>
      <c r="E24" s="125">
        <v>217.56666666666666</v>
      </c>
      <c r="F24" s="125">
        <v>214.88333333333333</v>
      </c>
      <c r="G24" s="125">
        <v>212.66666666666666</v>
      </c>
      <c r="H24" s="125">
        <v>222.46666666666667</v>
      </c>
      <c r="I24" s="125">
        <v>224.68333333333331</v>
      </c>
      <c r="J24" s="125">
        <v>227.36666666666667</v>
      </c>
      <c r="K24" s="124">
        <v>222</v>
      </c>
      <c r="L24" s="124">
        <v>217.1</v>
      </c>
      <c r="M24" s="124">
        <v>6.3297999999999996</v>
      </c>
    </row>
    <row r="25" spans="1:13">
      <c r="A25" s="66">
        <v>16</v>
      </c>
      <c r="B25" s="124" t="s">
        <v>233</v>
      </c>
      <c r="C25" s="124">
        <v>984.25</v>
      </c>
      <c r="D25" s="125">
        <v>990.08333333333337</v>
      </c>
      <c r="E25" s="125">
        <v>975.16666666666674</v>
      </c>
      <c r="F25" s="125">
        <v>966.08333333333337</v>
      </c>
      <c r="G25" s="125">
        <v>951.16666666666674</v>
      </c>
      <c r="H25" s="125">
        <v>999.16666666666674</v>
      </c>
      <c r="I25" s="125">
        <v>1014.0833333333335</v>
      </c>
      <c r="J25" s="125">
        <v>1023.1666666666667</v>
      </c>
      <c r="K25" s="124">
        <v>1005</v>
      </c>
      <c r="L25" s="124">
        <v>981</v>
      </c>
      <c r="M25" s="124">
        <v>3.1411899999999999</v>
      </c>
    </row>
    <row r="26" spans="1:13">
      <c r="A26" s="66">
        <v>17</v>
      </c>
      <c r="B26" s="124" t="s">
        <v>424</v>
      </c>
      <c r="C26" s="124">
        <v>1809.65</v>
      </c>
      <c r="D26" s="125">
        <v>1816.2666666666667</v>
      </c>
      <c r="E26" s="125">
        <v>1793.3833333333332</v>
      </c>
      <c r="F26" s="125">
        <v>1777.1166666666666</v>
      </c>
      <c r="G26" s="125">
        <v>1754.2333333333331</v>
      </c>
      <c r="H26" s="125">
        <v>1832.5333333333333</v>
      </c>
      <c r="I26" s="125">
        <v>1855.416666666667</v>
      </c>
      <c r="J26" s="125">
        <v>1871.6833333333334</v>
      </c>
      <c r="K26" s="124">
        <v>1839.15</v>
      </c>
      <c r="L26" s="124">
        <v>1800</v>
      </c>
      <c r="M26" s="124">
        <v>0.37758999999999998</v>
      </c>
    </row>
    <row r="27" spans="1:13">
      <c r="A27" s="66">
        <v>18</v>
      </c>
      <c r="B27" s="124" t="s">
        <v>186</v>
      </c>
      <c r="C27" s="124">
        <v>730.15</v>
      </c>
      <c r="D27" s="125">
        <v>731.2166666666667</v>
      </c>
      <c r="E27" s="125">
        <v>725.43333333333339</v>
      </c>
      <c r="F27" s="125">
        <v>720.7166666666667</v>
      </c>
      <c r="G27" s="125">
        <v>714.93333333333339</v>
      </c>
      <c r="H27" s="125">
        <v>735.93333333333339</v>
      </c>
      <c r="I27" s="125">
        <v>741.7166666666667</v>
      </c>
      <c r="J27" s="125">
        <v>746.43333333333339</v>
      </c>
      <c r="K27" s="124">
        <v>737</v>
      </c>
      <c r="L27" s="124">
        <v>726.5</v>
      </c>
      <c r="M27" s="124">
        <v>3.8369499999999999</v>
      </c>
    </row>
    <row r="28" spans="1:13">
      <c r="A28" s="66">
        <v>19</v>
      </c>
      <c r="B28" s="124" t="s">
        <v>35</v>
      </c>
      <c r="C28" s="124">
        <v>210.95</v>
      </c>
      <c r="D28" s="125">
        <v>210.18333333333331</v>
      </c>
      <c r="E28" s="125">
        <v>208.91666666666663</v>
      </c>
      <c r="F28" s="125">
        <v>206.88333333333333</v>
      </c>
      <c r="G28" s="125">
        <v>205.61666666666665</v>
      </c>
      <c r="H28" s="125">
        <v>212.21666666666661</v>
      </c>
      <c r="I28" s="125">
        <v>213.48333333333332</v>
      </c>
      <c r="J28" s="125">
        <v>215.51666666666659</v>
      </c>
      <c r="K28" s="124">
        <v>211.45</v>
      </c>
      <c r="L28" s="124">
        <v>208.15</v>
      </c>
      <c r="M28" s="124">
        <v>13.7522</v>
      </c>
    </row>
    <row r="29" spans="1:13">
      <c r="A29" s="66">
        <v>20</v>
      </c>
      <c r="B29" s="124" t="s">
        <v>37</v>
      </c>
      <c r="C29" s="124">
        <v>1146.2</v>
      </c>
      <c r="D29" s="125">
        <v>1147.0999999999999</v>
      </c>
      <c r="E29" s="125">
        <v>1138.6999999999998</v>
      </c>
      <c r="F29" s="125">
        <v>1131.1999999999998</v>
      </c>
      <c r="G29" s="125">
        <v>1122.7999999999997</v>
      </c>
      <c r="H29" s="125">
        <v>1154.5999999999999</v>
      </c>
      <c r="I29" s="125">
        <v>1163</v>
      </c>
      <c r="J29" s="125">
        <v>1170.5</v>
      </c>
      <c r="K29" s="124">
        <v>1155.5</v>
      </c>
      <c r="L29" s="124">
        <v>1139.5999999999999</v>
      </c>
      <c r="M29" s="124">
        <v>5.1104700000000003</v>
      </c>
    </row>
    <row r="30" spans="1:13">
      <c r="A30" s="66">
        <v>21</v>
      </c>
      <c r="B30" s="124" t="s">
        <v>38</v>
      </c>
      <c r="C30" s="124">
        <v>210.15</v>
      </c>
      <c r="D30" s="125">
        <v>209.16666666666666</v>
      </c>
      <c r="E30" s="125">
        <v>207.18333333333331</v>
      </c>
      <c r="F30" s="125">
        <v>204.21666666666664</v>
      </c>
      <c r="G30" s="125">
        <v>202.23333333333329</v>
      </c>
      <c r="H30" s="125">
        <v>212.13333333333333</v>
      </c>
      <c r="I30" s="125">
        <v>214.11666666666667</v>
      </c>
      <c r="J30" s="125">
        <v>217.08333333333334</v>
      </c>
      <c r="K30" s="124">
        <v>211.15</v>
      </c>
      <c r="L30" s="124">
        <v>206.2</v>
      </c>
      <c r="M30" s="124">
        <v>24.637080000000001</v>
      </c>
    </row>
    <row r="31" spans="1:13">
      <c r="A31" s="66">
        <v>22</v>
      </c>
      <c r="B31" s="124" t="s">
        <v>39</v>
      </c>
      <c r="C31" s="124">
        <v>75</v>
      </c>
      <c r="D31" s="125">
        <v>75.516666666666666</v>
      </c>
      <c r="E31" s="125">
        <v>73.533333333333331</v>
      </c>
      <c r="F31" s="125">
        <v>72.066666666666663</v>
      </c>
      <c r="G31" s="125">
        <v>70.083333333333329</v>
      </c>
      <c r="H31" s="125">
        <v>76.983333333333334</v>
      </c>
      <c r="I31" s="125">
        <v>78.966666666666654</v>
      </c>
      <c r="J31" s="125">
        <v>80.433333333333337</v>
      </c>
      <c r="K31" s="124">
        <v>77.5</v>
      </c>
      <c r="L31" s="124">
        <v>74.05</v>
      </c>
      <c r="M31" s="124">
        <v>57.12509</v>
      </c>
    </row>
    <row r="32" spans="1:13">
      <c r="A32" s="66">
        <v>23</v>
      </c>
      <c r="B32" s="124" t="s">
        <v>40</v>
      </c>
      <c r="C32" s="124">
        <v>81.849999999999994</v>
      </c>
      <c r="D32" s="125">
        <v>81.816666666666663</v>
      </c>
      <c r="E32" s="125">
        <v>80.783333333333331</v>
      </c>
      <c r="F32" s="125">
        <v>79.716666666666669</v>
      </c>
      <c r="G32" s="125">
        <v>78.683333333333337</v>
      </c>
      <c r="H32" s="125">
        <v>82.883333333333326</v>
      </c>
      <c r="I32" s="125">
        <v>83.916666666666657</v>
      </c>
      <c r="J32" s="125">
        <v>84.98333333333332</v>
      </c>
      <c r="K32" s="124">
        <v>82.85</v>
      </c>
      <c r="L32" s="124">
        <v>80.75</v>
      </c>
      <c r="M32" s="124">
        <v>286.94763999999998</v>
      </c>
    </row>
    <row r="33" spans="1:13">
      <c r="A33" s="66">
        <v>24</v>
      </c>
      <c r="B33" s="124" t="s">
        <v>41</v>
      </c>
      <c r="C33" s="124">
        <v>1397.8</v>
      </c>
      <c r="D33" s="125">
        <v>1396.5833333333333</v>
      </c>
      <c r="E33" s="125">
        <v>1385.4166666666665</v>
      </c>
      <c r="F33" s="125">
        <v>1373.0333333333333</v>
      </c>
      <c r="G33" s="125">
        <v>1361.8666666666666</v>
      </c>
      <c r="H33" s="125">
        <v>1408.9666666666665</v>
      </c>
      <c r="I33" s="125">
        <v>1420.133333333333</v>
      </c>
      <c r="J33" s="125">
        <v>1432.5166666666664</v>
      </c>
      <c r="K33" s="124">
        <v>1407.75</v>
      </c>
      <c r="L33" s="124">
        <v>1384.2</v>
      </c>
      <c r="M33" s="124">
        <v>8.0137999999999998</v>
      </c>
    </row>
    <row r="34" spans="1:13">
      <c r="A34" s="66">
        <v>25</v>
      </c>
      <c r="B34" s="124" t="s">
        <v>42</v>
      </c>
      <c r="C34" s="124">
        <v>731.2</v>
      </c>
      <c r="D34" s="125">
        <v>731.5</v>
      </c>
      <c r="E34" s="125">
        <v>726.5</v>
      </c>
      <c r="F34" s="125">
        <v>721.8</v>
      </c>
      <c r="G34" s="125">
        <v>716.8</v>
      </c>
      <c r="H34" s="125">
        <v>736.2</v>
      </c>
      <c r="I34" s="125">
        <v>741.2</v>
      </c>
      <c r="J34" s="125">
        <v>745.90000000000009</v>
      </c>
      <c r="K34" s="124">
        <v>736.5</v>
      </c>
      <c r="L34" s="124">
        <v>726.8</v>
      </c>
      <c r="M34" s="124">
        <v>11.902620000000001</v>
      </c>
    </row>
    <row r="35" spans="1:13">
      <c r="A35" s="66">
        <v>26</v>
      </c>
      <c r="B35" s="124" t="s">
        <v>2023</v>
      </c>
      <c r="C35" s="124">
        <v>1487.9</v>
      </c>
      <c r="D35" s="125">
        <v>1477.8</v>
      </c>
      <c r="E35" s="125">
        <v>1461.6</v>
      </c>
      <c r="F35" s="125">
        <v>1435.3</v>
      </c>
      <c r="G35" s="125">
        <v>1419.1</v>
      </c>
      <c r="H35" s="125">
        <v>1504.1</v>
      </c>
      <c r="I35" s="125">
        <v>1520.3000000000002</v>
      </c>
      <c r="J35" s="125">
        <v>1546.6</v>
      </c>
      <c r="K35" s="124">
        <v>1494</v>
      </c>
      <c r="L35" s="124">
        <v>1451.5</v>
      </c>
      <c r="M35" s="124">
        <v>3.6093999999999999</v>
      </c>
    </row>
    <row r="36" spans="1:13">
      <c r="A36" s="66">
        <v>27</v>
      </c>
      <c r="B36" s="124" t="s">
        <v>43</v>
      </c>
      <c r="C36" s="124">
        <v>702.05</v>
      </c>
      <c r="D36" s="125">
        <v>699.23333333333323</v>
      </c>
      <c r="E36" s="125">
        <v>694.01666666666642</v>
      </c>
      <c r="F36" s="125">
        <v>685.98333333333323</v>
      </c>
      <c r="G36" s="125">
        <v>680.76666666666642</v>
      </c>
      <c r="H36" s="125">
        <v>707.26666666666642</v>
      </c>
      <c r="I36" s="125">
        <v>712.48333333333335</v>
      </c>
      <c r="J36" s="125">
        <v>720.51666666666642</v>
      </c>
      <c r="K36" s="124">
        <v>704.45</v>
      </c>
      <c r="L36" s="124">
        <v>691.2</v>
      </c>
      <c r="M36" s="124">
        <v>98.22278</v>
      </c>
    </row>
    <row r="37" spans="1:13">
      <c r="A37" s="66">
        <v>28</v>
      </c>
      <c r="B37" s="124" t="s">
        <v>44</v>
      </c>
      <c r="C37" s="124">
        <v>2816.85</v>
      </c>
      <c r="D37" s="125">
        <v>2821.9</v>
      </c>
      <c r="E37" s="125">
        <v>2796.8</v>
      </c>
      <c r="F37" s="125">
        <v>2776.75</v>
      </c>
      <c r="G37" s="125">
        <v>2751.65</v>
      </c>
      <c r="H37" s="125">
        <v>2841.9500000000003</v>
      </c>
      <c r="I37" s="125">
        <v>2867.0499999999997</v>
      </c>
      <c r="J37" s="125">
        <v>2887.1000000000004</v>
      </c>
      <c r="K37" s="124">
        <v>2847</v>
      </c>
      <c r="L37" s="124">
        <v>2801.85</v>
      </c>
      <c r="M37" s="124">
        <v>4.3153499999999996</v>
      </c>
    </row>
    <row r="38" spans="1:13">
      <c r="A38" s="66">
        <v>29</v>
      </c>
      <c r="B38" s="124" t="s">
        <v>187</v>
      </c>
      <c r="C38" s="124">
        <v>2640.4</v>
      </c>
      <c r="D38" s="125">
        <v>2648.9333333333329</v>
      </c>
      <c r="E38" s="125">
        <v>2623.8666666666659</v>
      </c>
      <c r="F38" s="125">
        <v>2607.333333333333</v>
      </c>
      <c r="G38" s="125">
        <v>2582.266666666666</v>
      </c>
      <c r="H38" s="125">
        <v>2665.4666666666658</v>
      </c>
      <c r="I38" s="125">
        <v>2690.5333333333324</v>
      </c>
      <c r="J38" s="125">
        <v>2707.0666666666657</v>
      </c>
      <c r="K38" s="124">
        <v>2674</v>
      </c>
      <c r="L38" s="124">
        <v>2632.4</v>
      </c>
      <c r="M38" s="124">
        <v>8.2567199999999996</v>
      </c>
    </row>
    <row r="39" spans="1:13">
      <c r="A39" s="66">
        <v>30</v>
      </c>
      <c r="B39" s="124" t="s">
        <v>188</v>
      </c>
      <c r="C39" s="124">
        <v>6195.65</v>
      </c>
      <c r="D39" s="125">
        <v>6205.0999999999995</v>
      </c>
      <c r="E39" s="125">
        <v>6137.4999999999991</v>
      </c>
      <c r="F39" s="125">
        <v>6079.3499999999995</v>
      </c>
      <c r="G39" s="125">
        <v>6011.7499999999991</v>
      </c>
      <c r="H39" s="125">
        <v>6263.2499999999991</v>
      </c>
      <c r="I39" s="125">
        <v>6330.8499999999995</v>
      </c>
      <c r="J39" s="125">
        <v>6388.9999999999991</v>
      </c>
      <c r="K39" s="124">
        <v>6272.7</v>
      </c>
      <c r="L39" s="124">
        <v>6146.95</v>
      </c>
      <c r="M39" s="124">
        <v>2.1101200000000002</v>
      </c>
    </row>
    <row r="40" spans="1:13">
      <c r="A40" s="66">
        <v>31</v>
      </c>
      <c r="B40" s="124" t="s">
        <v>522</v>
      </c>
      <c r="C40" s="124">
        <v>855.3</v>
      </c>
      <c r="D40" s="125">
        <v>848.18333333333328</v>
      </c>
      <c r="E40" s="125">
        <v>833.71666666666658</v>
      </c>
      <c r="F40" s="125">
        <v>812.13333333333333</v>
      </c>
      <c r="G40" s="125">
        <v>797.66666666666663</v>
      </c>
      <c r="H40" s="125">
        <v>869.76666666666654</v>
      </c>
      <c r="I40" s="125">
        <v>884.23333333333323</v>
      </c>
      <c r="J40" s="125">
        <v>905.81666666666649</v>
      </c>
      <c r="K40" s="124">
        <v>862.65</v>
      </c>
      <c r="L40" s="124">
        <v>826.6</v>
      </c>
      <c r="M40" s="124">
        <v>8.6369500000000006</v>
      </c>
    </row>
    <row r="41" spans="1:13">
      <c r="A41" s="66">
        <v>32</v>
      </c>
      <c r="B41" s="124" t="s">
        <v>45</v>
      </c>
      <c r="C41" s="124">
        <v>102.8</v>
      </c>
      <c r="D41" s="125">
        <v>102.89999999999999</v>
      </c>
      <c r="E41" s="125">
        <v>102.14999999999998</v>
      </c>
      <c r="F41" s="125">
        <v>101.49999999999999</v>
      </c>
      <c r="G41" s="125">
        <v>100.74999999999997</v>
      </c>
      <c r="H41" s="125">
        <v>103.54999999999998</v>
      </c>
      <c r="I41" s="125">
        <v>104.30000000000001</v>
      </c>
      <c r="J41" s="125">
        <v>104.94999999999999</v>
      </c>
      <c r="K41" s="124">
        <v>103.65</v>
      </c>
      <c r="L41" s="124">
        <v>102.25</v>
      </c>
      <c r="M41" s="124">
        <v>96.006420000000006</v>
      </c>
    </row>
    <row r="42" spans="1:13">
      <c r="A42" s="66">
        <v>33</v>
      </c>
      <c r="B42" s="124" t="s">
        <v>46</v>
      </c>
      <c r="C42" s="124">
        <v>83</v>
      </c>
      <c r="D42" s="125">
        <v>83.383333333333326</v>
      </c>
      <c r="E42" s="125">
        <v>82.166666666666657</v>
      </c>
      <c r="F42" s="125">
        <v>81.333333333333329</v>
      </c>
      <c r="G42" s="125">
        <v>80.11666666666666</v>
      </c>
      <c r="H42" s="125">
        <v>84.216666666666654</v>
      </c>
      <c r="I42" s="125">
        <v>85.433333333333323</v>
      </c>
      <c r="J42" s="125">
        <v>86.266666666666652</v>
      </c>
      <c r="K42" s="124">
        <v>84.6</v>
      </c>
      <c r="L42" s="124">
        <v>82.55</v>
      </c>
      <c r="M42" s="124">
        <v>64.634630000000001</v>
      </c>
    </row>
    <row r="43" spans="1:13">
      <c r="A43" s="66">
        <v>34</v>
      </c>
      <c r="B43" s="124" t="s">
        <v>47</v>
      </c>
      <c r="C43" s="124">
        <v>1313</v>
      </c>
      <c r="D43" s="125">
        <v>1305.7333333333333</v>
      </c>
      <c r="E43" s="125">
        <v>1291.4666666666667</v>
      </c>
      <c r="F43" s="125">
        <v>1269.9333333333334</v>
      </c>
      <c r="G43" s="125">
        <v>1255.6666666666667</v>
      </c>
      <c r="H43" s="125">
        <v>1327.2666666666667</v>
      </c>
      <c r="I43" s="125">
        <v>1341.5333333333335</v>
      </c>
      <c r="J43" s="125">
        <v>1363.0666666666666</v>
      </c>
      <c r="K43" s="124">
        <v>1320</v>
      </c>
      <c r="L43" s="124">
        <v>1284.2</v>
      </c>
      <c r="M43" s="124">
        <v>15.689220000000001</v>
      </c>
    </row>
    <row r="44" spans="1:13">
      <c r="A44" s="66">
        <v>35</v>
      </c>
      <c r="B44" s="124" t="s">
        <v>554</v>
      </c>
      <c r="C44" s="124">
        <v>294</v>
      </c>
      <c r="D44" s="125">
        <v>294.11666666666667</v>
      </c>
      <c r="E44" s="125">
        <v>291.78333333333336</v>
      </c>
      <c r="F44" s="125">
        <v>289.56666666666666</v>
      </c>
      <c r="G44" s="125">
        <v>287.23333333333335</v>
      </c>
      <c r="H44" s="125">
        <v>296.33333333333337</v>
      </c>
      <c r="I44" s="125">
        <v>298.66666666666663</v>
      </c>
      <c r="J44" s="125">
        <v>300.88333333333338</v>
      </c>
      <c r="K44" s="124">
        <v>296.45</v>
      </c>
      <c r="L44" s="124">
        <v>291.89999999999998</v>
      </c>
      <c r="M44" s="124">
        <v>2.6531600000000002</v>
      </c>
    </row>
    <row r="45" spans="1:13">
      <c r="A45" s="66">
        <v>36</v>
      </c>
      <c r="B45" s="124" t="s">
        <v>189</v>
      </c>
      <c r="C45" s="124">
        <v>78.55</v>
      </c>
      <c r="D45" s="125">
        <v>78.600000000000009</v>
      </c>
      <c r="E45" s="125">
        <v>77.950000000000017</v>
      </c>
      <c r="F45" s="125">
        <v>77.350000000000009</v>
      </c>
      <c r="G45" s="125">
        <v>76.700000000000017</v>
      </c>
      <c r="H45" s="125">
        <v>79.200000000000017</v>
      </c>
      <c r="I45" s="125">
        <v>79.850000000000023</v>
      </c>
      <c r="J45" s="125">
        <v>80.450000000000017</v>
      </c>
      <c r="K45" s="124">
        <v>79.25</v>
      </c>
      <c r="L45" s="124">
        <v>78</v>
      </c>
      <c r="M45" s="124">
        <v>103.96044999999999</v>
      </c>
    </row>
    <row r="46" spans="1:13">
      <c r="A46" s="66">
        <v>37</v>
      </c>
      <c r="B46" s="124" t="s">
        <v>1837</v>
      </c>
      <c r="C46" s="124">
        <v>921.05</v>
      </c>
      <c r="D46" s="125">
        <v>923.61666666666667</v>
      </c>
      <c r="E46" s="125">
        <v>914.93333333333339</v>
      </c>
      <c r="F46" s="125">
        <v>908.81666666666672</v>
      </c>
      <c r="G46" s="125">
        <v>900.13333333333344</v>
      </c>
      <c r="H46" s="125">
        <v>929.73333333333335</v>
      </c>
      <c r="I46" s="125">
        <v>938.41666666666652</v>
      </c>
      <c r="J46" s="125">
        <v>944.5333333333333</v>
      </c>
      <c r="K46" s="124">
        <v>932.3</v>
      </c>
      <c r="L46" s="124">
        <v>917.5</v>
      </c>
      <c r="M46" s="124">
        <v>4.7836299999999996</v>
      </c>
    </row>
    <row r="47" spans="1:13">
      <c r="A47" s="66">
        <v>38</v>
      </c>
      <c r="B47" s="124" t="s">
        <v>48</v>
      </c>
      <c r="C47" s="124">
        <v>489.2</v>
      </c>
      <c r="D47" s="125">
        <v>485.98333333333335</v>
      </c>
      <c r="E47" s="125">
        <v>480.9666666666667</v>
      </c>
      <c r="F47" s="125">
        <v>472.73333333333335</v>
      </c>
      <c r="G47" s="125">
        <v>467.7166666666667</v>
      </c>
      <c r="H47" s="125">
        <v>494.2166666666667</v>
      </c>
      <c r="I47" s="125">
        <v>499.23333333333335</v>
      </c>
      <c r="J47" s="125">
        <v>507.4666666666667</v>
      </c>
      <c r="K47" s="124">
        <v>491</v>
      </c>
      <c r="L47" s="124">
        <v>477.75</v>
      </c>
      <c r="M47" s="124">
        <v>8.3737399999999997</v>
      </c>
    </row>
    <row r="48" spans="1:13">
      <c r="A48" s="66">
        <v>39</v>
      </c>
      <c r="B48" s="124" t="s">
        <v>50</v>
      </c>
      <c r="C48" s="124">
        <v>63.65</v>
      </c>
      <c r="D48" s="125">
        <v>63.416666666666664</v>
      </c>
      <c r="E48" s="125">
        <v>62.683333333333323</v>
      </c>
      <c r="F48" s="125">
        <v>61.716666666666661</v>
      </c>
      <c r="G48" s="125">
        <v>60.98333333333332</v>
      </c>
      <c r="H48" s="125">
        <v>64.383333333333326</v>
      </c>
      <c r="I48" s="125">
        <v>65.11666666666666</v>
      </c>
      <c r="J48" s="125">
        <v>66.083333333333329</v>
      </c>
      <c r="K48" s="124">
        <v>64.150000000000006</v>
      </c>
      <c r="L48" s="124">
        <v>62.45</v>
      </c>
      <c r="M48" s="124">
        <v>47.849969999999999</v>
      </c>
    </row>
    <row r="49" spans="1:13">
      <c r="A49" s="66">
        <v>40</v>
      </c>
      <c r="B49" s="124" t="s">
        <v>53</v>
      </c>
      <c r="C49" s="124">
        <v>344.2</v>
      </c>
      <c r="D49" s="125">
        <v>342.3</v>
      </c>
      <c r="E49" s="125">
        <v>337.6</v>
      </c>
      <c r="F49" s="125">
        <v>331</v>
      </c>
      <c r="G49" s="125">
        <v>326.3</v>
      </c>
      <c r="H49" s="125">
        <v>348.90000000000003</v>
      </c>
      <c r="I49" s="125">
        <v>353.59999999999997</v>
      </c>
      <c r="J49" s="125">
        <v>360.20000000000005</v>
      </c>
      <c r="K49" s="124">
        <v>347</v>
      </c>
      <c r="L49" s="124">
        <v>335.7</v>
      </c>
      <c r="M49" s="124">
        <v>48.548999999999999</v>
      </c>
    </row>
    <row r="50" spans="1:13">
      <c r="A50" s="66">
        <v>41</v>
      </c>
      <c r="B50" s="124" t="s">
        <v>49</v>
      </c>
      <c r="C50" s="124">
        <v>313.85000000000002</v>
      </c>
      <c r="D50" s="125">
        <v>312.8</v>
      </c>
      <c r="E50" s="125">
        <v>309.10000000000002</v>
      </c>
      <c r="F50" s="125">
        <v>304.35000000000002</v>
      </c>
      <c r="G50" s="125">
        <v>300.65000000000003</v>
      </c>
      <c r="H50" s="125">
        <v>317.55</v>
      </c>
      <c r="I50" s="125">
        <v>321.24999999999994</v>
      </c>
      <c r="J50" s="125">
        <v>326</v>
      </c>
      <c r="K50" s="124">
        <v>316.5</v>
      </c>
      <c r="L50" s="124">
        <v>308.05</v>
      </c>
      <c r="M50" s="124">
        <v>55.874409999999997</v>
      </c>
    </row>
    <row r="51" spans="1:13">
      <c r="A51" s="66">
        <v>42</v>
      </c>
      <c r="B51" s="124" t="s">
        <v>190</v>
      </c>
      <c r="C51" s="124">
        <v>313.60000000000002</v>
      </c>
      <c r="D51" s="125">
        <v>314.8</v>
      </c>
      <c r="E51" s="125">
        <v>307.8</v>
      </c>
      <c r="F51" s="125">
        <v>302</v>
      </c>
      <c r="G51" s="125">
        <v>295</v>
      </c>
      <c r="H51" s="125">
        <v>320.60000000000002</v>
      </c>
      <c r="I51" s="125">
        <v>327.60000000000002</v>
      </c>
      <c r="J51" s="125">
        <v>333.40000000000003</v>
      </c>
      <c r="K51" s="124">
        <v>321.8</v>
      </c>
      <c r="L51" s="124">
        <v>309</v>
      </c>
      <c r="M51" s="124">
        <v>39.703530000000001</v>
      </c>
    </row>
    <row r="52" spans="1:13">
      <c r="A52" s="66">
        <v>43</v>
      </c>
      <c r="B52" s="124" t="s">
        <v>51</v>
      </c>
      <c r="C52" s="124">
        <v>621.20000000000005</v>
      </c>
      <c r="D52" s="125">
        <v>622.5333333333333</v>
      </c>
      <c r="E52" s="125">
        <v>617.26666666666665</v>
      </c>
      <c r="F52" s="125">
        <v>613.33333333333337</v>
      </c>
      <c r="G52" s="125">
        <v>608.06666666666672</v>
      </c>
      <c r="H52" s="125">
        <v>626.46666666666658</v>
      </c>
      <c r="I52" s="125">
        <v>631.73333333333323</v>
      </c>
      <c r="J52" s="125">
        <v>635.66666666666652</v>
      </c>
      <c r="K52" s="124">
        <v>627.79999999999995</v>
      </c>
      <c r="L52" s="124">
        <v>618.6</v>
      </c>
      <c r="M52" s="124">
        <v>7.0411000000000001</v>
      </c>
    </row>
    <row r="53" spans="1:13">
      <c r="A53" s="66">
        <v>44</v>
      </c>
      <c r="B53" s="124" t="s">
        <v>52</v>
      </c>
      <c r="C53" s="124">
        <v>18120.75</v>
      </c>
      <c r="D53" s="125">
        <v>18018.75</v>
      </c>
      <c r="E53" s="125">
        <v>17853.5</v>
      </c>
      <c r="F53" s="125">
        <v>17586.25</v>
      </c>
      <c r="G53" s="125">
        <v>17421</v>
      </c>
      <c r="H53" s="125">
        <v>18286</v>
      </c>
      <c r="I53" s="125">
        <v>18451.25</v>
      </c>
      <c r="J53" s="125">
        <v>18718.5</v>
      </c>
      <c r="K53" s="124">
        <v>18184</v>
      </c>
      <c r="L53" s="124">
        <v>17751.5</v>
      </c>
      <c r="M53" s="124">
        <v>0.38884000000000002</v>
      </c>
    </row>
    <row r="54" spans="1:13">
      <c r="A54" s="66">
        <v>45</v>
      </c>
      <c r="B54" s="124" t="s">
        <v>191</v>
      </c>
      <c r="C54" s="124">
        <v>3012.8</v>
      </c>
      <c r="D54" s="125">
        <v>3014.2666666666664</v>
      </c>
      <c r="E54" s="125">
        <v>2971.2333333333327</v>
      </c>
      <c r="F54" s="125">
        <v>2929.6666666666661</v>
      </c>
      <c r="G54" s="125">
        <v>2886.6333333333323</v>
      </c>
      <c r="H54" s="125">
        <v>3055.833333333333</v>
      </c>
      <c r="I54" s="125">
        <v>3098.8666666666668</v>
      </c>
      <c r="J54" s="125">
        <v>3140.4333333333334</v>
      </c>
      <c r="K54" s="124">
        <v>3057.3</v>
      </c>
      <c r="L54" s="124">
        <v>2972.7</v>
      </c>
      <c r="M54" s="124">
        <v>3.1343000000000001</v>
      </c>
    </row>
    <row r="55" spans="1:13">
      <c r="A55" s="66">
        <v>46</v>
      </c>
      <c r="B55" s="124" t="s">
        <v>192</v>
      </c>
      <c r="C55" s="124">
        <v>1537.45</v>
      </c>
      <c r="D55" s="125">
        <v>1543.8166666666666</v>
      </c>
      <c r="E55" s="125">
        <v>1517.6333333333332</v>
      </c>
      <c r="F55" s="125">
        <v>1497.8166666666666</v>
      </c>
      <c r="G55" s="125">
        <v>1471.6333333333332</v>
      </c>
      <c r="H55" s="125">
        <v>1563.6333333333332</v>
      </c>
      <c r="I55" s="125">
        <v>1589.8166666666666</v>
      </c>
      <c r="J55" s="125">
        <v>1609.6333333333332</v>
      </c>
      <c r="K55" s="124">
        <v>1570</v>
      </c>
      <c r="L55" s="124">
        <v>1524</v>
      </c>
      <c r="M55" s="124">
        <v>3.6479999999999999E-2</v>
      </c>
    </row>
    <row r="56" spans="1:13">
      <c r="A56" s="66">
        <v>47</v>
      </c>
      <c r="B56" s="124" t="s">
        <v>193</v>
      </c>
      <c r="C56" s="124">
        <v>315.2</v>
      </c>
      <c r="D56" s="125">
        <v>315.05</v>
      </c>
      <c r="E56" s="125">
        <v>312.60000000000002</v>
      </c>
      <c r="F56" s="125">
        <v>310</v>
      </c>
      <c r="G56" s="125">
        <v>307.55</v>
      </c>
      <c r="H56" s="125">
        <v>317.65000000000003</v>
      </c>
      <c r="I56" s="125">
        <v>320.09999999999997</v>
      </c>
      <c r="J56" s="125">
        <v>322.70000000000005</v>
      </c>
      <c r="K56" s="124">
        <v>317.5</v>
      </c>
      <c r="L56" s="124">
        <v>312.45</v>
      </c>
      <c r="M56" s="124">
        <v>5.8164300000000004</v>
      </c>
    </row>
    <row r="57" spans="1:13">
      <c r="A57" s="66">
        <v>48</v>
      </c>
      <c r="B57" s="124" t="s">
        <v>54</v>
      </c>
      <c r="C57" s="124">
        <v>222</v>
      </c>
      <c r="D57" s="125">
        <v>221.45000000000002</v>
      </c>
      <c r="E57" s="125">
        <v>219.15000000000003</v>
      </c>
      <c r="F57" s="125">
        <v>216.3</v>
      </c>
      <c r="G57" s="125">
        <v>214.00000000000003</v>
      </c>
      <c r="H57" s="125">
        <v>224.30000000000004</v>
      </c>
      <c r="I57" s="125">
        <v>226.60000000000005</v>
      </c>
      <c r="J57" s="125">
        <v>229.45000000000005</v>
      </c>
      <c r="K57" s="124">
        <v>223.75</v>
      </c>
      <c r="L57" s="124">
        <v>218.6</v>
      </c>
      <c r="M57" s="124">
        <v>34.046700000000001</v>
      </c>
    </row>
    <row r="58" spans="1:13">
      <c r="A58" s="66">
        <v>49</v>
      </c>
      <c r="B58" s="124" t="s">
        <v>231</v>
      </c>
      <c r="C58" s="124">
        <v>154.55000000000001</v>
      </c>
      <c r="D58" s="125">
        <v>154.41666666666666</v>
      </c>
      <c r="E58" s="125">
        <v>151.83333333333331</v>
      </c>
      <c r="F58" s="125">
        <v>149.11666666666665</v>
      </c>
      <c r="G58" s="125">
        <v>146.5333333333333</v>
      </c>
      <c r="H58" s="125">
        <v>157.13333333333333</v>
      </c>
      <c r="I58" s="125">
        <v>159.71666666666664</v>
      </c>
      <c r="J58" s="125">
        <v>162.43333333333334</v>
      </c>
      <c r="K58" s="124">
        <v>157</v>
      </c>
      <c r="L58" s="124">
        <v>151.69999999999999</v>
      </c>
      <c r="M58" s="124">
        <v>13.381449999999999</v>
      </c>
    </row>
    <row r="59" spans="1:13">
      <c r="A59" s="66">
        <v>50</v>
      </c>
      <c r="B59" s="124" t="s">
        <v>615</v>
      </c>
      <c r="C59" s="124">
        <v>31.85</v>
      </c>
      <c r="D59" s="125">
        <v>31.666666666666668</v>
      </c>
      <c r="E59" s="125">
        <v>31.033333333333339</v>
      </c>
      <c r="F59" s="125">
        <v>30.216666666666672</v>
      </c>
      <c r="G59" s="125">
        <v>29.583333333333343</v>
      </c>
      <c r="H59" s="125">
        <v>32.483333333333334</v>
      </c>
      <c r="I59" s="125">
        <v>33.116666666666667</v>
      </c>
      <c r="J59" s="125">
        <v>33.93333333333333</v>
      </c>
      <c r="K59" s="124">
        <v>32.299999999999997</v>
      </c>
      <c r="L59" s="124">
        <v>30.85</v>
      </c>
      <c r="M59" s="124">
        <v>5.5212599999999998</v>
      </c>
    </row>
    <row r="60" spans="1:13">
      <c r="A60" s="66">
        <v>51</v>
      </c>
      <c r="B60" s="124" t="s">
        <v>55</v>
      </c>
      <c r="C60" s="124">
        <v>779.6</v>
      </c>
      <c r="D60" s="125">
        <v>775.13333333333333</v>
      </c>
      <c r="E60" s="125">
        <v>767.4666666666667</v>
      </c>
      <c r="F60" s="125">
        <v>755.33333333333337</v>
      </c>
      <c r="G60" s="125">
        <v>747.66666666666674</v>
      </c>
      <c r="H60" s="125">
        <v>787.26666666666665</v>
      </c>
      <c r="I60" s="125">
        <v>794.93333333333339</v>
      </c>
      <c r="J60" s="125">
        <v>807.06666666666661</v>
      </c>
      <c r="K60" s="124">
        <v>782.8</v>
      </c>
      <c r="L60" s="124">
        <v>763</v>
      </c>
      <c r="M60" s="124">
        <v>4.8247600000000004</v>
      </c>
    </row>
    <row r="61" spans="1:13">
      <c r="A61" s="66">
        <v>52</v>
      </c>
      <c r="B61" s="124" t="s">
        <v>630</v>
      </c>
      <c r="C61" s="124">
        <v>1188.3</v>
      </c>
      <c r="D61" s="125">
        <v>1187.9833333333333</v>
      </c>
      <c r="E61" s="125">
        <v>1170.9666666666667</v>
      </c>
      <c r="F61" s="125">
        <v>1153.6333333333334</v>
      </c>
      <c r="G61" s="125">
        <v>1136.6166666666668</v>
      </c>
      <c r="H61" s="125">
        <v>1205.3166666666666</v>
      </c>
      <c r="I61" s="125">
        <v>1222.3333333333335</v>
      </c>
      <c r="J61" s="125">
        <v>1239.6666666666665</v>
      </c>
      <c r="K61" s="124">
        <v>1205</v>
      </c>
      <c r="L61" s="124">
        <v>1170.6500000000001</v>
      </c>
      <c r="M61" s="124">
        <v>3.5752600000000001</v>
      </c>
    </row>
    <row r="62" spans="1:13">
      <c r="A62" s="66">
        <v>53</v>
      </c>
      <c r="B62" s="124" t="s">
        <v>57</v>
      </c>
      <c r="C62" s="124">
        <v>541.29999999999995</v>
      </c>
      <c r="D62" s="125">
        <v>542.16666666666663</v>
      </c>
      <c r="E62" s="125">
        <v>538.23333333333323</v>
      </c>
      <c r="F62" s="125">
        <v>535.16666666666663</v>
      </c>
      <c r="G62" s="125">
        <v>531.23333333333323</v>
      </c>
      <c r="H62" s="125">
        <v>545.23333333333323</v>
      </c>
      <c r="I62" s="125">
        <v>549.16666666666663</v>
      </c>
      <c r="J62" s="125">
        <v>552.23333333333323</v>
      </c>
      <c r="K62" s="124">
        <v>546.1</v>
      </c>
      <c r="L62" s="124">
        <v>539.1</v>
      </c>
      <c r="M62" s="124">
        <v>15.92112</v>
      </c>
    </row>
    <row r="63" spans="1:13">
      <c r="A63" s="66">
        <v>54</v>
      </c>
      <c r="B63" s="124" t="s">
        <v>58</v>
      </c>
      <c r="C63" s="124">
        <v>214.95</v>
      </c>
      <c r="D63" s="125">
        <v>215.1</v>
      </c>
      <c r="E63" s="125">
        <v>213.29999999999998</v>
      </c>
      <c r="F63" s="125">
        <v>211.64999999999998</v>
      </c>
      <c r="G63" s="125">
        <v>209.84999999999997</v>
      </c>
      <c r="H63" s="125">
        <v>216.75</v>
      </c>
      <c r="I63" s="125">
        <v>218.55</v>
      </c>
      <c r="J63" s="125">
        <v>220.20000000000002</v>
      </c>
      <c r="K63" s="124">
        <v>216.9</v>
      </c>
      <c r="L63" s="124">
        <v>213.45</v>
      </c>
      <c r="M63" s="124">
        <v>52.294080000000001</v>
      </c>
    </row>
    <row r="64" spans="1:13">
      <c r="A64" s="66">
        <v>55</v>
      </c>
      <c r="B64" s="124" t="s">
        <v>59</v>
      </c>
      <c r="C64" s="124">
        <v>1255.45</v>
      </c>
      <c r="D64" s="125">
        <v>1248.8166666666666</v>
      </c>
      <c r="E64" s="125">
        <v>1238.6333333333332</v>
      </c>
      <c r="F64" s="125">
        <v>1221.8166666666666</v>
      </c>
      <c r="G64" s="125">
        <v>1211.6333333333332</v>
      </c>
      <c r="H64" s="125">
        <v>1265.6333333333332</v>
      </c>
      <c r="I64" s="125">
        <v>1275.8166666666666</v>
      </c>
      <c r="J64" s="125">
        <v>1292.6333333333332</v>
      </c>
      <c r="K64" s="124">
        <v>1259</v>
      </c>
      <c r="L64" s="124">
        <v>1232</v>
      </c>
      <c r="M64" s="124">
        <v>2.1565500000000002</v>
      </c>
    </row>
    <row r="65" spans="1:13">
      <c r="A65" s="66">
        <v>56</v>
      </c>
      <c r="B65" s="124" t="s">
        <v>194</v>
      </c>
      <c r="C65" s="124">
        <v>475.65</v>
      </c>
      <c r="D65" s="125">
        <v>476.48333333333335</v>
      </c>
      <c r="E65" s="125">
        <v>469.9666666666667</v>
      </c>
      <c r="F65" s="125">
        <v>464.28333333333336</v>
      </c>
      <c r="G65" s="125">
        <v>457.76666666666671</v>
      </c>
      <c r="H65" s="125">
        <v>482.16666666666669</v>
      </c>
      <c r="I65" s="125">
        <v>488.68333333333334</v>
      </c>
      <c r="J65" s="125">
        <v>494.36666666666667</v>
      </c>
      <c r="K65" s="124">
        <v>483</v>
      </c>
      <c r="L65" s="124">
        <v>470.8</v>
      </c>
      <c r="M65" s="124">
        <v>14.58459</v>
      </c>
    </row>
    <row r="66" spans="1:13">
      <c r="A66" s="66">
        <v>57</v>
      </c>
      <c r="B66" s="124" t="s">
        <v>641</v>
      </c>
      <c r="C66" s="124">
        <v>441</v>
      </c>
      <c r="D66" s="125">
        <v>441.55</v>
      </c>
      <c r="E66" s="125">
        <v>432.6</v>
      </c>
      <c r="F66" s="125">
        <v>424.2</v>
      </c>
      <c r="G66" s="125">
        <v>415.25</v>
      </c>
      <c r="H66" s="125">
        <v>449.95000000000005</v>
      </c>
      <c r="I66" s="125">
        <v>458.9</v>
      </c>
      <c r="J66" s="125">
        <v>467.30000000000007</v>
      </c>
      <c r="K66" s="124">
        <v>450.5</v>
      </c>
      <c r="L66" s="124">
        <v>433.15</v>
      </c>
      <c r="M66" s="124">
        <v>0.83943999999999996</v>
      </c>
    </row>
    <row r="67" spans="1:13">
      <c r="A67" s="66">
        <v>58</v>
      </c>
      <c r="B67" s="124" t="s">
        <v>653</v>
      </c>
      <c r="C67" s="124">
        <v>209.5</v>
      </c>
      <c r="D67" s="125">
        <v>209.61666666666667</v>
      </c>
      <c r="E67" s="125">
        <v>205.43333333333334</v>
      </c>
      <c r="F67" s="125">
        <v>201.36666666666667</v>
      </c>
      <c r="G67" s="125">
        <v>197.18333333333334</v>
      </c>
      <c r="H67" s="125">
        <v>213.68333333333334</v>
      </c>
      <c r="I67" s="125">
        <v>217.86666666666667</v>
      </c>
      <c r="J67" s="125">
        <v>221.93333333333334</v>
      </c>
      <c r="K67" s="124">
        <v>213.8</v>
      </c>
      <c r="L67" s="124">
        <v>205.55</v>
      </c>
      <c r="M67" s="124">
        <v>1.3372599999999999</v>
      </c>
    </row>
    <row r="68" spans="1:13">
      <c r="A68" s="66">
        <v>59</v>
      </c>
      <c r="B68" s="124" t="s">
        <v>345</v>
      </c>
      <c r="C68" s="124">
        <v>694.35</v>
      </c>
      <c r="D68" s="125">
        <v>693.4666666666667</v>
      </c>
      <c r="E68" s="125">
        <v>682.98333333333335</v>
      </c>
      <c r="F68" s="125">
        <v>671.61666666666667</v>
      </c>
      <c r="G68" s="125">
        <v>661.13333333333333</v>
      </c>
      <c r="H68" s="125">
        <v>704.83333333333337</v>
      </c>
      <c r="I68" s="125">
        <v>715.31666666666672</v>
      </c>
      <c r="J68" s="125">
        <v>726.68333333333339</v>
      </c>
      <c r="K68" s="124">
        <v>703.95</v>
      </c>
      <c r="L68" s="124">
        <v>682.1</v>
      </c>
      <c r="M68" s="124">
        <v>8.2021899999999999</v>
      </c>
    </row>
    <row r="69" spans="1:13">
      <c r="A69" s="66">
        <v>60</v>
      </c>
      <c r="B69" s="124" t="s">
        <v>63</v>
      </c>
      <c r="C69" s="124">
        <v>169.25</v>
      </c>
      <c r="D69" s="125">
        <v>167.98333333333332</v>
      </c>
      <c r="E69" s="125">
        <v>165.96666666666664</v>
      </c>
      <c r="F69" s="125">
        <v>162.68333333333331</v>
      </c>
      <c r="G69" s="125">
        <v>160.66666666666663</v>
      </c>
      <c r="H69" s="125">
        <v>171.26666666666665</v>
      </c>
      <c r="I69" s="125">
        <v>173.28333333333336</v>
      </c>
      <c r="J69" s="125">
        <v>176.56666666666666</v>
      </c>
      <c r="K69" s="124">
        <v>170</v>
      </c>
      <c r="L69" s="124">
        <v>164.7</v>
      </c>
      <c r="M69" s="124">
        <v>60.245820000000002</v>
      </c>
    </row>
    <row r="70" spans="1:13">
      <c r="A70" s="66">
        <v>61</v>
      </c>
      <c r="B70" s="124" t="s">
        <v>60</v>
      </c>
      <c r="C70" s="124">
        <v>435.4</v>
      </c>
      <c r="D70" s="125">
        <v>432.33333333333331</v>
      </c>
      <c r="E70" s="125">
        <v>428.46666666666664</v>
      </c>
      <c r="F70" s="125">
        <v>421.5333333333333</v>
      </c>
      <c r="G70" s="125">
        <v>417.66666666666663</v>
      </c>
      <c r="H70" s="125">
        <v>439.26666666666665</v>
      </c>
      <c r="I70" s="125">
        <v>443.13333333333333</v>
      </c>
      <c r="J70" s="125">
        <v>450.06666666666666</v>
      </c>
      <c r="K70" s="124">
        <v>436.2</v>
      </c>
      <c r="L70" s="124">
        <v>425.4</v>
      </c>
      <c r="M70" s="124">
        <v>14.2727</v>
      </c>
    </row>
    <row r="71" spans="1:13">
      <c r="A71" s="66">
        <v>62</v>
      </c>
      <c r="B71" s="124" t="s">
        <v>232</v>
      </c>
      <c r="C71" s="124">
        <v>139.19999999999999</v>
      </c>
      <c r="D71" s="125">
        <v>139.75</v>
      </c>
      <c r="E71" s="125">
        <v>137</v>
      </c>
      <c r="F71" s="125">
        <v>134.80000000000001</v>
      </c>
      <c r="G71" s="125">
        <v>132.05000000000001</v>
      </c>
      <c r="H71" s="125">
        <v>141.94999999999999</v>
      </c>
      <c r="I71" s="125">
        <v>144.69999999999999</v>
      </c>
      <c r="J71" s="125">
        <v>146.89999999999998</v>
      </c>
      <c r="K71" s="124">
        <v>142.5</v>
      </c>
      <c r="L71" s="124">
        <v>137.55000000000001</v>
      </c>
      <c r="M71" s="124">
        <v>144.38762</v>
      </c>
    </row>
    <row r="72" spans="1:13">
      <c r="A72" s="66">
        <v>63</v>
      </c>
      <c r="B72" s="124" t="s">
        <v>61</v>
      </c>
      <c r="C72" s="124">
        <v>37.35</v>
      </c>
      <c r="D72" s="125">
        <v>36.6</v>
      </c>
      <c r="E72" s="125">
        <v>35.300000000000004</v>
      </c>
      <c r="F72" s="125">
        <v>33.25</v>
      </c>
      <c r="G72" s="125">
        <v>31.950000000000003</v>
      </c>
      <c r="H72" s="125">
        <v>38.650000000000006</v>
      </c>
      <c r="I72" s="125">
        <v>39.950000000000003</v>
      </c>
      <c r="J72" s="125">
        <v>42.000000000000007</v>
      </c>
      <c r="K72" s="124">
        <v>37.9</v>
      </c>
      <c r="L72" s="124">
        <v>34.549999999999997</v>
      </c>
      <c r="M72" s="124">
        <v>359.61475999999999</v>
      </c>
    </row>
    <row r="73" spans="1:13">
      <c r="A73" s="66">
        <v>64</v>
      </c>
      <c r="B73" s="124" t="s">
        <v>62</v>
      </c>
      <c r="C73" s="124">
        <v>1565</v>
      </c>
      <c r="D73" s="125">
        <v>1561.7166666666665</v>
      </c>
      <c r="E73" s="125">
        <v>1549.9833333333329</v>
      </c>
      <c r="F73" s="125">
        <v>1534.9666666666665</v>
      </c>
      <c r="G73" s="125">
        <v>1523.2333333333329</v>
      </c>
      <c r="H73" s="125">
        <v>1576.7333333333329</v>
      </c>
      <c r="I73" s="125">
        <v>1588.4666666666665</v>
      </c>
      <c r="J73" s="125">
        <v>1603.4833333333329</v>
      </c>
      <c r="K73" s="124">
        <v>1573.45</v>
      </c>
      <c r="L73" s="124">
        <v>1546.7</v>
      </c>
      <c r="M73" s="124">
        <v>6.1118499999999996</v>
      </c>
    </row>
    <row r="74" spans="1:13">
      <c r="A74" s="66">
        <v>65</v>
      </c>
      <c r="B74" s="124" t="s">
        <v>1068</v>
      </c>
      <c r="C74" s="124">
        <v>1032.6500000000001</v>
      </c>
      <c r="D74" s="125">
        <v>1038.3166666666666</v>
      </c>
      <c r="E74" s="125">
        <v>1020.3833333333332</v>
      </c>
      <c r="F74" s="125">
        <v>1008.1166666666666</v>
      </c>
      <c r="G74" s="125">
        <v>990.18333333333317</v>
      </c>
      <c r="H74" s="125">
        <v>1050.5833333333333</v>
      </c>
      <c r="I74" s="125">
        <v>1068.5166666666667</v>
      </c>
      <c r="J74" s="125">
        <v>1080.7833333333333</v>
      </c>
      <c r="K74" s="124">
        <v>1056.25</v>
      </c>
      <c r="L74" s="124">
        <v>1026.05</v>
      </c>
      <c r="M74" s="124">
        <v>1.31758</v>
      </c>
    </row>
    <row r="75" spans="1:13">
      <c r="A75" s="66">
        <v>66</v>
      </c>
      <c r="B75" s="124" t="s">
        <v>64</v>
      </c>
      <c r="C75" s="124">
        <v>2639.5</v>
      </c>
      <c r="D75" s="125">
        <v>2615.0666666666666</v>
      </c>
      <c r="E75" s="125">
        <v>2580.1333333333332</v>
      </c>
      <c r="F75" s="125">
        <v>2520.7666666666664</v>
      </c>
      <c r="G75" s="125">
        <v>2485.833333333333</v>
      </c>
      <c r="H75" s="125">
        <v>2674.4333333333334</v>
      </c>
      <c r="I75" s="125">
        <v>2709.3666666666668</v>
      </c>
      <c r="J75" s="125">
        <v>2768.7333333333336</v>
      </c>
      <c r="K75" s="124">
        <v>2650</v>
      </c>
      <c r="L75" s="124">
        <v>2555.6999999999998</v>
      </c>
      <c r="M75" s="124">
        <v>13.78159</v>
      </c>
    </row>
    <row r="76" spans="1:13">
      <c r="A76" s="66">
        <v>67</v>
      </c>
      <c r="B76" s="124" t="s">
        <v>709</v>
      </c>
      <c r="C76" s="124">
        <v>146.4</v>
      </c>
      <c r="D76" s="125">
        <v>147.79999999999998</v>
      </c>
      <c r="E76" s="125">
        <v>144.19999999999996</v>
      </c>
      <c r="F76" s="125">
        <v>141.99999999999997</v>
      </c>
      <c r="G76" s="125">
        <v>138.39999999999995</v>
      </c>
      <c r="H76" s="125">
        <v>149.99999999999997</v>
      </c>
      <c r="I76" s="125">
        <v>153.6</v>
      </c>
      <c r="J76" s="125">
        <v>155.79999999999998</v>
      </c>
      <c r="K76" s="124">
        <v>151.4</v>
      </c>
      <c r="L76" s="124">
        <v>145.6</v>
      </c>
      <c r="M76" s="124">
        <v>24.83137</v>
      </c>
    </row>
    <row r="77" spans="1:13">
      <c r="A77" s="66">
        <v>68</v>
      </c>
      <c r="B77" s="124" t="s">
        <v>65</v>
      </c>
      <c r="C77" s="124">
        <v>20595.45</v>
      </c>
      <c r="D77" s="125">
        <v>20531.816666666666</v>
      </c>
      <c r="E77" s="125">
        <v>20363.633333333331</v>
      </c>
      <c r="F77" s="125">
        <v>20131.816666666666</v>
      </c>
      <c r="G77" s="125">
        <v>19963.633333333331</v>
      </c>
      <c r="H77" s="125">
        <v>20763.633333333331</v>
      </c>
      <c r="I77" s="125">
        <v>20931.816666666666</v>
      </c>
      <c r="J77" s="125">
        <v>21163.633333333331</v>
      </c>
      <c r="K77" s="124">
        <v>20700</v>
      </c>
      <c r="L77" s="124">
        <v>20300</v>
      </c>
      <c r="M77" s="124">
        <v>0.74000999999999995</v>
      </c>
    </row>
    <row r="78" spans="1:13">
      <c r="A78" s="66">
        <v>69</v>
      </c>
      <c r="B78" s="124" t="s">
        <v>195</v>
      </c>
      <c r="C78" s="124">
        <v>399.65</v>
      </c>
      <c r="D78" s="125">
        <v>399.2166666666667</v>
      </c>
      <c r="E78" s="125">
        <v>395.43333333333339</v>
      </c>
      <c r="F78" s="125">
        <v>391.2166666666667</v>
      </c>
      <c r="G78" s="125">
        <v>387.43333333333339</v>
      </c>
      <c r="H78" s="125">
        <v>403.43333333333339</v>
      </c>
      <c r="I78" s="125">
        <v>407.2166666666667</v>
      </c>
      <c r="J78" s="125">
        <v>411.43333333333339</v>
      </c>
      <c r="K78" s="124">
        <v>403</v>
      </c>
      <c r="L78" s="124">
        <v>395</v>
      </c>
      <c r="M78" s="124">
        <v>6.3188300000000002</v>
      </c>
    </row>
    <row r="79" spans="1:13">
      <c r="A79" s="66">
        <v>70</v>
      </c>
      <c r="B79" s="124" t="s">
        <v>1918</v>
      </c>
      <c r="C79" s="124">
        <v>1256.5</v>
      </c>
      <c r="D79" s="125">
        <v>1263.1499999999999</v>
      </c>
      <c r="E79" s="125">
        <v>1239.3499999999997</v>
      </c>
      <c r="F79" s="125">
        <v>1222.1999999999998</v>
      </c>
      <c r="G79" s="125">
        <v>1198.3999999999996</v>
      </c>
      <c r="H79" s="125">
        <v>1280.2999999999997</v>
      </c>
      <c r="I79" s="125">
        <v>1304.0999999999999</v>
      </c>
      <c r="J79" s="125">
        <v>1321.2499999999998</v>
      </c>
      <c r="K79" s="124">
        <v>1286.95</v>
      </c>
      <c r="L79" s="124">
        <v>1246</v>
      </c>
      <c r="M79" s="124">
        <v>0.14990000000000001</v>
      </c>
    </row>
    <row r="80" spans="1:13">
      <c r="A80" s="66">
        <v>71</v>
      </c>
      <c r="B80" s="124" t="s">
        <v>66</v>
      </c>
      <c r="C80" s="124">
        <v>106.2</v>
      </c>
      <c r="D80" s="125">
        <v>106.43333333333334</v>
      </c>
      <c r="E80" s="125">
        <v>105.46666666666667</v>
      </c>
      <c r="F80" s="125">
        <v>104.73333333333333</v>
      </c>
      <c r="G80" s="125">
        <v>103.76666666666667</v>
      </c>
      <c r="H80" s="125">
        <v>107.16666666666667</v>
      </c>
      <c r="I80" s="125">
        <v>108.13333333333334</v>
      </c>
      <c r="J80" s="125">
        <v>108.86666666666667</v>
      </c>
      <c r="K80" s="124">
        <v>107.4</v>
      </c>
      <c r="L80" s="124">
        <v>105.7</v>
      </c>
      <c r="M80" s="124">
        <v>29.628609999999998</v>
      </c>
    </row>
    <row r="81" spans="1:13">
      <c r="A81" s="66">
        <v>72</v>
      </c>
      <c r="B81" s="124" t="s">
        <v>67</v>
      </c>
      <c r="C81" s="124">
        <v>213.55</v>
      </c>
      <c r="D81" s="125">
        <v>213.7166666666667</v>
      </c>
      <c r="E81" s="125">
        <v>211.63333333333338</v>
      </c>
      <c r="F81" s="125">
        <v>209.7166666666667</v>
      </c>
      <c r="G81" s="125">
        <v>207.63333333333338</v>
      </c>
      <c r="H81" s="125">
        <v>215.63333333333338</v>
      </c>
      <c r="I81" s="125">
        <v>217.7166666666667</v>
      </c>
      <c r="J81" s="125">
        <v>219.63333333333338</v>
      </c>
      <c r="K81" s="124">
        <v>215.8</v>
      </c>
      <c r="L81" s="124">
        <v>211.8</v>
      </c>
      <c r="M81" s="124">
        <v>18.690670000000001</v>
      </c>
    </row>
    <row r="82" spans="1:13">
      <c r="A82" s="66">
        <v>73</v>
      </c>
      <c r="B82" s="124" t="s">
        <v>68</v>
      </c>
      <c r="C82" s="124">
        <v>79.45</v>
      </c>
      <c r="D82" s="125">
        <v>79.216666666666654</v>
      </c>
      <c r="E82" s="125">
        <v>78.433333333333309</v>
      </c>
      <c r="F82" s="125">
        <v>77.416666666666657</v>
      </c>
      <c r="G82" s="125">
        <v>76.633333333333312</v>
      </c>
      <c r="H82" s="125">
        <v>80.233333333333306</v>
      </c>
      <c r="I82" s="125">
        <v>81.016666666666637</v>
      </c>
      <c r="J82" s="125">
        <v>82.033333333333303</v>
      </c>
      <c r="K82" s="124">
        <v>80</v>
      </c>
      <c r="L82" s="124">
        <v>78.2</v>
      </c>
      <c r="M82" s="124">
        <v>122.20941000000001</v>
      </c>
    </row>
    <row r="83" spans="1:13">
      <c r="A83" s="66">
        <v>74</v>
      </c>
      <c r="B83" s="124" t="s">
        <v>69</v>
      </c>
      <c r="C83" s="124">
        <v>327.14999999999998</v>
      </c>
      <c r="D83" s="125">
        <v>329.26666666666665</v>
      </c>
      <c r="E83" s="125">
        <v>323.5333333333333</v>
      </c>
      <c r="F83" s="125">
        <v>319.91666666666663</v>
      </c>
      <c r="G83" s="125">
        <v>314.18333333333328</v>
      </c>
      <c r="H83" s="125">
        <v>332.88333333333333</v>
      </c>
      <c r="I83" s="125">
        <v>338.61666666666667</v>
      </c>
      <c r="J83" s="125">
        <v>342.23333333333335</v>
      </c>
      <c r="K83" s="124">
        <v>335</v>
      </c>
      <c r="L83" s="124">
        <v>325.64999999999998</v>
      </c>
      <c r="M83" s="124">
        <v>42.009419999999999</v>
      </c>
    </row>
    <row r="84" spans="1:13">
      <c r="A84" s="66">
        <v>75</v>
      </c>
      <c r="B84" s="124" t="s">
        <v>71</v>
      </c>
      <c r="C84" s="124">
        <v>16.45</v>
      </c>
      <c r="D84" s="125">
        <v>16.383333333333329</v>
      </c>
      <c r="E84" s="125">
        <v>16.11666666666666</v>
      </c>
      <c r="F84" s="125">
        <v>15.783333333333331</v>
      </c>
      <c r="G84" s="125">
        <v>15.516666666666662</v>
      </c>
      <c r="H84" s="125">
        <v>16.716666666666658</v>
      </c>
      <c r="I84" s="125">
        <v>16.983333333333331</v>
      </c>
      <c r="J84" s="125">
        <v>17.316666666666656</v>
      </c>
      <c r="K84" s="124">
        <v>16.649999999999999</v>
      </c>
      <c r="L84" s="124">
        <v>16.05</v>
      </c>
      <c r="M84" s="124">
        <v>259.18675999999999</v>
      </c>
    </row>
    <row r="85" spans="1:13">
      <c r="A85" s="66">
        <v>76</v>
      </c>
      <c r="B85" s="124" t="s">
        <v>181</v>
      </c>
      <c r="C85" s="124">
        <v>7276</v>
      </c>
      <c r="D85" s="125">
        <v>7273.666666666667</v>
      </c>
      <c r="E85" s="125">
        <v>7252.8333333333339</v>
      </c>
      <c r="F85" s="125">
        <v>7229.666666666667</v>
      </c>
      <c r="G85" s="125">
        <v>7208.8333333333339</v>
      </c>
      <c r="H85" s="125">
        <v>7296.8333333333339</v>
      </c>
      <c r="I85" s="125">
        <v>7317.6666666666679</v>
      </c>
      <c r="J85" s="125">
        <v>7340.8333333333339</v>
      </c>
      <c r="K85" s="124">
        <v>7294.5</v>
      </c>
      <c r="L85" s="124">
        <v>7250.5</v>
      </c>
      <c r="M85" s="124">
        <v>0.56254999999999999</v>
      </c>
    </row>
    <row r="86" spans="1:13">
      <c r="A86" s="66">
        <v>77</v>
      </c>
      <c r="B86" s="124" t="s">
        <v>785</v>
      </c>
      <c r="C86" s="124">
        <v>1346.8</v>
      </c>
      <c r="D86" s="125">
        <v>1341.8</v>
      </c>
      <c r="E86" s="125">
        <v>1329.8</v>
      </c>
      <c r="F86" s="125">
        <v>1312.8</v>
      </c>
      <c r="G86" s="125">
        <v>1300.8</v>
      </c>
      <c r="H86" s="125">
        <v>1358.8</v>
      </c>
      <c r="I86" s="125">
        <v>1370.8</v>
      </c>
      <c r="J86" s="125">
        <v>1387.8</v>
      </c>
      <c r="K86" s="124">
        <v>1353.8</v>
      </c>
      <c r="L86" s="124">
        <v>1324.8</v>
      </c>
      <c r="M86" s="124">
        <v>0.11894</v>
      </c>
    </row>
    <row r="87" spans="1:13">
      <c r="A87" s="66">
        <v>78</v>
      </c>
      <c r="B87" s="124" t="s">
        <v>70</v>
      </c>
      <c r="C87" s="124">
        <v>593</v>
      </c>
      <c r="D87" s="125">
        <v>591.43333333333328</v>
      </c>
      <c r="E87" s="125">
        <v>584.86666666666656</v>
      </c>
      <c r="F87" s="125">
        <v>576.73333333333323</v>
      </c>
      <c r="G87" s="125">
        <v>570.16666666666652</v>
      </c>
      <c r="H87" s="125">
        <v>599.56666666666661</v>
      </c>
      <c r="I87" s="125">
        <v>606.13333333333344</v>
      </c>
      <c r="J87" s="125">
        <v>614.26666666666665</v>
      </c>
      <c r="K87" s="124">
        <v>598</v>
      </c>
      <c r="L87" s="124">
        <v>583.29999999999995</v>
      </c>
      <c r="M87" s="124">
        <v>5.1360299999999999</v>
      </c>
    </row>
    <row r="88" spans="1:13">
      <c r="A88" s="66">
        <v>79</v>
      </c>
      <c r="B88" s="124" t="s">
        <v>341</v>
      </c>
      <c r="C88" s="124">
        <v>667.95</v>
      </c>
      <c r="D88" s="125">
        <v>668.44999999999993</v>
      </c>
      <c r="E88" s="125">
        <v>664.89999999999986</v>
      </c>
      <c r="F88" s="125">
        <v>661.84999999999991</v>
      </c>
      <c r="G88" s="125">
        <v>658.29999999999984</v>
      </c>
      <c r="H88" s="125">
        <v>671.49999999999989</v>
      </c>
      <c r="I88" s="125">
        <v>675.04999999999984</v>
      </c>
      <c r="J88" s="125">
        <v>678.09999999999991</v>
      </c>
      <c r="K88" s="124">
        <v>672</v>
      </c>
      <c r="L88" s="124">
        <v>665.4</v>
      </c>
      <c r="M88" s="124">
        <v>7.93384</v>
      </c>
    </row>
    <row r="89" spans="1:13">
      <c r="A89" s="66">
        <v>80</v>
      </c>
      <c r="B89" s="124" t="s">
        <v>72</v>
      </c>
      <c r="C89" s="124">
        <v>481.3</v>
      </c>
      <c r="D89" s="125">
        <v>480.23333333333335</v>
      </c>
      <c r="E89" s="125">
        <v>476.01666666666671</v>
      </c>
      <c r="F89" s="125">
        <v>470.73333333333335</v>
      </c>
      <c r="G89" s="125">
        <v>466.51666666666671</v>
      </c>
      <c r="H89" s="125">
        <v>485.51666666666671</v>
      </c>
      <c r="I89" s="125">
        <v>489.73333333333341</v>
      </c>
      <c r="J89" s="125">
        <v>495.01666666666671</v>
      </c>
      <c r="K89" s="124">
        <v>484.45</v>
      </c>
      <c r="L89" s="124">
        <v>474.95</v>
      </c>
      <c r="M89" s="124">
        <v>2.51417</v>
      </c>
    </row>
    <row r="90" spans="1:13">
      <c r="A90" s="66">
        <v>81</v>
      </c>
      <c r="B90" s="124" t="s">
        <v>819</v>
      </c>
      <c r="C90" s="124">
        <v>251.95</v>
      </c>
      <c r="D90" s="125">
        <v>252.48333333333335</v>
      </c>
      <c r="E90" s="125">
        <v>248.2166666666667</v>
      </c>
      <c r="F90" s="125">
        <v>244.48333333333335</v>
      </c>
      <c r="G90" s="125">
        <v>240.2166666666667</v>
      </c>
      <c r="H90" s="125">
        <v>256.2166666666667</v>
      </c>
      <c r="I90" s="125">
        <v>260.48333333333335</v>
      </c>
      <c r="J90" s="125">
        <v>264.2166666666667</v>
      </c>
      <c r="K90" s="124">
        <v>256.75</v>
      </c>
      <c r="L90" s="124">
        <v>248.75</v>
      </c>
      <c r="M90" s="124">
        <v>10.862130000000001</v>
      </c>
    </row>
    <row r="91" spans="1:13">
      <c r="A91" s="66">
        <v>82</v>
      </c>
      <c r="B91" s="124" t="s">
        <v>311</v>
      </c>
      <c r="C91" s="124">
        <v>78.55</v>
      </c>
      <c r="D91" s="125">
        <v>79.016666666666666</v>
      </c>
      <c r="E91" s="125">
        <v>77.533333333333331</v>
      </c>
      <c r="F91" s="125">
        <v>76.516666666666666</v>
      </c>
      <c r="G91" s="125">
        <v>75.033333333333331</v>
      </c>
      <c r="H91" s="125">
        <v>80.033333333333331</v>
      </c>
      <c r="I91" s="125">
        <v>81.516666666666652</v>
      </c>
      <c r="J91" s="125">
        <v>82.533333333333331</v>
      </c>
      <c r="K91" s="124">
        <v>80.5</v>
      </c>
      <c r="L91" s="124">
        <v>78</v>
      </c>
      <c r="M91" s="124">
        <v>10.0761</v>
      </c>
    </row>
    <row r="92" spans="1:13">
      <c r="A92" s="66">
        <v>83</v>
      </c>
      <c r="B92" s="124" t="s">
        <v>197</v>
      </c>
      <c r="C92" s="124">
        <v>158.6</v>
      </c>
      <c r="D92" s="125">
        <v>156.01666666666665</v>
      </c>
      <c r="E92" s="125">
        <v>152.18333333333331</v>
      </c>
      <c r="F92" s="125">
        <v>145.76666666666665</v>
      </c>
      <c r="G92" s="125">
        <v>141.93333333333331</v>
      </c>
      <c r="H92" s="125">
        <v>162.43333333333331</v>
      </c>
      <c r="I92" s="125">
        <v>166.26666666666668</v>
      </c>
      <c r="J92" s="125">
        <v>172.68333333333331</v>
      </c>
      <c r="K92" s="124">
        <v>159.85</v>
      </c>
      <c r="L92" s="124">
        <v>149.6</v>
      </c>
      <c r="M92" s="124">
        <v>4.2601399999999998</v>
      </c>
    </row>
    <row r="93" spans="1:13">
      <c r="A93" s="66">
        <v>84</v>
      </c>
      <c r="B93" s="124" t="s">
        <v>75</v>
      </c>
      <c r="C93" s="124">
        <v>1066.1500000000001</v>
      </c>
      <c r="D93" s="125">
        <v>1060.2166666666667</v>
      </c>
      <c r="E93" s="125">
        <v>1049.9333333333334</v>
      </c>
      <c r="F93" s="125">
        <v>1033.7166666666667</v>
      </c>
      <c r="G93" s="125">
        <v>1023.4333333333334</v>
      </c>
      <c r="H93" s="125">
        <v>1076.4333333333334</v>
      </c>
      <c r="I93" s="125">
        <v>1086.7166666666667</v>
      </c>
      <c r="J93" s="125">
        <v>1102.9333333333334</v>
      </c>
      <c r="K93" s="124">
        <v>1070.5</v>
      </c>
      <c r="L93" s="124">
        <v>1044</v>
      </c>
      <c r="M93" s="124">
        <v>14.22246</v>
      </c>
    </row>
    <row r="94" spans="1:13">
      <c r="A94" s="66">
        <v>85</v>
      </c>
      <c r="B94" s="124" t="s">
        <v>77</v>
      </c>
      <c r="C94" s="124">
        <v>2091.4499999999998</v>
      </c>
      <c r="D94" s="125">
        <v>2102.8833333333332</v>
      </c>
      <c r="E94" s="125">
        <v>2077.6666666666665</v>
      </c>
      <c r="F94" s="125">
        <v>2063.8833333333332</v>
      </c>
      <c r="G94" s="125">
        <v>2038.6666666666665</v>
      </c>
      <c r="H94" s="125">
        <v>2116.6666666666665</v>
      </c>
      <c r="I94" s="125">
        <v>2141.8833333333337</v>
      </c>
      <c r="J94" s="125">
        <v>2155.6666666666665</v>
      </c>
      <c r="K94" s="124">
        <v>2128.1</v>
      </c>
      <c r="L94" s="124">
        <v>2089.1</v>
      </c>
      <c r="M94" s="124">
        <v>22.226769999999998</v>
      </c>
    </row>
    <row r="95" spans="1:13">
      <c r="A95" s="66">
        <v>86</v>
      </c>
      <c r="B95" s="124" t="s">
        <v>74</v>
      </c>
      <c r="C95" s="124">
        <v>696.1</v>
      </c>
      <c r="D95" s="125">
        <v>698.15</v>
      </c>
      <c r="E95" s="125">
        <v>690.5</v>
      </c>
      <c r="F95" s="125">
        <v>684.9</v>
      </c>
      <c r="G95" s="125">
        <v>677.25</v>
      </c>
      <c r="H95" s="125">
        <v>703.75</v>
      </c>
      <c r="I95" s="125">
        <v>711.39999999999986</v>
      </c>
      <c r="J95" s="125">
        <v>717</v>
      </c>
      <c r="K95" s="124">
        <v>705.8</v>
      </c>
      <c r="L95" s="124">
        <v>692.55</v>
      </c>
      <c r="M95" s="124">
        <v>10.11651</v>
      </c>
    </row>
    <row r="96" spans="1:13">
      <c r="A96" s="66">
        <v>87</v>
      </c>
      <c r="B96" s="124" t="s">
        <v>79</v>
      </c>
      <c r="C96" s="124">
        <v>2679.85</v>
      </c>
      <c r="D96" s="125">
        <v>2665.9166666666665</v>
      </c>
      <c r="E96" s="125">
        <v>2633.9333333333329</v>
      </c>
      <c r="F96" s="125">
        <v>2588.0166666666664</v>
      </c>
      <c r="G96" s="125">
        <v>2556.0333333333328</v>
      </c>
      <c r="H96" s="125">
        <v>2711.833333333333</v>
      </c>
      <c r="I96" s="125">
        <v>2743.8166666666666</v>
      </c>
      <c r="J96" s="125">
        <v>2789.7333333333331</v>
      </c>
      <c r="K96" s="124">
        <v>2697.9</v>
      </c>
      <c r="L96" s="124">
        <v>2620</v>
      </c>
      <c r="M96" s="124">
        <v>7.2040699999999998</v>
      </c>
    </row>
    <row r="97" spans="1:13">
      <c r="A97" s="66">
        <v>88</v>
      </c>
      <c r="B97" s="124" t="s">
        <v>80</v>
      </c>
      <c r="C97" s="124">
        <v>358.05</v>
      </c>
      <c r="D97" s="125">
        <v>356.75</v>
      </c>
      <c r="E97" s="125">
        <v>353.35</v>
      </c>
      <c r="F97" s="125">
        <v>348.65000000000003</v>
      </c>
      <c r="G97" s="125">
        <v>345.25000000000006</v>
      </c>
      <c r="H97" s="125">
        <v>361.45</v>
      </c>
      <c r="I97" s="125">
        <v>364.84999999999997</v>
      </c>
      <c r="J97" s="125">
        <v>369.54999999999995</v>
      </c>
      <c r="K97" s="124">
        <v>360.15</v>
      </c>
      <c r="L97" s="124">
        <v>352.05</v>
      </c>
      <c r="M97" s="124">
        <v>4.9465599999999998</v>
      </c>
    </row>
    <row r="98" spans="1:13">
      <c r="A98" s="66">
        <v>89</v>
      </c>
      <c r="B98" s="124" t="s">
        <v>81</v>
      </c>
      <c r="C98" s="124">
        <v>196.45</v>
      </c>
      <c r="D98" s="125">
        <v>195.25</v>
      </c>
      <c r="E98" s="125">
        <v>193.5</v>
      </c>
      <c r="F98" s="125">
        <v>190.55</v>
      </c>
      <c r="G98" s="125">
        <v>188.8</v>
      </c>
      <c r="H98" s="125">
        <v>198.2</v>
      </c>
      <c r="I98" s="125">
        <v>199.95</v>
      </c>
      <c r="J98" s="125">
        <v>202.89999999999998</v>
      </c>
      <c r="K98" s="124">
        <v>197</v>
      </c>
      <c r="L98" s="124">
        <v>192.3</v>
      </c>
      <c r="M98" s="124">
        <v>87.580600000000004</v>
      </c>
    </row>
    <row r="99" spans="1:13">
      <c r="A99" s="66">
        <v>90</v>
      </c>
      <c r="B99" s="124" t="s">
        <v>82</v>
      </c>
      <c r="C99" s="124">
        <v>230.95</v>
      </c>
      <c r="D99" s="125">
        <v>229.01666666666665</v>
      </c>
      <c r="E99" s="125">
        <v>225.23333333333329</v>
      </c>
      <c r="F99" s="125">
        <v>219.51666666666665</v>
      </c>
      <c r="G99" s="125">
        <v>215.73333333333329</v>
      </c>
      <c r="H99" s="125">
        <v>234.73333333333329</v>
      </c>
      <c r="I99" s="125">
        <v>238.51666666666665</v>
      </c>
      <c r="J99" s="125">
        <v>244.23333333333329</v>
      </c>
      <c r="K99" s="124">
        <v>232.8</v>
      </c>
      <c r="L99" s="124">
        <v>223.3</v>
      </c>
      <c r="M99" s="124">
        <v>59.401130000000002</v>
      </c>
    </row>
    <row r="100" spans="1:13">
      <c r="A100" s="66">
        <v>91</v>
      </c>
      <c r="B100" s="124" t="s">
        <v>83</v>
      </c>
      <c r="C100" s="124">
        <v>1768.55</v>
      </c>
      <c r="D100" s="125">
        <v>1764.5</v>
      </c>
      <c r="E100" s="125">
        <v>1756</v>
      </c>
      <c r="F100" s="125">
        <v>1743.45</v>
      </c>
      <c r="G100" s="125">
        <v>1734.95</v>
      </c>
      <c r="H100" s="125">
        <v>1777.05</v>
      </c>
      <c r="I100" s="125">
        <v>1785.55</v>
      </c>
      <c r="J100" s="125">
        <v>1798.1</v>
      </c>
      <c r="K100" s="124">
        <v>1773</v>
      </c>
      <c r="L100" s="124">
        <v>1751.95</v>
      </c>
      <c r="M100" s="124">
        <v>13.60163</v>
      </c>
    </row>
    <row r="101" spans="1:13">
      <c r="A101" s="66">
        <v>92</v>
      </c>
      <c r="B101" s="124" t="s">
        <v>84</v>
      </c>
      <c r="C101" s="124">
        <v>260</v>
      </c>
      <c r="D101" s="125">
        <v>258.01666666666665</v>
      </c>
      <c r="E101" s="125">
        <v>255.0333333333333</v>
      </c>
      <c r="F101" s="125">
        <v>250.06666666666666</v>
      </c>
      <c r="G101" s="125">
        <v>247.08333333333331</v>
      </c>
      <c r="H101" s="125">
        <v>262.98333333333329</v>
      </c>
      <c r="I101" s="125">
        <v>265.96666666666664</v>
      </c>
      <c r="J101" s="125">
        <v>270.93333333333328</v>
      </c>
      <c r="K101" s="124">
        <v>261</v>
      </c>
      <c r="L101" s="124">
        <v>253.05</v>
      </c>
      <c r="M101" s="124">
        <v>8.21434</v>
      </c>
    </row>
    <row r="102" spans="1:13">
      <c r="A102" s="66">
        <v>93</v>
      </c>
      <c r="B102" s="124" t="s">
        <v>2054</v>
      </c>
      <c r="C102" s="124">
        <v>40.9</v>
      </c>
      <c r="D102" s="125">
        <v>40.4</v>
      </c>
      <c r="E102" s="125">
        <v>39.4</v>
      </c>
      <c r="F102" s="125">
        <v>37.9</v>
      </c>
      <c r="G102" s="125">
        <v>36.9</v>
      </c>
      <c r="H102" s="125">
        <v>41.9</v>
      </c>
      <c r="I102" s="125">
        <v>42.9</v>
      </c>
      <c r="J102" s="125">
        <v>44.4</v>
      </c>
      <c r="K102" s="124">
        <v>41.4</v>
      </c>
      <c r="L102" s="124">
        <v>38.9</v>
      </c>
      <c r="M102" s="124">
        <v>11.614610000000001</v>
      </c>
    </row>
    <row r="103" spans="1:13">
      <c r="A103" s="66">
        <v>94</v>
      </c>
      <c r="B103" s="124" t="s">
        <v>76</v>
      </c>
      <c r="C103" s="124">
        <v>1887.4</v>
      </c>
      <c r="D103" s="125">
        <v>1887.9666666666665</v>
      </c>
      <c r="E103" s="125">
        <v>1876.9333333333329</v>
      </c>
      <c r="F103" s="125">
        <v>1866.4666666666665</v>
      </c>
      <c r="G103" s="125">
        <v>1855.4333333333329</v>
      </c>
      <c r="H103" s="125">
        <v>1898.4333333333329</v>
      </c>
      <c r="I103" s="125">
        <v>1909.4666666666662</v>
      </c>
      <c r="J103" s="125">
        <v>1919.9333333333329</v>
      </c>
      <c r="K103" s="124">
        <v>1899</v>
      </c>
      <c r="L103" s="124">
        <v>1877.5</v>
      </c>
      <c r="M103" s="124">
        <v>24.614059999999998</v>
      </c>
    </row>
    <row r="104" spans="1:13">
      <c r="A104" s="66">
        <v>95</v>
      </c>
      <c r="B104" s="124" t="s">
        <v>99</v>
      </c>
      <c r="C104" s="124">
        <v>274.3</v>
      </c>
      <c r="D104" s="125">
        <v>274.45</v>
      </c>
      <c r="E104" s="125">
        <v>272.95</v>
      </c>
      <c r="F104" s="125">
        <v>271.60000000000002</v>
      </c>
      <c r="G104" s="125">
        <v>270.10000000000002</v>
      </c>
      <c r="H104" s="125">
        <v>275.79999999999995</v>
      </c>
      <c r="I104" s="125">
        <v>277.29999999999995</v>
      </c>
      <c r="J104" s="125">
        <v>278.64999999999992</v>
      </c>
      <c r="K104" s="124">
        <v>275.95</v>
      </c>
      <c r="L104" s="124">
        <v>273.10000000000002</v>
      </c>
      <c r="M104" s="124">
        <v>87.634450000000001</v>
      </c>
    </row>
    <row r="105" spans="1:13">
      <c r="A105" s="66">
        <v>96</v>
      </c>
      <c r="B105" s="124" t="s">
        <v>87</v>
      </c>
      <c r="C105" s="124">
        <v>352.05</v>
      </c>
      <c r="D105" s="125">
        <v>352.48333333333335</v>
      </c>
      <c r="E105" s="125">
        <v>350.86666666666667</v>
      </c>
      <c r="F105" s="125">
        <v>349.68333333333334</v>
      </c>
      <c r="G105" s="125">
        <v>348.06666666666666</v>
      </c>
      <c r="H105" s="125">
        <v>353.66666666666669</v>
      </c>
      <c r="I105" s="125">
        <v>355.28333333333336</v>
      </c>
      <c r="J105" s="125">
        <v>356.4666666666667</v>
      </c>
      <c r="K105" s="124">
        <v>354.1</v>
      </c>
      <c r="L105" s="124">
        <v>351.3</v>
      </c>
      <c r="M105" s="124">
        <v>109.9773</v>
      </c>
    </row>
    <row r="106" spans="1:13">
      <c r="A106" s="66">
        <v>97</v>
      </c>
      <c r="B106" s="124" t="s">
        <v>1907</v>
      </c>
      <c r="C106" s="124">
        <v>314.89999999999998</v>
      </c>
      <c r="D106" s="125">
        <v>315.58333333333331</v>
      </c>
      <c r="E106" s="125">
        <v>312.16666666666663</v>
      </c>
      <c r="F106" s="125">
        <v>309.43333333333334</v>
      </c>
      <c r="G106" s="125">
        <v>306.01666666666665</v>
      </c>
      <c r="H106" s="125">
        <v>318.31666666666661</v>
      </c>
      <c r="I106" s="125">
        <v>321.73333333333323</v>
      </c>
      <c r="J106" s="125">
        <v>324.46666666666658</v>
      </c>
      <c r="K106" s="124">
        <v>319</v>
      </c>
      <c r="L106" s="124">
        <v>312.85000000000002</v>
      </c>
      <c r="M106" s="124">
        <v>14.5739</v>
      </c>
    </row>
    <row r="107" spans="1:13">
      <c r="A107" s="66">
        <v>98</v>
      </c>
      <c r="B107" s="124" t="s">
        <v>88</v>
      </c>
      <c r="C107" s="124">
        <v>43.1</v>
      </c>
      <c r="D107" s="125">
        <v>43.633333333333333</v>
      </c>
      <c r="E107" s="125">
        <v>42.416666666666664</v>
      </c>
      <c r="F107" s="125">
        <v>41.733333333333334</v>
      </c>
      <c r="G107" s="125">
        <v>40.516666666666666</v>
      </c>
      <c r="H107" s="125">
        <v>44.316666666666663</v>
      </c>
      <c r="I107" s="125">
        <v>45.533333333333331</v>
      </c>
      <c r="J107" s="125">
        <v>46.216666666666661</v>
      </c>
      <c r="K107" s="124">
        <v>44.85</v>
      </c>
      <c r="L107" s="124">
        <v>42.95</v>
      </c>
      <c r="M107" s="124">
        <v>108.79789</v>
      </c>
    </row>
    <row r="108" spans="1:13">
      <c r="A108" s="66">
        <v>99</v>
      </c>
      <c r="B108" s="124" t="s">
        <v>3392</v>
      </c>
      <c r="C108" s="124">
        <v>45.55</v>
      </c>
      <c r="D108" s="125">
        <v>45.466666666666669</v>
      </c>
      <c r="E108" s="125">
        <v>45.083333333333336</v>
      </c>
      <c r="F108" s="125">
        <v>44.616666666666667</v>
      </c>
      <c r="G108" s="125">
        <v>44.233333333333334</v>
      </c>
      <c r="H108" s="125">
        <v>45.933333333333337</v>
      </c>
      <c r="I108" s="125">
        <v>46.316666666666663</v>
      </c>
      <c r="J108" s="125">
        <v>46.783333333333339</v>
      </c>
      <c r="K108" s="124">
        <v>45.85</v>
      </c>
      <c r="L108" s="124">
        <v>45</v>
      </c>
      <c r="M108" s="124">
        <v>90.425629999999998</v>
      </c>
    </row>
    <row r="109" spans="1:13">
      <c r="A109" s="66">
        <v>100</v>
      </c>
      <c r="B109" s="124" t="s">
        <v>90</v>
      </c>
      <c r="C109" s="124">
        <v>37.15</v>
      </c>
      <c r="D109" s="125">
        <v>36.833333333333336</v>
      </c>
      <c r="E109" s="125">
        <v>36.31666666666667</v>
      </c>
      <c r="F109" s="125">
        <v>35.483333333333334</v>
      </c>
      <c r="G109" s="125">
        <v>34.966666666666669</v>
      </c>
      <c r="H109" s="125">
        <v>37.666666666666671</v>
      </c>
      <c r="I109" s="125">
        <v>38.183333333333337</v>
      </c>
      <c r="J109" s="125">
        <v>39.016666666666673</v>
      </c>
      <c r="K109" s="124">
        <v>37.35</v>
      </c>
      <c r="L109" s="124">
        <v>36</v>
      </c>
      <c r="M109" s="124">
        <v>58.072519999999997</v>
      </c>
    </row>
    <row r="110" spans="1:13">
      <c r="A110" s="66">
        <v>101</v>
      </c>
      <c r="B110" s="124" t="s">
        <v>98</v>
      </c>
      <c r="C110" s="124">
        <v>130</v>
      </c>
      <c r="D110" s="125">
        <v>127.61666666666667</v>
      </c>
      <c r="E110" s="125">
        <v>123.98333333333335</v>
      </c>
      <c r="F110" s="125">
        <v>117.96666666666667</v>
      </c>
      <c r="G110" s="125">
        <v>114.33333333333334</v>
      </c>
      <c r="H110" s="125">
        <v>133.63333333333335</v>
      </c>
      <c r="I110" s="125">
        <v>137.26666666666668</v>
      </c>
      <c r="J110" s="125">
        <v>143.28333333333336</v>
      </c>
      <c r="K110" s="124">
        <v>131.25</v>
      </c>
      <c r="L110" s="124">
        <v>121.6</v>
      </c>
      <c r="M110" s="124">
        <v>37.043819999999997</v>
      </c>
    </row>
    <row r="111" spans="1:13">
      <c r="A111" s="66">
        <v>102</v>
      </c>
      <c r="B111" s="124" t="s">
        <v>89</v>
      </c>
      <c r="C111" s="124">
        <v>30.35</v>
      </c>
      <c r="D111" s="125">
        <v>30.633333333333336</v>
      </c>
      <c r="E111" s="125">
        <v>29.866666666666674</v>
      </c>
      <c r="F111" s="125">
        <v>29.383333333333336</v>
      </c>
      <c r="G111" s="125">
        <v>28.616666666666674</v>
      </c>
      <c r="H111" s="125">
        <v>31.116666666666674</v>
      </c>
      <c r="I111" s="125">
        <v>31.883333333333333</v>
      </c>
      <c r="J111" s="125">
        <v>32.366666666666674</v>
      </c>
      <c r="K111" s="124">
        <v>31.4</v>
      </c>
      <c r="L111" s="124">
        <v>30.15</v>
      </c>
      <c r="M111" s="124">
        <v>228.84636</v>
      </c>
    </row>
    <row r="112" spans="1:13">
      <c r="A112" s="66">
        <v>103</v>
      </c>
      <c r="B112" s="124" t="s">
        <v>86</v>
      </c>
      <c r="C112" s="124">
        <v>679.95</v>
      </c>
      <c r="D112" s="125">
        <v>689.16666666666663</v>
      </c>
      <c r="E112" s="125">
        <v>666.33333333333326</v>
      </c>
      <c r="F112" s="125">
        <v>652.71666666666658</v>
      </c>
      <c r="G112" s="125">
        <v>629.88333333333321</v>
      </c>
      <c r="H112" s="125">
        <v>702.7833333333333</v>
      </c>
      <c r="I112" s="125">
        <v>725.61666666666656</v>
      </c>
      <c r="J112" s="125">
        <v>739.23333333333335</v>
      </c>
      <c r="K112" s="124">
        <v>712</v>
      </c>
      <c r="L112" s="124">
        <v>675.55</v>
      </c>
      <c r="M112" s="124">
        <v>144.87785</v>
      </c>
    </row>
    <row r="113" spans="1:13">
      <c r="A113" s="66">
        <v>104</v>
      </c>
      <c r="B113" s="124" t="s">
        <v>927</v>
      </c>
      <c r="C113" s="124">
        <v>220.85</v>
      </c>
      <c r="D113" s="125">
        <v>219.75</v>
      </c>
      <c r="E113" s="125">
        <v>217.3</v>
      </c>
      <c r="F113" s="125">
        <v>213.75</v>
      </c>
      <c r="G113" s="125">
        <v>211.3</v>
      </c>
      <c r="H113" s="125">
        <v>223.3</v>
      </c>
      <c r="I113" s="125">
        <v>225.75</v>
      </c>
      <c r="J113" s="125">
        <v>229.3</v>
      </c>
      <c r="K113" s="124">
        <v>222.2</v>
      </c>
      <c r="L113" s="124">
        <v>216.2</v>
      </c>
      <c r="M113" s="124">
        <v>13.255380000000001</v>
      </c>
    </row>
    <row r="114" spans="1:13">
      <c r="A114" s="66">
        <v>105</v>
      </c>
      <c r="B114" s="124" t="s">
        <v>198</v>
      </c>
      <c r="C114" s="124">
        <v>142.9</v>
      </c>
      <c r="D114" s="125">
        <v>142.65</v>
      </c>
      <c r="E114" s="125">
        <v>140.80000000000001</v>
      </c>
      <c r="F114" s="125">
        <v>138.70000000000002</v>
      </c>
      <c r="G114" s="125">
        <v>136.85000000000002</v>
      </c>
      <c r="H114" s="125">
        <v>144.75</v>
      </c>
      <c r="I114" s="125">
        <v>146.59999999999997</v>
      </c>
      <c r="J114" s="125">
        <v>148.69999999999999</v>
      </c>
      <c r="K114" s="124">
        <v>144.5</v>
      </c>
      <c r="L114" s="124">
        <v>140.55000000000001</v>
      </c>
      <c r="M114" s="124">
        <v>15.831379999999999</v>
      </c>
    </row>
    <row r="115" spans="1:13">
      <c r="A115" s="66">
        <v>106</v>
      </c>
      <c r="B115" s="124" t="s">
        <v>97</v>
      </c>
      <c r="C115" s="124">
        <v>137.19999999999999</v>
      </c>
      <c r="D115" s="125">
        <v>135.63333333333333</v>
      </c>
      <c r="E115" s="125">
        <v>133.26666666666665</v>
      </c>
      <c r="F115" s="125">
        <v>129.33333333333331</v>
      </c>
      <c r="G115" s="125">
        <v>126.96666666666664</v>
      </c>
      <c r="H115" s="125">
        <v>139.56666666666666</v>
      </c>
      <c r="I115" s="125">
        <v>141.93333333333334</v>
      </c>
      <c r="J115" s="125">
        <v>145.86666666666667</v>
      </c>
      <c r="K115" s="124">
        <v>138</v>
      </c>
      <c r="L115" s="124">
        <v>131.69999999999999</v>
      </c>
      <c r="M115" s="124">
        <v>249.95421999999999</v>
      </c>
    </row>
    <row r="116" spans="1:13">
      <c r="A116" s="66">
        <v>107</v>
      </c>
      <c r="B116" s="124" t="s">
        <v>92</v>
      </c>
      <c r="C116" s="124">
        <v>286.55</v>
      </c>
      <c r="D116" s="125">
        <v>286.46666666666664</v>
      </c>
      <c r="E116" s="125">
        <v>283.68333333333328</v>
      </c>
      <c r="F116" s="125">
        <v>280.81666666666666</v>
      </c>
      <c r="G116" s="125">
        <v>278.0333333333333</v>
      </c>
      <c r="H116" s="125">
        <v>289.33333333333326</v>
      </c>
      <c r="I116" s="125">
        <v>292.11666666666667</v>
      </c>
      <c r="J116" s="125">
        <v>294.98333333333323</v>
      </c>
      <c r="K116" s="124">
        <v>289.25</v>
      </c>
      <c r="L116" s="124">
        <v>283.60000000000002</v>
      </c>
      <c r="M116" s="124">
        <v>21.152270000000001</v>
      </c>
    </row>
    <row r="117" spans="1:13">
      <c r="A117" s="66">
        <v>108</v>
      </c>
      <c r="B117" s="124" t="s">
        <v>94</v>
      </c>
      <c r="C117" s="124">
        <v>1462.8</v>
      </c>
      <c r="D117" s="125">
        <v>1469.2833333333335</v>
      </c>
      <c r="E117" s="125">
        <v>1451.616666666667</v>
      </c>
      <c r="F117" s="125">
        <v>1440.4333333333334</v>
      </c>
      <c r="G117" s="125">
        <v>1422.7666666666669</v>
      </c>
      <c r="H117" s="125">
        <v>1480.4666666666672</v>
      </c>
      <c r="I117" s="125">
        <v>1498.1333333333337</v>
      </c>
      <c r="J117" s="125">
        <v>1509.3166666666673</v>
      </c>
      <c r="K117" s="124">
        <v>1486.95</v>
      </c>
      <c r="L117" s="124">
        <v>1458.1</v>
      </c>
      <c r="M117" s="124">
        <v>13.14113</v>
      </c>
    </row>
    <row r="118" spans="1:13">
      <c r="A118" s="66">
        <v>109</v>
      </c>
      <c r="B118" s="124" t="s">
        <v>1228</v>
      </c>
      <c r="C118" s="124">
        <v>1644.6</v>
      </c>
      <c r="D118" s="125">
        <v>1660.1499999999999</v>
      </c>
      <c r="E118" s="125">
        <v>1605.2999999999997</v>
      </c>
      <c r="F118" s="125">
        <v>1565.9999999999998</v>
      </c>
      <c r="G118" s="125">
        <v>1511.1499999999996</v>
      </c>
      <c r="H118" s="125">
        <v>1699.4499999999998</v>
      </c>
      <c r="I118" s="125">
        <v>1754.2999999999997</v>
      </c>
      <c r="J118" s="125">
        <v>1793.6</v>
      </c>
      <c r="K118" s="124">
        <v>1715</v>
      </c>
      <c r="L118" s="124">
        <v>1620.85</v>
      </c>
      <c r="M118" s="124">
        <v>1.5864799999999999</v>
      </c>
    </row>
    <row r="119" spans="1:13">
      <c r="A119" s="66">
        <v>110</v>
      </c>
      <c r="B119" s="124" t="s">
        <v>95</v>
      </c>
      <c r="C119" s="124">
        <v>734.95</v>
      </c>
      <c r="D119" s="125">
        <v>733.7166666666667</v>
      </c>
      <c r="E119" s="125">
        <v>729.23333333333335</v>
      </c>
      <c r="F119" s="125">
        <v>723.51666666666665</v>
      </c>
      <c r="G119" s="125">
        <v>719.0333333333333</v>
      </c>
      <c r="H119" s="125">
        <v>739.43333333333339</v>
      </c>
      <c r="I119" s="125">
        <v>743.91666666666674</v>
      </c>
      <c r="J119" s="125">
        <v>749.63333333333344</v>
      </c>
      <c r="K119" s="124">
        <v>738.2</v>
      </c>
      <c r="L119" s="124">
        <v>728</v>
      </c>
      <c r="M119" s="124">
        <v>37.508330000000001</v>
      </c>
    </row>
    <row r="120" spans="1:13">
      <c r="A120" s="66">
        <v>111</v>
      </c>
      <c r="B120" s="124" t="s">
        <v>930</v>
      </c>
      <c r="C120" s="124">
        <v>1114.3</v>
      </c>
      <c r="D120" s="125">
        <v>1116.7666666666667</v>
      </c>
      <c r="E120" s="125">
        <v>1104.8833333333332</v>
      </c>
      <c r="F120" s="125">
        <v>1095.4666666666665</v>
      </c>
      <c r="G120" s="125">
        <v>1083.583333333333</v>
      </c>
      <c r="H120" s="125">
        <v>1126.1833333333334</v>
      </c>
      <c r="I120" s="125">
        <v>1138.0666666666671</v>
      </c>
      <c r="J120" s="125">
        <v>1147.4833333333336</v>
      </c>
      <c r="K120" s="124">
        <v>1128.6500000000001</v>
      </c>
      <c r="L120" s="124">
        <v>1107.3499999999999</v>
      </c>
      <c r="M120" s="124">
        <v>5.4622799999999998</v>
      </c>
    </row>
    <row r="121" spans="1:13">
      <c r="A121" s="66">
        <v>112</v>
      </c>
      <c r="B121" s="124" t="s">
        <v>199</v>
      </c>
      <c r="C121" s="124">
        <v>792.85</v>
      </c>
      <c r="D121" s="125">
        <v>795.94999999999993</v>
      </c>
      <c r="E121" s="125">
        <v>785.89999999999986</v>
      </c>
      <c r="F121" s="125">
        <v>778.94999999999993</v>
      </c>
      <c r="G121" s="125">
        <v>768.89999999999986</v>
      </c>
      <c r="H121" s="125">
        <v>802.89999999999986</v>
      </c>
      <c r="I121" s="125">
        <v>812.94999999999982</v>
      </c>
      <c r="J121" s="125">
        <v>819.89999999999986</v>
      </c>
      <c r="K121" s="124">
        <v>806</v>
      </c>
      <c r="L121" s="124">
        <v>789</v>
      </c>
      <c r="M121" s="124">
        <v>1.61042</v>
      </c>
    </row>
    <row r="122" spans="1:13">
      <c r="A122" s="66">
        <v>113</v>
      </c>
      <c r="B122" s="124" t="s">
        <v>103</v>
      </c>
      <c r="C122" s="124">
        <v>66</v>
      </c>
      <c r="D122" s="125">
        <v>65.850000000000009</v>
      </c>
      <c r="E122" s="125">
        <v>65.300000000000011</v>
      </c>
      <c r="F122" s="125">
        <v>64.600000000000009</v>
      </c>
      <c r="G122" s="125">
        <v>64.050000000000011</v>
      </c>
      <c r="H122" s="125">
        <v>66.550000000000011</v>
      </c>
      <c r="I122" s="125">
        <v>67.099999999999994</v>
      </c>
      <c r="J122" s="125">
        <v>67.800000000000011</v>
      </c>
      <c r="K122" s="124">
        <v>66.400000000000006</v>
      </c>
      <c r="L122" s="124">
        <v>65.150000000000006</v>
      </c>
      <c r="M122" s="124">
        <v>3.7752500000000002</v>
      </c>
    </row>
    <row r="123" spans="1:13">
      <c r="A123" s="66">
        <v>114</v>
      </c>
      <c r="B123" s="124" t="s">
        <v>104</v>
      </c>
      <c r="C123" s="124">
        <v>285.85000000000002</v>
      </c>
      <c r="D123" s="125">
        <v>281.48333333333335</v>
      </c>
      <c r="E123" s="125">
        <v>276.16666666666669</v>
      </c>
      <c r="F123" s="125">
        <v>266.48333333333335</v>
      </c>
      <c r="G123" s="125">
        <v>261.16666666666669</v>
      </c>
      <c r="H123" s="125">
        <v>291.16666666666669</v>
      </c>
      <c r="I123" s="125">
        <v>296.48333333333329</v>
      </c>
      <c r="J123" s="125">
        <v>306.16666666666669</v>
      </c>
      <c r="K123" s="124">
        <v>286.8</v>
      </c>
      <c r="L123" s="124">
        <v>271.8</v>
      </c>
      <c r="M123" s="124">
        <v>107.79149</v>
      </c>
    </row>
    <row r="124" spans="1:13">
      <c r="A124" s="66">
        <v>115</v>
      </c>
      <c r="B124" s="124" t="s">
        <v>100</v>
      </c>
      <c r="C124" s="124">
        <v>159.19999999999999</v>
      </c>
      <c r="D124" s="125">
        <v>157.26666666666665</v>
      </c>
      <c r="E124" s="125">
        <v>154.43333333333331</v>
      </c>
      <c r="F124" s="125">
        <v>149.66666666666666</v>
      </c>
      <c r="G124" s="125">
        <v>146.83333333333331</v>
      </c>
      <c r="H124" s="125">
        <v>162.0333333333333</v>
      </c>
      <c r="I124" s="125">
        <v>164.86666666666667</v>
      </c>
      <c r="J124" s="125">
        <v>169.6333333333333</v>
      </c>
      <c r="K124" s="124">
        <v>160.1</v>
      </c>
      <c r="L124" s="124">
        <v>152.5</v>
      </c>
      <c r="M124" s="124">
        <v>163.03043</v>
      </c>
    </row>
    <row r="125" spans="1:13">
      <c r="A125" s="66">
        <v>116</v>
      </c>
      <c r="B125" s="124" t="s">
        <v>105</v>
      </c>
      <c r="C125" s="124">
        <v>1295.2</v>
      </c>
      <c r="D125" s="125">
        <v>1299.1499999999999</v>
      </c>
      <c r="E125" s="125">
        <v>1285.0499999999997</v>
      </c>
      <c r="F125" s="125">
        <v>1274.8999999999999</v>
      </c>
      <c r="G125" s="125">
        <v>1260.7999999999997</v>
      </c>
      <c r="H125" s="125">
        <v>1309.2999999999997</v>
      </c>
      <c r="I125" s="125">
        <v>1323.3999999999996</v>
      </c>
      <c r="J125" s="125">
        <v>1333.5499999999997</v>
      </c>
      <c r="K125" s="124">
        <v>1313.25</v>
      </c>
      <c r="L125" s="124">
        <v>1289</v>
      </c>
      <c r="M125" s="124">
        <v>27.087589999999999</v>
      </c>
    </row>
    <row r="126" spans="1:13">
      <c r="A126" s="66">
        <v>117</v>
      </c>
      <c r="B126" s="124" t="s">
        <v>1000</v>
      </c>
      <c r="C126" s="124">
        <v>756.5</v>
      </c>
      <c r="D126" s="125">
        <v>754.33333333333337</v>
      </c>
      <c r="E126" s="125">
        <v>748.66666666666674</v>
      </c>
      <c r="F126" s="125">
        <v>740.83333333333337</v>
      </c>
      <c r="G126" s="125">
        <v>735.16666666666674</v>
      </c>
      <c r="H126" s="125">
        <v>762.16666666666674</v>
      </c>
      <c r="I126" s="125">
        <v>767.83333333333348</v>
      </c>
      <c r="J126" s="125">
        <v>775.66666666666674</v>
      </c>
      <c r="K126" s="124">
        <v>760</v>
      </c>
      <c r="L126" s="124">
        <v>746.5</v>
      </c>
      <c r="M126" s="124">
        <v>1.4555400000000001</v>
      </c>
    </row>
    <row r="127" spans="1:13">
      <c r="A127" s="66">
        <v>118</v>
      </c>
      <c r="B127" s="124" t="s">
        <v>203</v>
      </c>
      <c r="C127" s="124">
        <v>67.099999999999994</v>
      </c>
      <c r="D127" s="125">
        <v>67.133333333333326</v>
      </c>
      <c r="E127" s="125">
        <v>66.716666666666654</v>
      </c>
      <c r="F127" s="125">
        <v>66.333333333333329</v>
      </c>
      <c r="G127" s="125">
        <v>65.916666666666657</v>
      </c>
      <c r="H127" s="125">
        <v>67.516666666666652</v>
      </c>
      <c r="I127" s="125">
        <v>67.933333333333337</v>
      </c>
      <c r="J127" s="125">
        <v>68.316666666666649</v>
      </c>
      <c r="K127" s="124">
        <v>67.55</v>
      </c>
      <c r="L127" s="124">
        <v>66.75</v>
      </c>
      <c r="M127" s="124">
        <v>5.7112999999999996</v>
      </c>
    </row>
    <row r="128" spans="1:13">
      <c r="A128" s="66">
        <v>119</v>
      </c>
      <c r="B128" s="124" t="s">
        <v>107</v>
      </c>
      <c r="C128" s="124">
        <v>1237.9000000000001</v>
      </c>
      <c r="D128" s="125">
        <v>1240.3</v>
      </c>
      <c r="E128" s="125">
        <v>1222.5999999999999</v>
      </c>
      <c r="F128" s="125">
        <v>1207.3</v>
      </c>
      <c r="G128" s="125">
        <v>1189.5999999999999</v>
      </c>
      <c r="H128" s="125">
        <v>1255.5999999999999</v>
      </c>
      <c r="I128" s="125">
        <v>1273.3000000000002</v>
      </c>
      <c r="J128" s="125">
        <v>1288.5999999999999</v>
      </c>
      <c r="K128" s="124">
        <v>1258</v>
      </c>
      <c r="L128" s="124">
        <v>1225</v>
      </c>
      <c r="M128" s="124">
        <v>838.59903999999995</v>
      </c>
    </row>
    <row r="129" spans="1:13">
      <c r="A129" s="66">
        <v>120</v>
      </c>
      <c r="B129" s="124" t="s">
        <v>109</v>
      </c>
      <c r="C129" s="124">
        <v>126.5</v>
      </c>
      <c r="D129" s="125">
        <v>127.08333333333333</v>
      </c>
      <c r="E129" s="125">
        <v>125.16666666666666</v>
      </c>
      <c r="F129" s="125">
        <v>123.83333333333333</v>
      </c>
      <c r="G129" s="125">
        <v>121.91666666666666</v>
      </c>
      <c r="H129" s="125">
        <v>128.41666666666666</v>
      </c>
      <c r="I129" s="125">
        <v>130.33333333333331</v>
      </c>
      <c r="J129" s="125">
        <v>131.66666666666666</v>
      </c>
      <c r="K129" s="124">
        <v>129</v>
      </c>
      <c r="L129" s="124">
        <v>125.75</v>
      </c>
      <c r="M129" s="124">
        <v>52.534889999999997</v>
      </c>
    </row>
    <row r="130" spans="1:13">
      <c r="A130" s="66">
        <v>121</v>
      </c>
      <c r="B130" s="124" t="s">
        <v>110</v>
      </c>
      <c r="C130" s="124">
        <v>469.9</v>
      </c>
      <c r="D130" s="125">
        <v>470.76666666666665</v>
      </c>
      <c r="E130" s="125">
        <v>464.13333333333333</v>
      </c>
      <c r="F130" s="125">
        <v>458.36666666666667</v>
      </c>
      <c r="G130" s="125">
        <v>451.73333333333335</v>
      </c>
      <c r="H130" s="125">
        <v>476.5333333333333</v>
      </c>
      <c r="I130" s="125">
        <v>483.16666666666663</v>
      </c>
      <c r="J130" s="125">
        <v>488.93333333333328</v>
      </c>
      <c r="K130" s="124">
        <v>477.4</v>
      </c>
      <c r="L130" s="124">
        <v>465</v>
      </c>
      <c r="M130" s="124">
        <v>24.130289999999999</v>
      </c>
    </row>
    <row r="131" spans="1:13">
      <c r="A131" s="66">
        <v>122</v>
      </c>
      <c r="B131" s="124" t="s">
        <v>111</v>
      </c>
      <c r="C131" s="124">
        <v>1280.3499999999999</v>
      </c>
      <c r="D131" s="125">
        <v>1276.4166666666667</v>
      </c>
      <c r="E131" s="125">
        <v>1269.4333333333334</v>
      </c>
      <c r="F131" s="125">
        <v>1258.5166666666667</v>
      </c>
      <c r="G131" s="125">
        <v>1251.5333333333333</v>
      </c>
      <c r="H131" s="125">
        <v>1287.3333333333335</v>
      </c>
      <c r="I131" s="125">
        <v>1294.3166666666666</v>
      </c>
      <c r="J131" s="125">
        <v>1305.2333333333336</v>
      </c>
      <c r="K131" s="124">
        <v>1283.4000000000001</v>
      </c>
      <c r="L131" s="124">
        <v>1265.5</v>
      </c>
      <c r="M131" s="124">
        <v>23.901879999999998</v>
      </c>
    </row>
    <row r="132" spans="1:13">
      <c r="A132" s="66">
        <v>123</v>
      </c>
      <c r="B132" s="124" t="s">
        <v>112</v>
      </c>
      <c r="C132" s="124">
        <v>777.7</v>
      </c>
      <c r="D132" s="125">
        <v>775.79999999999984</v>
      </c>
      <c r="E132" s="125">
        <v>768.9499999999997</v>
      </c>
      <c r="F132" s="125">
        <v>760.19999999999982</v>
      </c>
      <c r="G132" s="125">
        <v>753.34999999999968</v>
      </c>
      <c r="H132" s="125">
        <v>784.54999999999973</v>
      </c>
      <c r="I132" s="125">
        <v>791.39999999999986</v>
      </c>
      <c r="J132" s="125">
        <v>800.14999999999975</v>
      </c>
      <c r="K132" s="124">
        <v>782.65</v>
      </c>
      <c r="L132" s="124">
        <v>767.05</v>
      </c>
      <c r="M132" s="124">
        <v>15.038320000000001</v>
      </c>
    </row>
    <row r="133" spans="1:13">
      <c r="A133" s="66">
        <v>124</v>
      </c>
      <c r="B133" s="124" t="s">
        <v>119</v>
      </c>
      <c r="C133" s="124">
        <v>54960.800000000003</v>
      </c>
      <c r="D133" s="125">
        <v>54888.1</v>
      </c>
      <c r="E133" s="125">
        <v>54626.2</v>
      </c>
      <c r="F133" s="125">
        <v>54291.6</v>
      </c>
      <c r="G133" s="125">
        <v>54029.7</v>
      </c>
      <c r="H133" s="125">
        <v>55222.7</v>
      </c>
      <c r="I133" s="125">
        <v>55484.600000000006</v>
      </c>
      <c r="J133" s="125">
        <v>55819.199999999997</v>
      </c>
      <c r="K133" s="124">
        <v>55150</v>
      </c>
      <c r="L133" s="124">
        <v>54553.5</v>
      </c>
      <c r="M133" s="124">
        <v>4.4110000000000003E-2</v>
      </c>
    </row>
    <row r="134" spans="1:13">
      <c r="A134" s="66">
        <v>125</v>
      </c>
      <c r="B134" s="124" t="s">
        <v>1840</v>
      </c>
      <c r="C134" s="124">
        <v>868.45</v>
      </c>
      <c r="D134" s="125">
        <v>872.69999999999993</v>
      </c>
      <c r="E134" s="125">
        <v>860.74999999999989</v>
      </c>
      <c r="F134" s="125">
        <v>853.05</v>
      </c>
      <c r="G134" s="125">
        <v>841.09999999999991</v>
      </c>
      <c r="H134" s="125">
        <v>880.39999999999986</v>
      </c>
      <c r="I134" s="125">
        <v>892.34999999999991</v>
      </c>
      <c r="J134" s="125">
        <v>900.04999999999984</v>
      </c>
      <c r="K134" s="124">
        <v>884.65</v>
      </c>
      <c r="L134" s="124">
        <v>865</v>
      </c>
      <c r="M134" s="124">
        <v>2.6152600000000001</v>
      </c>
    </row>
    <row r="135" spans="1:13">
      <c r="A135" s="66">
        <v>126</v>
      </c>
      <c r="B135" s="124" t="s">
        <v>114</v>
      </c>
      <c r="C135" s="124">
        <v>399.55</v>
      </c>
      <c r="D135" s="125">
        <v>397.56666666666666</v>
      </c>
      <c r="E135" s="125">
        <v>394.18333333333334</v>
      </c>
      <c r="F135" s="125">
        <v>388.81666666666666</v>
      </c>
      <c r="G135" s="125">
        <v>385.43333333333334</v>
      </c>
      <c r="H135" s="125">
        <v>402.93333333333334</v>
      </c>
      <c r="I135" s="125">
        <v>406.31666666666666</v>
      </c>
      <c r="J135" s="125">
        <v>411.68333333333334</v>
      </c>
      <c r="K135" s="124">
        <v>400.95</v>
      </c>
      <c r="L135" s="124">
        <v>392.2</v>
      </c>
      <c r="M135" s="124">
        <v>11.860939999999999</v>
      </c>
    </row>
    <row r="136" spans="1:13">
      <c r="A136" s="66">
        <v>127</v>
      </c>
      <c r="B136" s="124" t="s">
        <v>113</v>
      </c>
      <c r="C136" s="124">
        <v>646.6</v>
      </c>
      <c r="D136" s="125">
        <v>642.48333333333335</v>
      </c>
      <c r="E136" s="125">
        <v>636.36666666666667</v>
      </c>
      <c r="F136" s="125">
        <v>626.13333333333333</v>
      </c>
      <c r="G136" s="125">
        <v>620.01666666666665</v>
      </c>
      <c r="H136" s="125">
        <v>652.7166666666667</v>
      </c>
      <c r="I136" s="125">
        <v>658.83333333333348</v>
      </c>
      <c r="J136" s="125">
        <v>669.06666666666672</v>
      </c>
      <c r="K136" s="124">
        <v>648.6</v>
      </c>
      <c r="L136" s="124">
        <v>632.25</v>
      </c>
      <c r="M136" s="124">
        <v>40.533459999999998</v>
      </c>
    </row>
    <row r="137" spans="1:13">
      <c r="A137" s="66">
        <v>128</v>
      </c>
      <c r="B137" s="124" t="s">
        <v>1130</v>
      </c>
      <c r="C137" s="124">
        <v>112.9</v>
      </c>
      <c r="D137" s="125">
        <v>113</v>
      </c>
      <c r="E137" s="125">
        <v>111.25</v>
      </c>
      <c r="F137" s="125">
        <v>109.6</v>
      </c>
      <c r="G137" s="125">
        <v>107.85</v>
      </c>
      <c r="H137" s="125">
        <v>114.65</v>
      </c>
      <c r="I137" s="125">
        <v>116.4</v>
      </c>
      <c r="J137" s="125">
        <v>118.05000000000001</v>
      </c>
      <c r="K137" s="124">
        <v>114.75</v>
      </c>
      <c r="L137" s="124">
        <v>111.35</v>
      </c>
      <c r="M137" s="124">
        <v>36.801270000000002</v>
      </c>
    </row>
    <row r="138" spans="1:13">
      <c r="A138" s="66">
        <v>129</v>
      </c>
      <c r="B138" s="124" t="s">
        <v>1195</v>
      </c>
      <c r="C138" s="124">
        <v>62.95</v>
      </c>
      <c r="D138" s="125">
        <v>63.300000000000004</v>
      </c>
      <c r="E138" s="125">
        <v>62.150000000000006</v>
      </c>
      <c r="F138" s="125">
        <v>61.35</v>
      </c>
      <c r="G138" s="125">
        <v>60.2</v>
      </c>
      <c r="H138" s="125">
        <v>64.100000000000009</v>
      </c>
      <c r="I138" s="125">
        <v>65.25</v>
      </c>
      <c r="J138" s="125">
        <v>66.050000000000011</v>
      </c>
      <c r="K138" s="124">
        <v>64.45</v>
      </c>
      <c r="L138" s="124">
        <v>62.5</v>
      </c>
      <c r="M138" s="124">
        <v>20.88336</v>
      </c>
    </row>
    <row r="139" spans="1:13">
      <c r="A139" s="66">
        <v>130</v>
      </c>
      <c r="B139" s="124" t="s">
        <v>240</v>
      </c>
      <c r="C139" s="124">
        <v>339.65</v>
      </c>
      <c r="D139" s="125">
        <v>339.46666666666664</v>
      </c>
      <c r="E139" s="125">
        <v>335.93333333333328</v>
      </c>
      <c r="F139" s="125">
        <v>332.21666666666664</v>
      </c>
      <c r="G139" s="125">
        <v>328.68333333333328</v>
      </c>
      <c r="H139" s="125">
        <v>343.18333333333328</v>
      </c>
      <c r="I139" s="125">
        <v>346.7166666666667</v>
      </c>
      <c r="J139" s="125">
        <v>350.43333333333328</v>
      </c>
      <c r="K139" s="124">
        <v>343</v>
      </c>
      <c r="L139" s="124">
        <v>335.75</v>
      </c>
      <c r="M139" s="124">
        <v>26.458629999999999</v>
      </c>
    </row>
    <row r="140" spans="1:13">
      <c r="A140" s="66">
        <v>131</v>
      </c>
      <c r="B140" s="124" t="s">
        <v>115</v>
      </c>
      <c r="C140" s="124">
        <v>6912.4</v>
      </c>
      <c r="D140" s="125">
        <v>6890.1500000000005</v>
      </c>
      <c r="E140" s="125">
        <v>6841.3000000000011</v>
      </c>
      <c r="F140" s="125">
        <v>6770.2000000000007</v>
      </c>
      <c r="G140" s="125">
        <v>6721.3500000000013</v>
      </c>
      <c r="H140" s="125">
        <v>6961.2500000000009</v>
      </c>
      <c r="I140" s="125">
        <v>7010.1000000000013</v>
      </c>
      <c r="J140" s="125">
        <v>7081.2000000000007</v>
      </c>
      <c r="K140" s="124">
        <v>6939</v>
      </c>
      <c r="L140" s="124">
        <v>6819.05</v>
      </c>
      <c r="M140" s="124">
        <v>7.6453499999999996</v>
      </c>
    </row>
    <row r="141" spans="1:13">
      <c r="A141" s="66">
        <v>132</v>
      </c>
      <c r="B141" s="124" t="s">
        <v>352</v>
      </c>
      <c r="C141" s="124">
        <v>404.45</v>
      </c>
      <c r="D141" s="125">
        <v>405.8</v>
      </c>
      <c r="E141" s="125">
        <v>400.55</v>
      </c>
      <c r="F141" s="125">
        <v>396.65</v>
      </c>
      <c r="G141" s="125">
        <v>391.4</v>
      </c>
      <c r="H141" s="125">
        <v>409.70000000000005</v>
      </c>
      <c r="I141" s="125">
        <v>414.95000000000005</v>
      </c>
      <c r="J141" s="125">
        <v>418.85000000000008</v>
      </c>
      <c r="K141" s="124">
        <v>411.05</v>
      </c>
      <c r="L141" s="124">
        <v>401.9</v>
      </c>
      <c r="M141" s="124">
        <v>3.4153199999999999</v>
      </c>
    </row>
    <row r="142" spans="1:13">
      <c r="A142" s="66">
        <v>133</v>
      </c>
      <c r="B142" s="124" t="s">
        <v>117</v>
      </c>
      <c r="C142" s="124">
        <v>902.75</v>
      </c>
      <c r="D142" s="125">
        <v>902.41666666666663</v>
      </c>
      <c r="E142" s="125">
        <v>893.83333333333326</v>
      </c>
      <c r="F142" s="125">
        <v>884.91666666666663</v>
      </c>
      <c r="G142" s="125">
        <v>876.33333333333326</v>
      </c>
      <c r="H142" s="125">
        <v>911.33333333333326</v>
      </c>
      <c r="I142" s="125">
        <v>919.91666666666652</v>
      </c>
      <c r="J142" s="125">
        <v>928.83333333333326</v>
      </c>
      <c r="K142" s="124">
        <v>911</v>
      </c>
      <c r="L142" s="124">
        <v>893.5</v>
      </c>
      <c r="M142" s="124">
        <v>8.9955300000000005</v>
      </c>
    </row>
    <row r="143" spans="1:13">
      <c r="A143" s="66">
        <v>134</v>
      </c>
      <c r="B143" s="124" t="s">
        <v>118</v>
      </c>
      <c r="C143" s="124">
        <v>143.5</v>
      </c>
      <c r="D143" s="125">
        <v>141.5</v>
      </c>
      <c r="E143" s="125">
        <v>137.5</v>
      </c>
      <c r="F143" s="125">
        <v>131.5</v>
      </c>
      <c r="G143" s="125">
        <v>127.5</v>
      </c>
      <c r="H143" s="125">
        <v>147.5</v>
      </c>
      <c r="I143" s="125">
        <v>151.5</v>
      </c>
      <c r="J143" s="125">
        <v>157.5</v>
      </c>
      <c r="K143" s="124">
        <v>145.5</v>
      </c>
      <c r="L143" s="124">
        <v>135.5</v>
      </c>
      <c r="M143" s="124">
        <v>155.58770000000001</v>
      </c>
    </row>
    <row r="144" spans="1:13">
      <c r="A144" s="66">
        <v>135</v>
      </c>
      <c r="B144" s="124" t="s">
        <v>204</v>
      </c>
      <c r="C144" s="124">
        <v>1016.2</v>
      </c>
      <c r="D144" s="125">
        <v>1010.8833333333333</v>
      </c>
      <c r="E144" s="125">
        <v>997.31666666666661</v>
      </c>
      <c r="F144" s="125">
        <v>978.43333333333328</v>
      </c>
      <c r="G144" s="125">
        <v>964.86666666666656</v>
      </c>
      <c r="H144" s="125">
        <v>1029.7666666666667</v>
      </c>
      <c r="I144" s="125">
        <v>1043.3333333333335</v>
      </c>
      <c r="J144" s="125">
        <v>1062.2166666666667</v>
      </c>
      <c r="K144" s="124">
        <v>1024.45</v>
      </c>
      <c r="L144" s="124">
        <v>992</v>
      </c>
      <c r="M144" s="124">
        <v>2.91798</v>
      </c>
    </row>
    <row r="145" spans="1:13">
      <c r="A145" s="66">
        <v>136</v>
      </c>
      <c r="B145" s="124" t="s">
        <v>1211</v>
      </c>
      <c r="C145" s="124">
        <v>535.25</v>
      </c>
      <c r="D145" s="125">
        <v>534.61666666666667</v>
      </c>
      <c r="E145" s="125">
        <v>527.23333333333335</v>
      </c>
      <c r="F145" s="125">
        <v>519.2166666666667</v>
      </c>
      <c r="G145" s="125">
        <v>511.83333333333337</v>
      </c>
      <c r="H145" s="125">
        <v>542.63333333333333</v>
      </c>
      <c r="I145" s="125">
        <v>550.01666666666677</v>
      </c>
      <c r="J145" s="125">
        <v>558.0333333333333</v>
      </c>
      <c r="K145" s="124">
        <v>542</v>
      </c>
      <c r="L145" s="124">
        <v>526.6</v>
      </c>
      <c r="M145" s="124">
        <v>17.166820000000001</v>
      </c>
    </row>
    <row r="146" spans="1:13">
      <c r="A146" s="66">
        <v>137</v>
      </c>
      <c r="B146" s="124" t="s">
        <v>374</v>
      </c>
      <c r="C146" s="124">
        <v>587.15</v>
      </c>
      <c r="D146" s="125">
        <v>583.5333333333333</v>
      </c>
      <c r="E146" s="125">
        <v>576.16666666666663</v>
      </c>
      <c r="F146" s="125">
        <v>565.18333333333328</v>
      </c>
      <c r="G146" s="125">
        <v>557.81666666666661</v>
      </c>
      <c r="H146" s="125">
        <v>594.51666666666665</v>
      </c>
      <c r="I146" s="125">
        <v>601.88333333333344</v>
      </c>
      <c r="J146" s="125">
        <v>612.86666666666667</v>
      </c>
      <c r="K146" s="124">
        <v>590.9</v>
      </c>
      <c r="L146" s="124">
        <v>572.54999999999995</v>
      </c>
      <c r="M146" s="124">
        <v>2.1526700000000001</v>
      </c>
    </row>
    <row r="147" spans="1:13">
      <c r="A147" s="66">
        <v>138</v>
      </c>
      <c r="B147" s="124" t="s">
        <v>367</v>
      </c>
      <c r="C147" s="124">
        <v>53.1</v>
      </c>
      <c r="D147" s="125">
        <v>52.550000000000004</v>
      </c>
      <c r="E147" s="125">
        <v>51.650000000000006</v>
      </c>
      <c r="F147" s="125">
        <v>50.2</v>
      </c>
      <c r="G147" s="125">
        <v>49.300000000000004</v>
      </c>
      <c r="H147" s="125">
        <v>54.000000000000007</v>
      </c>
      <c r="I147" s="125">
        <v>54.9</v>
      </c>
      <c r="J147" s="125">
        <v>56.350000000000009</v>
      </c>
      <c r="K147" s="124">
        <v>53.45</v>
      </c>
      <c r="L147" s="124">
        <v>51.1</v>
      </c>
      <c r="M147" s="124">
        <v>68.642380000000003</v>
      </c>
    </row>
    <row r="148" spans="1:13">
      <c r="A148" s="66">
        <v>139</v>
      </c>
      <c r="B148" s="124" t="s">
        <v>120</v>
      </c>
      <c r="C148" s="124">
        <v>23.55</v>
      </c>
      <c r="D148" s="125">
        <v>23.599999999999998</v>
      </c>
      <c r="E148" s="125">
        <v>23.449999999999996</v>
      </c>
      <c r="F148" s="125">
        <v>23.349999999999998</v>
      </c>
      <c r="G148" s="125">
        <v>23.199999999999996</v>
      </c>
      <c r="H148" s="125">
        <v>23.699999999999996</v>
      </c>
      <c r="I148" s="125">
        <v>23.849999999999994</v>
      </c>
      <c r="J148" s="125">
        <v>23.949999999999996</v>
      </c>
      <c r="K148" s="124">
        <v>23.75</v>
      </c>
      <c r="L148" s="124">
        <v>23.5</v>
      </c>
      <c r="M148" s="124">
        <v>76.717709999999997</v>
      </c>
    </row>
    <row r="149" spans="1:13">
      <c r="A149" s="66">
        <v>140</v>
      </c>
      <c r="B149" s="124" t="s">
        <v>121</v>
      </c>
      <c r="C149" s="124">
        <v>96.75</v>
      </c>
      <c r="D149" s="125">
        <v>96.216666666666654</v>
      </c>
      <c r="E149" s="125">
        <v>95.233333333333306</v>
      </c>
      <c r="F149" s="125">
        <v>93.716666666666654</v>
      </c>
      <c r="G149" s="125">
        <v>92.733333333333306</v>
      </c>
      <c r="H149" s="125">
        <v>97.733333333333306</v>
      </c>
      <c r="I149" s="125">
        <v>98.716666666666654</v>
      </c>
      <c r="J149" s="125">
        <v>100.23333333333331</v>
      </c>
      <c r="K149" s="124">
        <v>97.2</v>
      </c>
      <c r="L149" s="124">
        <v>94.7</v>
      </c>
      <c r="M149" s="124">
        <v>47.541350000000001</v>
      </c>
    </row>
    <row r="150" spans="1:13">
      <c r="A150" s="66">
        <v>141</v>
      </c>
      <c r="B150" s="124" t="s">
        <v>122</v>
      </c>
      <c r="C150" s="124">
        <v>139.69999999999999</v>
      </c>
      <c r="D150" s="125">
        <v>138.31666666666666</v>
      </c>
      <c r="E150" s="125">
        <v>136.38333333333333</v>
      </c>
      <c r="F150" s="125">
        <v>133.06666666666666</v>
      </c>
      <c r="G150" s="125">
        <v>131.13333333333333</v>
      </c>
      <c r="H150" s="125">
        <v>141.63333333333333</v>
      </c>
      <c r="I150" s="125">
        <v>143.56666666666666</v>
      </c>
      <c r="J150" s="125">
        <v>146.88333333333333</v>
      </c>
      <c r="K150" s="124">
        <v>140.25</v>
      </c>
      <c r="L150" s="124">
        <v>135</v>
      </c>
      <c r="M150" s="124">
        <v>97.322760000000002</v>
      </c>
    </row>
    <row r="151" spans="1:13">
      <c r="A151" s="66">
        <v>142</v>
      </c>
      <c r="B151" s="124" t="s">
        <v>1226</v>
      </c>
      <c r="C151" s="124">
        <v>48.7</v>
      </c>
      <c r="D151" s="125">
        <v>48.616666666666667</v>
      </c>
      <c r="E151" s="125">
        <v>48.083333333333336</v>
      </c>
      <c r="F151" s="125">
        <v>47.466666666666669</v>
      </c>
      <c r="G151" s="125">
        <v>46.933333333333337</v>
      </c>
      <c r="H151" s="125">
        <v>49.233333333333334</v>
      </c>
      <c r="I151" s="125">
        <v>49.766666666666666</v>
      </c>
      <c r="J151" s="125">
        <v>50.383333333333333</v>
      </c>
      <c r="K151" s="124">
        <v>49.15</v>
      </c>
      <c r="L151" s="124">
        <v>48</v>
      </c>
      <c r="M151" s="124">
        <v>205.69951</v>
      </c>
    </row>
    <row r="152" spans="1:13">
      <c r="A152" s="66">
        <v>143</v>
      </c>
      <c r="B152" s="124" t="s">
        <v>1277</v>
      </c>
      <c r="C152" s="124">
        <v>503.1</v>
      </c>
      <c r="D152" s="125">
        <v>500.7</v>
      </c>
      <c r="E152" s="125">
        <v>491.4</v>
      </c>
      <c r="F152" s="125">
        <v>479.7</v>
      </c>
      <c r="G152" s="125">
        <v>470.4</v>
      </c>
      <c r="H152" s="125">
        <v>512.4</v>
      </c>
      <c r="I152" s="125">
        <v>521.70000000000005</v>
      </c>
      <c r="J152" s="125">
        <v>533.4</v>
      </c>
      <c r="K152" s="124">
        <v>510</v>
      </c>
      <c r="L152" s="124">
        <v>489</v>
      </c>
      <c r="M152" s="124">
        <v>14.391109999999999</v>
      </c>
    </row>
    <row r="153" spans="1:13">
      <c r="A153" s="66">
        <v>144</v>
      </c>
      <c r="B153" s="124" t="s">
        <v>124</v>
      </c>
      <c r="C153" s="124">
        <v>148.6</v>
      </c>
      <c r="D153" s="125">
        <v>148.73333333333335</v>
      </c>
      <c r="E153" s="125">
        <v>146.9666666666667</v>
      </c>
      <c r="F153" s="125">
        <v>145.33333333333334</v>
      </c>
      <c r="G153" s="125">
        <v>143.56666666666669</v>
      </c>
      <c r="H153" s="125">
        <v>150.3666666666667</v>
      </c>
      <c r="I153" s="125">
        <v>152.13333333333335</v>
      </c>
      <c r="J153" s="125">
        <v>153.76666666666671</v>
      </c>
      <c r="K153" s="124">
        <v>150.5</v>
      </c>
      <c r="L153" s="124">
        <v>147.1</v>
      </c>
      <c r="M153" s="124">
        <v>182.73813000000001</v>
      </c>
    </row>
    <row r="154" spans="1:13">
      <c r="A154" s="66">
        <v>145</v>
      </c>
      <c r="B154" s="124" t="s">
        <v>205</v>
      </c>
      <c r="C154" s="124">
        <v>177.2</v>
      </c>
      <c r="D154" s="125">
        <v>175.78333333333333</v>
      </c>
      <c r="E154" s="125">
        <v>174.06666666666666</v>
      </c>
      <c r="F154" s="125">
        <v>170.93333333333334</v>
      </c>
      <c r="G154" s="125">
        <v>169.21666666666667</v>
      </c>
      <c r="H154" s="125">
        <v>178.91666666666666</v>
      </c>
      <c r="I154" s="125">
        <v>180.6333333333333</v>
      </c>
      <c r="J154" s="125">
        <v>183.76666666666665</v>
      </c>
      <c r="K154" s="124">
        <v>177.5</v>
      </c>
      <c r="L154" s="124">
        <v>172.65</v>
      </c>
      <c r="M154" s="124">
        <v>18.836939999999998</v>
      </c>
    </row>
    <row r="155" spans="1:13">
      <c r="A155" s="66">
        <v>146</v>
      </c>
      <c r="B155" s="124" t="s">
        <v>123</v>
      </c>
      <c r="C155" s="124">
        <v>3452.3</v>
      </c>
      <c r="D155" s="125">
        <v>3456.6999999999994</v>
      </c>
      <c r="E155" s="125">
        <v>3422.7999999999988</v>
      </c>
      <c r="F155" s="125">
        <v>3393.2999999999993</v>
      </c>
      <c r="G155" s="125">
        <v>3359.3999999999987</v>
      </c>
      <c r="H155" s="125">
        <v>3486.1999999999989</v>
      </c>
      <c r="I155" s="125">
        <v>3520.0999999999995</v>
      </c>
      <c r="J155" s="125">
        <v>3549.599999999999</v>
      </c>
      <c r="K155" s="124">
        <v>3490.6</v>
      </c>
      <c r="L155" s="124">
        <v>3427.2</v>
      </c>
      <c r="M155" s="124">
        <v>0.19550999999999999</v>
      </c>
    </row>
    <row r="156" spans="1:13">
      <c r="A156" s="66">
        <v>147</v>
      </c>
      <c r="B156" s="124" t="s">
        <v>349</v>
      </c>
      <c r="C156" s="124">
        <v>68.55</v>
      </c>
      <c r="D156" s="125">
        <v>68.8</v>
      </c>
      <c r="E156" s="125">
        <v>67.8</v>
      </c>
      <c r="F156" s="125">
        <v>67.05</v>
      </c>
      <c r="G156" s="125">
        <v>66.05</v>
      </c>
      <c r="H156" s="125">
        <v>69.55</v>
      </c>
      <c r="I156" s="125">
        <v>70.55</v>
      </c>
      <c r="J156" s="125">
        <v>71.3</v>
      </c>
      <c r="K156" s="124">
        <v>69.8</v>
      </c>
      <c r="L156" s="124">
        <v>68.05</v>
      </c>
      <c r="M156" s="124">
        <v>68.339160000000007</v>
      </c>
    </row>
    <row r="157" spans="1:13">
      <c r="A157" s="66">
        <v>148</v>
      </c>
      <c r="B157" s="124" t="s">
        <v>1331</v>
      </c>
      <c r="C157" s="124">
        <v>905.2</v>
      </c>
      <c r="D157" s="125">
        <v>907.91666666666663</v>
      </c>
      <c r="E157" s="125">
        <v>899.83333333333326</v>
      </c>
      <c r="F157" s="125">
        <v>894.46666666666658</v>
      </c>
      <c r="G157" s="125">
        <v>886.38333333333321</v>
      </c>
      <c r="H157" s="125">
        <v>913.2833333333333</v>
      </c>
      <c r="I157" s="125">
        <v>921.36666666666656</v>
      </c>
      <c r="J157" s="125">
        <v>926.73333333333335</v>
      </c>
      <c r="K157" s="124">
        <v>916</v>
      </c>
      <c r="L157" s="124">
        <v>902.55</v>
      </c>
      <c r="M157" s="124">
        <v>2.0113699999999999</v>
      </c>
    </row>
    <row r="158" spans="1:13">
      <c r="A158" s="66">
        <v>149</v>
      </c>
      <c r="B158" s="124" t="s">
        <v>1926</v>
      </c>
      <c r="C158" s="124">
        <v>915.15</v>
      </c>
      <c r="D158" s="125">
        <v>921.33333333333337</v>
      </c>
      <c r="E158" s="125">
        <v>899.31666666666672</v>
      </c>
      <c r="F158" s="125">
        <v>883.48333333333335</v>
      </c>
      <c r="G158" s="125">
        <v>861.4666666666667</v>
      </c>
      <c r="H158" s="125">
        <v>937.16666666666674</v>
      </c>
      <c r="I158" s="125">
        <v>959.18333333333339</v>
      </c>
      <c r="J158" s="125">
        <v>975.01666666666677</v>
      </c>
      <c r="K158" s="124">
        <v>943.35</v>
      </c>
      <c r="L158" s="124">
        <v>905.5</v>
      </c>
      <c r="M158" s="124">
        <v>2.08188</v>
      </c>
    </row>
    <row r="159" spans="1:13">
      <c r="A159" s="66">
        <v>150</v>
      </c>
      <c r="B159" s="124" t="s">
        <v>229</v>
      </c>
      <c r="C159" s="124">
        <v>21541.65</v>
      </c>
      <c r="D159" s="125">
        <v>21390.399999999998</v>
      </c>
      <c r="E159" s="125">
        <v>21163.749999999996</v>
      </c>
      <c r="F159" s="125">
        <v>20785.849999999999</v>
      </c>
      <c r="G159" s="125">
        <v>20559.199999999997</v>
      </c>
      <c r="H159" s="125">
        <v>21768.299999999996</v>
      </c>
      <c r="I159" s="125">
        <v>21994.949999999997</v>
      </c>
      <c r="J159" s="125">
        <v>22372.849999999995</v>
      </c>
      <c r="K159" s="124">
        <v>21617.05</v>
      </c>
      <c r="L159" s="124">
        <v>21012.5</v>
      </c>
      <c r="M159" s="124">
        <v>0.56967999999999996</v>
      </c>
    </row>
    <row r="160" spans="1:13">
      <c r="A160" s="66">
        <v>151</v>
      </c>
      <c r="B160" s="124" t="s">
        <v>126</v>
      </c>
      <c r="C160" s="124">
        <v>215.4</v>
      </c>
      <c r="D160" s="125">
        <v>216.43333333333331</v>
      </c>
      <c r="E160" s="125">
        <v>213.46666666666661</v>
      </c>
      <c r="F160" s="125">
        <v>211.5333333333333</v>
      </c>
      <c r="G160" s="125">
        <v>208.56666666666661</v>
      </c>
      <c r="H160" s="125">
        <v>218.36666666666662</v>
      </c>
      <c r="I160" s="125">
        <v>221.33333333333331</v>
      </c>
      <c r="J160" s="125">
        <v>223.26666666666662</v>
      </c>
      <c r="K160" s="124">
        <v>219.4</v>
      </c>
      <c r="L160" s="124">
        <v>214.5</v>
      </c>
      <c r="M160" s="124">
        <v>20.70966</v>
      </c>
    </row>
    <row r="161" spans="1:13">
      <c r="A161" s="66">
        <v>152</v>
      </c>
      <c r="B161" s="124" t="s">
        <v>206</v>
      </c>
      <c r="C161" s="124">
        <v>1076.7</v>
      </c>
      <c r="D161" s="125">
        <v>1076.3500000000001</v>
      </c>
      <c r="E161" s="125">
        <v>1065.8500000000004</v>
      </c>
      <c r="F161" s="125">
        <v>1055.0000000000002</v>
      </c>
      <c r="G161" s="125">
        <v>1044.5000000000005</v>
      </c>
      <c r="H161" s="125">
        <v>1087.2000000000003</v>
      </c>
      <c r="I161" s="125">
        <v>1097.6999999999998</v>
      </c>
      <c r="J161" s="125">
        <v>1108.5500000000002</v>
      </c>
      <c r="K161" s="124">
        <v>1086.8499999999999</v>
      </c>
      <c r="L161" s="124">
        <v>1065.5</v>
      </c>
      <c r="M161" s="124">
        <v>2.8940199999999998</v>
      </c>
    </row>
    <row r="162" spans="1:13">
      <c r="A162" s="66">
        <v>153</v>
      </c>
      <c r="B162" s="124" t="s">
        <v>207</v>
      </c>
      <c r="C162" s="124">
        <v>2308.0500000000002</v>
      </c>
      <c r="D162" s="125">
        <v>2288.7833333333333</v>
      </c>
      <c r="E162" s="125">
        <v>2262.4166666666665</v>
      </c>
      <c r="F162" s="125">
        <v>2216.7833333333333</v>
      </c>
      <c r="G162" s="125">
        <v>2190.4166666666665</v>
      </c>
      <c r="H162" s="125">
        <v>2334.4166666666665</v>
      </c>
      <c r="I162" s="125">
        <v>2360.7833333333333</v>
      </c>
      <c r="J162" s="125">
        <v>2406.4166666666665</v>
      </c>
      <c r="K162" s="124">
        <v>2315.15</v>
      </c>
      <c r="L162" s="124">
        <v>2243.15</v>
      </c>
      <c r="M162" s="124">
        <v>6.1783099999999997</v>
      </c>
    </row>
    <row r="163" spans="1:13">
      <c r="A163" s="66">
        <v>154</v>
      </c>
      <c r="B163" s="124" t="s">
        <v>127</v>
      </c>
      <c r="C163" s="124">
        <v>111.2</v>
      </c>
      <c r="D163" s="125">
        <v>110.83333333333333</v>
      </c>
      <c r="E163" s="125">
        <v>110.06666666666666</v>
      </c>
      <c r="F163" s="125">
        <v>108.93333333333334</v>
      </c>
      <c r="G163" s="125">
        <v>108.16666666666667</v>
      </c>
      <c r="H163" s="125">
        <v>111.96666666666665</v>
      </c>
      <c r="I163" s="125">
        <v>112.73333333333333</v>
      </c>
      <c r="J163" s="125">
        <v>113.86666666666665</v>
      </c>
      <c r="K163" s="124">
        <v>111.6</v>
      </c>
      <c r="L163" s="124">
        <v>109.7</v>
      </c>
      <c r="M163" s="124">
        <v>53.88165</v>
      </c>
    </row>
    <row r="164" spans="1:13">
      <c r="A164" s="66">
        <v>155</v>
      </c>
      <c r="B164" s="124" t="s">
        <v>129</v>
      </c>
      <c r="C164" s="124">
        <v>181.9</v>
      </c>
      <c r="D164" s="125">
        <v>181.66666666666666</v>
      </c>
      <c r="E164" s="125">
        <v>180.73333333333332</v>
      </c>
      <c r="F164" s="125">
        <v>179.56666666666666</v>
      </c>
      <c r="G164" s="125">
        <v>178.63333333333333</v>
      </c>
      <c r="H164" s="125">
        <v>182.83333333333331</v>
      </c>
      <c r="I164" s="125">
        <v>183.76666666666665</v>
      </c>
      <c r="J164" s="125">
        <v>184.93333333333331</v>
      </c>
      <c r="K164" s="124">
        <v>182.6</v>
      </c>
      <c r="L164" s="124">
        <v>180.5</v>
      </c>
      <c r="M164" s="124">
        <v>68.524510000000006</v>
      </c>
    </row>
    <row r="165" spans="1:13">
      <c r="A165" s="66">
        <v>156</v>
      </c>
      <c r="B165" s="124" t="s">
        <v>1361</v>
      </c>
      <c r="C165" s="124">
        <v>211</v>
      </c>
      <c r="D165" s="125">
        <v>211.03333333333333</v>
      </c>
      <c r="E165" s="125">
        <v>208.06666666666666</v>
      </c>
      <c r="F165" s="125">
        <v>205.13333333333333</v>
      </c>
      <c r="G165" s="125">
        <v>202.16666666666666</v>
      </c>
      <c r="H165" s="125">
        <v>213.96666666666667</v>
      </c>
      <c r="I165" s="125">
        <v>216.93333333333331</v>
      </c>
      <c r="J165" s="125">
        <v>219.86666666666667</v>
      </c>
      <c r="K165" s="124">
        <v>214</v>
      </c>
      <c r="L165" s="124">
        <v>208.1</v>
      </c>
      <c r="M165" s="124">
        <v>4.69869</v>
      </c>
    </row>
    <row r="166" spans="1:13">
      <c r="A166" s="66">
        <v>157</v>
      </c>
      <c r="B166" s="124" t="s">
        <v>208</v>
      </c>
      <c r="C166" s="124">
        <v>10174.85</v>
      </c>
      <c r="D166" s="125">
        <v>10143.033333333333</v>
      </c>
      <c r="E166" s="125">
        <v>10086.066666666666</v>
      </c>
      <c r="F166" s="125">
        <v>9997.2833333333328</v>
      </c>
      <c r="G166" s="125">
        <v>9940.3166666666657</v>
      </c>
      <c r="H166" s="125">
        <v>10231.816666666666</v>
      </c>
      <c r="I166" s="125">
        <v>10288.783333333333</v>
      </c>
      <c r="J166" s="125">
        <v>10377.566666666666</v>
      </c>
      <c r="K166" s="124">
        <v>10200</v>
      </c>
      <c r="L166" s="124">
        <v>10054.25</v>
      </c>
      <c r="M166" s="124">
        <v>4.5069999999999999E-2</v>
      </c>
    </row>
    <row r="167" spans="1:13">
      <c r="A167" s="66">
        <v>158</v>
      </c>
      <c r="B167" s="124" t="s">
        <v>128</v>
      </c>
      <c r="C167" s="124">
        <v>73.2</v>
      </c>
      <c r="D167" s="125">
        <v>73.216666666666669</v>
      </c>
      <c r="E167" s="125">
        <v>72.483333333333334</v>
      </c>
      <c r="F167" s="125">
        <v>71.766666666666666</v>
      </c>
      <c r="G167" s="125">
        <v>71.033333333333331</v>
      </c>
      <c r="H167" s="125">
        <v>73.933333333333337</v>
      </c>
      <c r="I167" s="125">
        <v>74.666666666666686</v>
      </c>
      <c r="J167" s="125">
        <v>75.38333333333334</v>
      </c>
      <c r="K167" s="124">
        <v>73.95</v>
      </c>
      <c r="L167" s="124">
        <v>72.5</v>
      </c>
      <c r="M167" s="124">
        <v>172.55279999999999</v>
      </c>
    </row>
    <row r="168" spans="1:13">
      <c r="A168" s="66">
        <v>159</v>
      </c>
      <c r="B168" s="124" t="s">
        <v>1887</v>
      </c>
      <c r="C168" s="124">
        <v>563.85</v>
      </c>
      <c r="D168" s="125">
        <v>562.83333333333337</v>
      </c>
      <c r="E168" s="125">
        <v>559.81666666666672</v>
      </c>
      <c r="F168" s="125">
        <v>555.7833333333333</v>
      </c>
      <c r="G168" s="125">
        <v>552.76666666666665</v>
      </c>
      <c r="H168" s="125">
        <v>566.86666666666679</v>
      </c>
      <c r="I168" s="125">
        <v>569.88333333333344</v>
      </c>
      <c r="J168" s="125">
        <v>573.91666666666686</v>
      </c>
      <c r="K168" s="124">
        <v>565.85</v>
      </c>
      <c r="L168" s="124">
        <v>558.79999999999995</v>
      </c>
      <c r="M168" s="124">
        <v>12.47101</v>
      </c>
    </row>
    <row r="169" spans="1:13">
      <c r="A169" s="66">
        <v>160</v>
      </c>
      <c r="B169" s="124" t="s">
        <v>1373</v>
      </c>
      <c r="C169" s="124">
        <v>564.75</v>
      </c>
      <c r="D169" s="125">
        <v>566.85</v>
      </c>
      <c r="E169" s="125">
        <v>559.70000000000005</v>
      </c>
      <c r="F169" s="125">
        <v>554.65</v>
      </c>
      <c r="G169" s="125">
        <v>547.5</v>
      </c>
      <c r="H169" s="125">
        <v>571.90000000000009</v>
      </c>
      <c r="I169" s="125">
        <v>579.04999999999995</v>
      </c>
      <c r="J169" s="125">
        <v>584.10000000000014</v>
      </c>
      <c r="K169" s="124">
        <v>574</v>
      </c>
      <c r="L169" s="124">
        <v>561.79999999999995</v>
      </c>
      <c r="M169" s="124">
        <v>2.85324</v>
      </c>
    </row>
    <row r="170" spans="1:13">
      <c r="A170" s="66">
        <v>161</v>
      </c>
      <c r="B170" s="124" t="s">
        <v>133</v>
      </c>
      <c r="C170" s="124">
        <v>163.65</v>
      </c>
      <c r="D170" s="125">
        <v>163.81666666666669</v>
      </c>
      <c r="E170" s="125">
        <v>156.83333333333337</v>
      </c>
      <c r="F170" s="125">
        <v>150.01666666666668</v>
      </c>
      <c r="G170" s="125">
        <v>143.03333333333336</v>
      </c>
      <c r="H170" s="125">
        <v>170.63333333333338</v>
      </c>
      <c r="I170" s="125">
        <v>177.61666666666667</v>
      </c>
      <c r="J170" s="125">
        <v>184.43333333333339</v>
      </c>
      <c r="K170" s="124">
        <v>170.8</v>
      </c>
      <c r="L170" s="124">
        <v>157</v>
      </c>
      <c r="M170" s="124">
        <v>261.69918000000001</v>
      </c>
    </row>
    <row r="171" spans="1:13">
      <c r="A171" s="66">
        <v>162</v>
      </c>
      <c r="B171" s="124" t="s">
        <v>131</v>
      </c>
      <c r="C171" s="124">
        <v>6.5</v>
      </c>
      <c r="D171" s="125">
        <v>6.8</v>
      </c>
      <c r="E171" s="125">
        <v>5.9499999999999993</v>
      </c>
      <c r="F171" s="125">
        <v>5.3999999999999995</v>
      </c>
      <c r="G171" s="125">
        <v>4.5499999999999989</v>
      </c>
      <c r="H171" s="125">
        <v>7.35</v>
      </c>
      <c r="I171" s="125">
        <v>8.1999999999999993</v>
      </c>
      <c r="J171" s="125">
        <v>8.75</v>
      </c>
      <c r="K171" s="124">
        <v>7.65</v>
      </c>
      <c r="L171" s="124">
        <v>6.25</v>
      </c>
      <c r="M171" s="124">
        <v>2441.5749300000002</v>
      </c>
    </row>
    <row r="172" spans="1:13">
      <c r="A172" s="66">
        <v>163</v>
      </c>
      <c r="B172" s="124" t="s">
        <v>134</v>
      </c>
      <c r="C172" s="124">
        <v>1232.3499999999999</v>
      </c>
      <c r="D172" s="125">
        <v>1234.55</v>
      </c>
      <c r="E172" s="125">
        <v>1223.8</v>
      </c>
      <c r="F172" s="125">
        <v>1215.25</v>
      </c>
      <c r="G172" s="125">
        <v>1204.5</v>
      </c>
      <c r="H172" s="125">
        <v>1243.0999999999999</v>
      </c>
      <c r="I172" s="125">
        <v>1253.8499999999999</v>
      </c>
      <c r="J172" s="125">
        <v>1262.3999999999999</v>
      </c>
      <c r="K172" s="124">
        <v>1245.3</v>
      </c>
      <c r="L172" s="124">
        <v>1226</v>
      </c>
      <c r="M172" s="124">
        <v>87.55865</v>
      </c>
    </row>
    <row r="173" spans="1:13">
      <c r="A173" s="66">
        <v>164</v>
      </c>
      <c r="B173" s="124" t="s">
        <v>135</v>
      </c>
      <c r="C173" s="124">
        <v>133.75</v>
      </c>
      <c r="D173" s="125">
        <v>132.28333333333333</v>
      </c>
      <c r="E173" s="125">
        <v>125.06666666666666</v>
      </c>
      <c r="F173" s="125">
        <v>116.38333333333333</v>
      </c>
      <c r="G173" s="125">
        <v>109.16666666666666</v>
      </c>
      <c r="H173" s="125">
        <v>140.96666666666667</v>
      </c>
      <c r="I173" s="125">
        <v>148.18333333333331</v>
      </c>
      <c r="J173" s="125">
        <v>156.86666666666667</v>
      </c>
      <c r="K173" s="124">
        <v>139.5</v>
      </c>
      <c r="L173" s="124">
        <v>123.6</v>
      </c>
      <c r="M173" s="124">
        <v>344.6121</v>
      </c>
    </row>
    <row r="174" spans="1:13">
      <c r="A174" s="66">
        <v>165</v>
      </c>
      <c r="B174" s="124" t="s">
        <v>136</v>
      </c>
      <c r="C174" s="124">
        <v>11.4</v>
      </c>
      <c r="D174" s="125">
        <v>11.466666666666667</v>
      </c>
      <c r="E174" s="125">
        <v>11.033333333333333</v>
      </c>
      <c r="F174" s="125">
        <v>10.666666666666666</v>
      </c>
      <c r="G174" s="125">
        <v>10.233333333333333</v>
      </c>
      <c r="H174" s="125">
        <v>11.833333333333334</v>
      </c>
      <c r="I174" s="125">
        <v>12.266666666666667</v>
      </c>
      <c r="J174" s="125">
        <v>12.633333333333335</v>
      </c>
      <c r="K174" s="124">
        <v>11.9</v>
      </c>
      <c r="L174" s="124">
        <v>11.1</v>
      </c>
      <c r="M174" s="124">
        <v>767.94123999999999</v>
      </c>
    </row>
    <row r="175" spans="1:13">
      <c r="A175" s="66">
        <v>166</v>
      </c>
      <c r="B175" s="124" t="s">
        <v>132</v>
      </c>
      <c r="C175" s="124">
        <v>133.15</v>
      </c>
      <c r="D175" s="125">
        <v>131.80000000000001</v>
      </c>
      <c r="E175" s="125">
        <v>129.80000000000001</v>
      </c>
      <c r="F175" s="125">
        <v>126.44999999999999</v>
      </c>
      <c r="G175" s="125">
        <v>124.44999999999999</v>
      </c>
      <c r="H175" s="125">
        <v>135.15000000000003</v>
      </c>
      <c r="I175" s="125">
        <v>137.15000000000003</v>
      </c>
      <c r="J175" s="125">
        <v>140.50000000000006</v>
      </c>
      <c r="K175" s="124">
        <v>133.80000000000001</v>
      </c>
      <c r="L175" s="124">
        <v>128.44999999999999</v>
      </c>
      <c r="M175" s="124">
        <v>97.090400000000002</v>
      </c>
    </row>
    <row r="176" spans="1:13">
      <c r="A176" s="66">
        <v>167</v>
      </c>
      <c r="B176" s="124" t="s">
        <v>228</v>
      </c>
      <c r="C176" s="124">
        <v>2200.15</v>
      </c>
      <c r="D176" s="125">
        <v>2195.15</v>
      </c>
      <c r="E176" s="125">
        <v>2181.7000000000003</v>
      </c>
      <c r="F176" s="125">
        <v>2163.25</v>
      </c>
      <c r="G176" s="125">
        <v>2149.8000000000002</v>
      </c>
      <c r="H176" s="125">
        <v>2213.6000000000004</v>
      </c>
      <c r="I176" s="125">
        <v>2227.0500000000002</v>
      </c>
      <c r="J176" s="125">
        <v>2245.5000000000005</v>
      </c>
      <c r="K176" s="124">
        <v>2208.6</v>
      </c>
      <c r="L176" s="124">
        <v>2176.6999999999998</v>
      </c>
      <c r="M176" s="124">
        <v>2.6484800000000002</v>
      </c>
    </row>
    <row r="177" spans="1:13">
      <c r="A177" s="66">
        <v>168</v>
      </c>
      <c r="B177" s="124" t="s">
        <v>210</v>
      </c>
      <c r="C177" s="124">
        <v>16146</v>
      </c>
      <c r="D177" s="125">
        <v>16098.533333333333</v>
      </c>
      <c r="E177" s="125">
        <v>15857.066666666666</v>
      </c>
      <c r="F177" s="125">
        <v>15568.133333333333</v>
      </c>
      <c r="G177" s="125">
        <v>15326.666666666666</v>
      </c>
      <c r="H177" s="125">
        <v>16387.466666666667</v>
      </c>
      <c r="I177" s="125">
        <v>16628.933333333334</v>
      </c>
      <c r="J177" s="125">
        <v>16917.866666666665</v>
      </c>
      <c r="K177" s="124">
        <v>16340</v>
      </c>
      <c r="L177" s="124">
        <v>15809.6</v>
      </c>
      <c r="M177" s="124">
        <v>0.1178</v>
      </c>
    </row>
    <row r="178" spans="1:13">
      <c r="A178" s="66">
        <v>169</v>
      </c>
      <c r="B178" s="124" t="s">
        <v>140</v>
      </c>
      <c r="C178" s="124">
        <v>1073.8</v>
      </c>
      <c r="D178" s="125">
        <v>1068.3999999999999</v>
      </c>
      <c r="E178" s="125">
        <v>1056.8999999999996</v>
      </c>
      <c r="F178" s="125">
        <v>1039.9999999999998</v>
      </c>
      <c r="G178" s="125">
        <v>1028.4999999999995</v>
      </c>
      <c r="H178" s="125">
        <v>1085.2999999999997</v>
      </c>
      <c r="I178" s="125">
        <v>1096.8000000000002</v>
      </c>
      <c r="J178" s="125">
        <v>1113.6999999999998</v>
      </c>
      <c r="K178" s="124">
        <v>1079.9000000000001</v>
      </c>
      <c r="L178" s="124">
        <v>1051.5</v>
      </c>
      <c r="M178" s="124">
        <v>5.38523</v>
      </c>
    </row>
    <row r="179" spans="1:13">
      <c r="A179" s="66">
        <v>170</v>
      </c>
      <c r="B179" s="124" t="s">
        <v>139</v>
      </c>
      <c r="C179" s="124">
        <v>991.8</v>
      </c>
      <c r="D179" s="125">
        <v>987.61666666666667</v>
      </c>
      <c r="E179" s="125">
        <v>975.83333333333337</v>
      </c>
      <c r="F179" s="125">
        <v>959.86666666666667</v>
      </c>
      <c r="G179" s="125">
        <v>948.08333333333337</v>
      </c>
      <c r="H179" s="125">
        <v>1003.5833333333334</v>
      </c>
      <c r="I179" s="125">
        <v>1015.3666666666667</v>
      </c>
      <c r="J179" s="125">
        <v>1031.3333333333335</v>
      </c>
      <c r="K179" s="124">
        <v>999.4</v>
      </c>
      <c r="L179" s="124">
        <v>971.65</v>
      </c>
      <c r="M179" s="124">
        <v>6.9450700000000003</v>
      </c>
    </row>
    <row r="180" spans="1:13">
      <c r="A180" s="66">
        <v>171</v>
      </c>
      <c r="B180" s="124" t="s">
        <v>138</v>
      </c>
      <c r="C180" s="124">
        <v>270.95</v>
      </c>
      <c r="D180" s="125">
        <v>270.14999999999998</v>
      </c>
      <c r="E180" s="125">
        <v>268.39999999999998</v>
      </c>
      <c r="F180" s="125">
        <v>265.85000000000002</v>
      </c>
      <c r="G180" s="125">
        <v>264.10000000000002</v>
      </c>
      <c r="H180" s="125">
        <v>272.69999999999993</v>
      </c>
      <c r="I180" s="125">
        <v>274.44999999999993</v>
      </c>
      <c r="J180" s="125">
        <v>276.99999999999989</v>
      </c>
      <c r="K180" s="124">
        <v>271.89999999999998</v>
      </c>
      <c r="L180" s="124">
        <v>267.60000000000002</v>
      </c>
      <c r="M180" s="124">
        <v>125.36918</v>
      </c>
    </row>
    <row r="181" spans="1:13">
      <c r="A181" s="66">
        <v>172</v>
      </c>
      <c r="B181" s="124" t="s">
        <v>137</v>
      </c>
      <c r="C181" s="124">
        <v>49.25</v>
      </c>
      <c r="D181" s="125">
        <v>49.050000000000004</v>
      </c>
      <c r="E181" s="125">
        <v>48.70000000000001</v>
      </c>
      <c r="F181" s="125">
        <v>48.150000000000006</v>
      </c>
      <c r="G181" s="125">
        <v>47.800000000000011</v>
      </c>
      <c r="H181" s="125">
        <v>49.600000000000009</v>
      </c>
      <c r="I181" s="125">
        <v>49.95</v>
      </c>
      <c r="J181" s="125">
        <v>50.500000000000007</v>
      </c>
      <c r="K181" s="124">
        <v>49.4</v>
      </c>
      <c r="L181" s="124">
        <v>48.5</v>
      </c>
      <c r="M181" s="124">
        <v>152.46464</v>
      </c>
    </row>
    <row r="182" spans="1:13">
      <c r="A182" s="66">
        <v>173</v>
      </c>
      <c r="B182" s="124" t="s">
        <v>1549</v>
      </c>
      <c r="C182" s="124">
        <v>168.25</v>
      </c>
      <c r="D182" s="125">
        <v>168.23333333333335</v>
      </c>
      <c r="E182" s="125">
        <v>162.66666666666669</v>
      </c>
      <c r="F182" s="125">
        <v>157.08333333333334</v>
      </c>
      <c r="G182" s="125">
        <v>151.51666666666668</v>
      </c>
      <c r="H182" s="125">
        <v>173.81666666666669</v>
      </c>
      <c r="I182" s="125">
        <v>179.38333333333335</v>
      </c>
      <c r="J182" s="125">
        <v>184.9666666666667</v>
      </c>
      <c r="K182" s="124">
        <v>173.8</v>
      </c>
      <c r="L182" s="124">
        <v>162.65</v>
      </c>
      <c r="M182" s="124">
        <v>9.9725800000000007</v>
      </c>
    </row>
    <row r="183" spans="1:13">
      <c r="A183" s="66">
        <v>174</v>
      </c>
      <c r="B183" s="124" t="s">
        <v>142</v>
      </c>
      <c r="C183" s="124">
        <v>430.5</v>
      </c>
      <c r="D183" s="125">
        <v>431.90000000000003</v>
      </c>
      <c r="E183" s="125">
        <v>427.05000000000007</v>
      </c>
      <c r="F183" s="125">
        <v>423.6</v>
      </c>
      <c r="G183" s="125">
        <v>418.75000000000006</v>
      </c>
      <c r="H183" s="125">
        <v>435.35000000000008</v>
      </c>
      <c r="I183" s="125">
        <v>440.2000000000001</v>
      </c>
      <c r="J183" s="125">
        <v>443.65000000000009</v>
      </c>
      <c r="K183" s="124">
        <v>436.75</v>
      </c>
      <c r="L183" s="124">
        <v>428.45</v>
      </c>
      <c r="M183" s="124">
        <v>43.732610000000001</v>
      </c>
    </row>
    <row r="184" spans="1:13">
      <c r="A184" s="66">
        <v>175</v>
      </c>
      <c r="B184" s="124" t="s">
        <v>143</v>
      </c>
      <c r="C184" s="124">
        <v>585.9</v>
      </c>
      <c r="D184" s="125">
        <v>588.9</v>
      </c>
      <c r="E184" s="125">
        <v>579.29999999999995</v>
      </c>
      <c r="F184" s="125">
        <v>572.69999999999993</v>
      </c>
      <c r="G184" s="125">
        <v>563.09999999999991</v>
      </c>
      <c r="H184" s="125">
        <v>595.5</v>
      </c>
      <c r="I184" s="125">
        <v>605.10000000000014</v>
      </c>
      <c r="J184" s="125">
        <v>611.70000000000005</v>
      </c>
      <c r="K184" s="124">
        <v>598.5</v>
      </c>
      <c r="L184" s="124">
        <v>582.29999999999995</v>
      </c>
      <c r="M184" s="124">
        <v>32.544620000000002</v>
      </c>
    </row>
    <row r="185" spans="1:13">
      <c r="A185" s="66">
        <v>176</v>
      </c>
      <c r="B185" s="124" t="s">
        <v>1590</v>
      </c>
      <c r="C185" s="124">
        <v>5.75</v>
      </c>
      <c r="D185" s="125">
        <v>5.416666666666667</v>
      </c>
      <c r="E185" s="125">
        <v>4.8333333333333339</v>
      </c>
      <c r="F185" s="125">
        <v>3.916666666666667</v>
      </c>
      <c r="G185" s="125">
        <v>3.3333333333333339</v>
      </c>
      <c r="H185" s="125">
        <v>6.3333333333333339</v>
      </c>
      <c r="I185" s="125">
        <v>6.9166666666666679</v>
      </c>
      <c r="J185" s="125">
        <v>7.8333333333333339</v>
      </c>
      <c r="K185" s="124">
        <v>6</v>
      </c>
      <c r="L185" s="124">
        <v>4.5</v>
      </c>
      <c r="M185" s="124">
        <v>2003.70841</v>
      </c>
    </row>
    <row r="186" spans="1:13">
      <c r="A186" s="66">
        <v>177</v>
      </c>
      <c r="B186" s="124" t="s">
        <v>144</v>
      </c>
      <c r="C186" s="124">
        <v>33.35</v>
      </c>
      <c r="D186" s="125">
        <v>33.25</v>
      </c>
      <c r="E186" s="125">
        <v>32.85</v>
      </c>
      <c r="F186" s="125">
        <v>32.35</v>
      </c>
      <c r="G186" s="125">
        <v>31.950000000000003</v>
      </c>
      <c r="H186" s="125">
        <v>33.75</v>
      </c>
      <c r="I186" s="125">
        <v>34.150000000000006</v>
      </c>
      <c r="J186" s="125">
        <v>34.65</v>
      </c>
      <c r="K186" s="124">
        <v>33.65</v>
      </c>
      <c r="L186" s="124">
        <v>32.75</v>
      </c>
      <c r="M186" s="124">
        <v>22.366309999999999</v>
      </c>
    </row>
    <row r="187" spans="1:13">
      <c r="A187" s="66">
        <v>178</v>
      </c>
      <c r="B187" s="124" t="s">
        <v>1603</v>
      </c>
      <c r="C187" s="124">
        <v>594.29999999999995</v>
      </c>
      <c r="D187" s="125">
        <v>595.7833333333333</v>
      </c>
      <c r="E187" s="125">
        <v>586.56666666666661</v>
      </c>
      <c r="F187" s="125">
        <v>578.83333333333326</v>
      </c>
      <c r="G187" s="125">
        <v>569.61666666666656</v>
      </c>
      <c r="H187" s="125">
        <v>603.51666666666665</v>
      </c>
      <c r="I187" s="125">
        <v>612.73333333333335</v>
      </c>
      <c r="J187" s="125">
        <v>620.4666666666667</v>
      </c>
      <c r="K187" s="124">
        <v>605</v>
      </c>
      <c r="L187" s="124">
        <v>588.04999999999995</v>
      </c>
      <c r="M187" s="124">
        <v>1.77067</v>
      </c>
    </row>
    <row r="188" spans="1:13">
      <c r="A188" s="66">
        <v>179</v>
      </c>
      <c r="B188" s="124" t="s">
        <v>242</v>
      </c>
      <c r="C188" s="124">
        <v>33.200000000000003</v>
      </c>
      <c r="D188" s="125">
        <v>33.116666666666667</v>
      </c>
      <c r="E188" s="125">
        <v>32.733333333333334</v>
      </c>
      <c r="F188" s="125">
        <v>32.266666666666666</v>
      </c>
      <c r="G188" s="125">
        <v>31.883333333333333</v>
      </c>
      <c r="H188" s="125">
        <v>33.583333333333336</v>
      </c>
      <c r="I188" s="125">
        <v>33.966666666666676</v>
      </c>
      <c r="J188" s="125">
        <v>34.433333333333337</v>
      </c>
      <c r="K188" s="124">
        <v>33.5</v>
      </c>
      <c r="L188" s="124">
        <v>32.65</v>
      </c>
      <c r="M188" s="124">
        <v>23.035430000000002</v>
      </c>
    </row>
    <row r="189" spans="1:13">
      <c r="A189" s="66">
        <v>180</v>
      </c>
      <c r="B189" s="124" t="s">
        <v>155</v>
      </c>
      <c r="C189" s="124">
        <v>471.5</v>
      </c>
      <c r="D189" s="125">
        <v>470.06666666666666</v>
      </c>
      <c r="E189" s="125">
        <v>464.43333333333334</v>
      </c>
      <c r="F189" s="125">
        <v>457.36666666666667</v>
      </c>
      <c r="G189" s="125">
        <v>451.73333333333335</v>
      </c>
      <c r="H189" s="125">
        <v>477.13333333333333</v>
      </c>
      <c r="I189" s="125">
        <v>482.76666666666665</v>
      </c>
      <c r="J189" s="125">
        <v>489.83333333333331</v>
      </c>
      <c r="K189" s="124">
        <v>475.7</v>
      </c>
      <c r="L189" s="124">
        <v>463</v>
      </c>
      <c r="M189" s="124">
        <v>12.15856</v>
      </c>
    </row>
    <row r="190" spans="1:13">
      <c r="A190" s="66">
        <v>181</v>
      </c>
      <c r="B190" s="124" t="s">
        <v>145</v>
      </c>
      <c r="C190" s="124">
        <v>564.79999999999995</v>
      </c>
      <c r="D190" s="125">
        <v>563.93333333333328</v>
      </c>
      <c r="E190" s="125">
        <v>558.86666666666656</v>
      </c>
      <c r="F190" s="125">
        <v>552.93333333333328</v>
      </c>
      <c r="G190" s="125">
        <v>547.86666666666656</v>
      </c>
      <c r="H190" s="125">
        <v>569.86666666666656</v>
      </c>
      <c r="I190" s="125">
        <v>574.93333333333339</v>
      </c>
      <c r="J190" s="125">
        <v>580.86666666666656</v>
      </c>
      <c r="K190" s="124">
        <v>569</v>
      </c>
      <c r="L190" s="124">
        <v>558</v>
      </c>
      <c r="M190" s="124">
        <v>4.1778399999999998</v>
      </c>
    </row>
    <row r="191" spans="1:13">
      <c r="A191" s="66">
        <v>182</v>
      </c>
      <c r="B191" s="124" t="s">
        <v>146</v>
      </c>
      <c r="C191" s="124">
        <v>535.15</v>
      </c>
      <c r="D191" s="125">
        <v>531.18333333333339</v>
      </c>
      <c r="E191" s="125">
        <v>523.36666666666679</v>
      </c>
      <c r="F191" s="125">
        <v>511.58333333333337</v>
      </c>
      <c r="G191" s="125">
        <v>503.76666666666677</v>
      </c>
      <c r="H191" s="125">
        <v>542.96666666666681</v>
      </c>
      <c r="I191" s="125">
        <v>550.78333333333342</v>
      </c>
      <c r="J191" s="125">
        <v>562.56666666666683</v>
      </c>
      <c r="K191" s="124">
        <v>539</v>
      </c>
      <c r="L191" s="124">
        <v>519.4</v>
      </c>
      <c r="M191" s="124">
        <v>4.3652300000000004</v>
      </c>
    </row>
    <row r="192" spans="1:13">
      <c r="A192" s="66">
        <v>183</v>
      </c>
      <c r="B192" s="124" t="s">
        <v>152</v>
      </c>
      <c r="C192" s="124">
        <v>1925.65</v>
      </c>
      <c r="D192" s="125">
        <v>1920.25</v>
      </c>
      <c r="E192" s="125">
        <v>1910.5</v>
      </c>
      <c r="F192" s="125">
        <v>1895.35</v>
      </c>
      <c r="G192" s="125">
        <v>1885.6</v>
      </c>
      <c r="H192" s="125">
        <v>1935.4</v>
      </c>
      <c r="I192" s="125">
        <v>1945.15</v>
      </c>
      <c r="J192" s="125">
        <v>1960.3000000000002</v>
      </c>
      <c r="K192" s="124">
        <v>1930</v>
      </c>
      <c r="L192" s="124">
        <v>1905.1</v>
      </c>
      <c r="M192" s="124">
        <v>22.719550000000002</v>
      </c>
    </row>
    <row r="193" spans="1:13">
      <c r="A193" s="66">
        <v>184</v>
      </c>
      <c r="B193" s="124" t="s">
        <v>147</v>
      </c>
      <c r="C193" s="124">
        <v>189.25</v>
      </c>
      <c r="D193" s="125">
        <v>189.78333333333333</v>
      </c>
      <c r="E193" s="125">
        <v>187.51666666666665</v>
      </c>
      <c r="F193" s="125">
        <v>185.78333333333333</v>
      </c>
      <c r="G193" s="125">
        <v>183.51666666666665</v>
      </c>
      <c r="H193" s="125">
        <v>191.51666666666665</v>
      </c>
      <c r="I193" s="125">
        <v>193.78333333333336</v>
      </c>
      <c r="J193" s="125">
        <v>195.51666666666665</v>
      </c>
      <c r="K193" s="124">
        <v>192.05</v>
      </c>
      <c r="L193" s="124">
        <v>188.05</v>
      </c>
      <c r="M193" s="124">
        <v>12.439410000000001</v>
      </c>
    </row>
    <row r="194" spans="1:13">
      <c r="A194" s="66">
        <v>185</v>
      </c>
      <c r="B194" s="124" t="s">
        <v>149</v>
      </c>
      <c r="C194" s="124">
        <v>89.2</v>
      </c>
      <c r="D194" s="125">
        <v>88.5</v>
      </c>
      <c r="E194" s="125">
        <v>87.4</v>
      </c>
      <c r="F194" s="125">
        <v>85.600000000000009</v>
      </c>
      <c r="G194" s="125">
        <v>84.500000000000014</v>
      </c>
      <c r="H194" s="125">
        <v>90.3</v>
      </c>
      <c r="I194" s="125">
        <v>91.399999999999991</v>
      </c>
      <c r="J194" s="125">
        <v>93.199999999999989</v>
      </c>
      <c r="K194" s="124">
        <v>89.6</v>
      </c>
      <c r="L194" s="124">
        <v>86.7</v>
      </c>
      <c r="M194" s="124">
        <v>33.11777</v>
      </c>
    </row>
    <row r="195" spans="1:13">
      <c r="A195" s="66">
        <v>186</v>
      </c>
      <c r="B195" s="124" t="s">
        <v>148</v>
      </c>
      <c r="C195" s="124">
        <v>174.3</v>
      </c>
      <c r="D195" s="125">
        <v>172.48333333333335</v>
      </c>
      <c r="E195" s="125">
        <v>169.66666666666669</v>
      </c>
      <c r="F195" s="125">
        <v>165.03333333333333</v>
      </c>
      <c r="G195" s="125">
        <v>162.21666666666667</v>
      </c>
      <c r="H195" s="125">
        <v>177.1166666666667</v>
      </c>
      <c r="I195" s="125">
        <v>179.93333333333337</v>
      </c>
      <c r="J195" s="125">
        <v>184.56666666666672</v>
      </c>
      <c r="K195" s="124">
        <v>175.3</v>
      </c>
      <c r="L195" s="124">
        <v>167.85</v>
      </c>
      <c r="M195" s="124">
        <v>130.11476999999999</v>
      </c>
    </row>
    <row r="196" spans="1:13">
      <c r="A196" s="66">
        <v>187</v>
      </c>
      <c r="B196" s="124" t="s">
        <v>150</v>
      </c>
      <c r="C196" s="124">
        <v>67.099999999999994</v>
      </c>
      <c r="D196" s="125">
        <v>67.266666666666666</v>
      </c>
      <c r="E196" s="125">
        <v>66.583333333333329</v>
      </c>
      <c r="F196" s="125">
        <v>66.066666666666663</v>
      </c>
      <c r="G196" s="125">
        <v>65.383333333333326</v>
      </c>
      <c r="H196" s="125">
        <v>67.783333333333331</v>
      </c>
      <c r="I196" s="125">
        <v>68.466666666666669</v>
      </c>
      <c r="J196" s="125">
        <v>68.983333333333334</v>
      </c>
      <c r="K196" s="124">
        <v>67.95</v>
      </c>
      <c r="L196" s="124">
        <v>66.75</v>
      </c>
      <c r="M196" s="124">
        <v>30.788049999999998</v>
      </c>
    </row>
    <row r="197" spans="1:13">
      <c r="A197" s="66">
        <v>188</v>
      </c>
      <c r="B197" s="124" t="s">
        <v>151</v>
      </c>
      <c r="C197" s="124">
        <v>502.3</v>
      </c>
      <c r="D197" s="125">
        <v>499.4666666666667</v>
      </c>
      <c r="E197" s="125">
        <v>494.93333333333339</v>
      </c>
      <c r="F197" s="125">
        <v>487.56666666666672</v>
      </c>
      <c r="G197" s="125">
        <v>483.03333333333342</v>
      </c>
      <c r="H197" s="125">
        <v>506.83333333333337</v>
      </c>
      <c r="I197" s="125">
        <v>511.36666666666667</v>
      </c>
      <c r="J197" s="125">
        <v>518.73333333333335</v>
      </c>
      <c r="K197" s="124">
        <v>504</v>
      </c>
      <c r="L197" s="124">
        <v>492.1</v>
      </c>
      <c r="M197" s="124">
        <v>100.05723</v>
      </c>
    </row>
    <row r="198" spans="1:13">
      <c r="A198" s="66">
        <v>189</v>
      </c>
      <c r="B198" s="124" t="s">
        <v>153</v>
      </c>
      <c r="C198" s="124">
        <v>826</v>
      </c>
      <c r="D198" s="125">
        <v>824.61666666666667</v>
      </c>
      <c r="E198" s="125">
        <v>819.48333333333335</v>
      </c>
      <c r="F198" s="125">
        <v>812.9666666666667</v>
      </c>
      <c r="G198" s="125">
        <v>807.83333333333337</v>
      </c>
      <c r="H198" s="125">
        <v>831.13333333333333</v>
      </c>
      <c r="I198" s="125">
        <v>836.26666666666677</v>
      </c>
      <c r="J198" s="125">
        <v>842.7833333333333</v>
      </c>
      <c r="K198" s="124">
        <v>829.75</v>
      </c>
      <c r="L198" s="124">
        <v>818.1</v>
      </c>
      <c r="M198" s="124">
        <v>47.899369999999998</v>
      </c>
    </row>
    <row r="199" spans="1:13">
      <c r="A199" s="66">
        <v>190</v>
      </c>
      <c r="B199" s="124" t="s">
        <v>212</v>
      </c>
      <c r="C199" s="124">
        <v>637.35</v>
      </c>
      <c r="D199" s="125">
        <v>639.94999999999993</v>
      </c>
      <c r="E199" s="125">
        <v>630.39999999999986</v>
      </c>
      <c r="F199" s="125">
        <v>623.44999999999993</v>
      </c>
      <c r="G199" s="125">
        <v>613.89999999999986</v>
      </c>
      <c r="H199" s="125">
        <v>646.89999999999986</v>
      </c>
      <c r="I199" s="125">
        <v>656.44999999999982</v>
      </c>
      <c r="J199" s="125">
        <v>663.39999999999986</v>
      </c>
      <c r="K199" s="124">
        <v>649.5</v>
      </c>
      <c r="L199" s="124">
        <v>633</v>
      </c>
      <c r="M199" s="124">
        <v>1.4488300000000001</v>
      </c>
    </row>
    <row r="200" spans="1:13">
      <c r="A200" s="66">
        <v>191</v>
      </c>
      <c r="B200" s="124" t="s">
        <v>154</v>
      </c>
      <c r="C200" s="124">
        <v>1041.5999999999999</v>
      </c>
      <c r="D200" s="125">
        <v>1038.6333333333332</v>
      </c>
      <c r="E200" s="125">
        <v>1033.2666666666664</v>
      </c>
      <c r="F200" s="125">
        <v>1024.9333333333332</v>
      </c>
      <c r="G200" s="125">
        <v>1019.5666666666664</v>
      </c>
      <c r="H200" s="125">
        <v>1046.9666666666665</v>
      </c>
      <c r="I200" s="125">
        <v>1052.3333333333333</v>
      </c>
      <c r="J200" s="125">
        <v>1060.6666666666665</v>
      </c>
      <c r="K200" s="124">
        <v>1044</v>
      </c>
      <c r="L200" s="124">
        <v>1030.3</v>
      </c>
      <c r="M200" s="124">
        <v>12.986079999999999</v>
      </c>
    </row>
    <row r="201" spans="1:13">
      <c r="A201" s="66">
        <v>192</v>
      </c>
      <c r="B201" s="124" t="s">
        <v>214</v>
      </c>
      <c r="C201" s="124">
        <v>1765.5</v>
      </c>
      <c r="D201" s="125">
        <v>1765.4666666666665</v>
      </c>
      <c r="E201" s="125">
        <v>1756.0333333333328</v>
      </c>
      <c r="F201" s="125">
        <v>1746.5666666666664</v>
      </c>
      <c r="G201" s="125">
        <v>1737.1333333333328</v>
      </c>
      <c r="H201" s="125">
        <v>1774.9333333333329</v>
      </c>
      <c r="I201" s="125">
        <v>1784.3666666666668</v>
      </c>
      <c r="J201" s="125">
        <v>1793.833333333333</v>
      </c>
      <c r="K201" s="124">
        <v>1774.9</v>
      </c>
      <c r="L201" s="124">
        <v>1756</v>
      </c>
      <c r="M201" s="124">
        <v>1.5554600000000001</v>
      </c>
    </row>
    <row r="202" spans="1:13">
      <c r="A202" s="66">
        <v>193</v>
      </c>
      <c r="B202" s="124" t="s">
        <v>215</v>
      </c>
      <c r="C202" s="124">
        <v>232.7</v>
      </c>
      <c r="D202" s="125">
        <v>232.89999999999998</v>
      </c>
      <c r="E202" s="125">
        <v>230.44999999999996</v>
      </c>
      <c r="F202" s="125">
        <v>228.2</v>
      </c>
      <c r="G202" s="125">
        <v>225.74999999999997</v>
      </c>
      <c r="H202" s="125">
        <v>235.14999999999995</v>
      </c>
      <c r="I202" s="125">
        <v>237.6</v>
      </c>
      <c r="J202" s="125">
        <v>239.84999999999994</v>
      </c>
      <c r="K202" s="124">
        <v>235.35</v>
      </c>
      <c r="L202" s="124">
        <v>230.65</v>
      </c>
      <c r="M202" s="124">
        <v>9.9257899999999992</v>
      </c>
    </row>
    <row r="203" spans="1:13">
      <c r="A203" s="66">
        <v>194</v>
      </c>
      <c r="B203" s="124" t="s">
        <v>160</v>
      </c>
      <c r="C203" s="124">
        <v>827.35</v>
      </c>
      <c r="D203" s="125">
        <v>825.51666666666677</v>
      </c>
      <c r="E203" s="125">
        <v>821.13333333333355</v>
      </c>
      <c r="F203" s="125">
        <v>814.91666666666674</v>
      </c>
      <c r="G203" s="125">
        <v>810.53333333333353</v>
      </c>
      <c r="H203" s="125">
        <v>831.73333333333358</v>
      </c>
      <c r="I203" s="125">
        <v>836.11666666666679</v>
      </c>
      <c r="J203" s="125">
        <v>842.3333333333336</v>
      </c>
      <c r="K203" s="124">
        <v>829.9</v>
      </c>
      <c r="L203" s="124">
        <v>819.3</v>
      </c>
      <c r="M203" s="124">
        <v>8.2862200000000001</v>
      </c>
    </row>
    <row r="204" spans="1:13">
      <c r="A204" s="66">
        <v>195</v>
      </c>
      <c r="B204" s="65" t="s">
        <v>158</v>
      </c>
      <c r="C204" s="65">
        <v>3625.7</v>
      </c>
      <c r="D204" s="302">
        <v>3631.6833333333329</v>
      </c>
      <c r="E204" s="302">
        <v>3598.8666666666659</v>
      </c>
      <c r="F204" s="302">
        <v>3572.0333333333328</v>
      </c>
      <c r="G204" s="302">
        <v>3539.2166666666658</v>
      </c>
      <c r="H204" s="302">
        <v>3658.516666666666</v>
      </c>
      <c r="I204" s="302">
        <v>3691.3333333333326</v>
      </c>
      <c r="J204" s="302">
        <v>3718.1666666666661</v>
      </c>
      <c r="K204" s="65">
        <v>3664.5</v>
      </c>
      <c r="L204" s="65">
        <v>3604.85</v>
      </c>
      <c r="M204" s="65">
        <v>2.1685500000000002</v>
      </c>
    </row>
    <row r="205" spans="1:13">
      <c r="A205" s="66">
        <v>196</v>
      </c>
      <c r="B205" s="65" t="s">
        <v>159</v>
      </c>
      <c r="C205" s="65">
        <v>71.2</v>
      </c>
      <c r="D205" s="302">
        <v>71.300000000000011</v>
      </c>
      <c r="E205" s="302">
        <v>70.450000000000017</v>
      </c>
      <c r="F205" s="302">
        <v>69.7</v>
      </c>
      <c r="G205" s="302">
        <v>68.850000000000009</v>
      </c>
      <c r="H205" s="302">
        <v>72.050000000000026</v>
      </c>
      <c r="I205" s="302">
        <v>72.90000000000002</v>
      </c>
      <c r="J205" s="302">
        <v>73.650000000000034</v>
      </c>
      <c r="K205" s="65">
        <v>72.150000000000006</v>
      </c>
      <c r="L205" s="65">
        <v>70.55</v>
      </c>
      <c r="M205" s="65">
        <v>54.47748</v>
      </c>
    </row>
    <row r="206" spans="1:13">
      <c r="A206" s="66">
        <v>197</v>
      </c>
      <c r="B206" s="65" t="s">
        <v>156</v>
      </c>
      <c r="C206" s="65">
        <v>1366.8</v>
      </c>
      <c r="D206" s="302">
        <v>1363.2333333333333</v>
      </c>
      <c r="E206" s="302">
        <v>1354.6166666666668</v>
      </c>
      <c r="F206" s="302">
        <v>1342.4333333333334</v>
      </c>
      <c r="G206" s="302">
        <v>1333.8166666666668</v>
      </c>
      <c r="H206" s="302">
        <v>1375.4166666666667</v>
      </c>
      <c r="I206" s="302">
        <v>1384.0333333333331</v>
      </c>
      <c r="J206" s="302">
        <v>1396.2166666666667</v>
      </c>
      <c r="K206" s="65">
        <v>1371.85</v>
      </c>
      <c r="L206" s="65">
        <v>1351.05</v>
      </c>
      <c r="M206" s="65">
        <v>2.7867600000000001</v>
      </c>
    </row>
    <row r="207" spans="1:13">
      <c r="A207" s="66">
        <v>198</v>
      </c>
      <c r="B207" s="65" t="s">
        <v>348</v>
      </c>
      <c r="C207" s="65">
        <v>533.25</v>
      </c>
      <c r="D207" s="302">
        <v>534.48333333333335</v>
      </c>
      <c r="E207" s="302">
        <v>528.01666666666665</v>
      </c>
      <c r="F207" s="302">
        <v>522.7833333333333</v>
      </c>
      <c r="G207" s="302">
        <v>516.31666666666661</v>
      </c>
      <c r="H207" s="302">
        <v>539.7166666666667</v>
      </c>
      <c r="I207" s="302">
        <v>546.18333333333339</v>
      </c>
      <c r="J207" s="302">
        <v>551.41666666666674</v>
      </c>
      <c r="K207" s="65">
        <v>540.95000000000005</v>
      </c>
      <c r="L207" s="65">
        <v>529.25</v>
      </c>
      <c r="M207" s="65">
        <v>13.204610000000001</v>
      </c>
    </row>
    <row r="208" spans="1:13">
      <c r="A208" s="66">
        <v>199</v>
      </c>
      <c r="B208" s="65" t="s">
        <v>1742</v>
      </c>
      <c r="C208" s="65">
        <v>191.3</v>
      </c>
      <c r="D208" s="302">
        <v>190.94999999999996</v>
      </c>
      <c r="E208" s="302">
        <v>188.79999999999993</v>
      </c>
      <c r="F208" s="302">
        <v>186.29999999999995</v>
      </c>
      <c r="G208" s="302">
        <v>184.14999999999992</v>
      </c>
      <c r="H208" s="302">
        <v>193.44999999999993</v>
      </c>
      <c r="I208" s="302">
        <v>195.59999999999997</v>
      </c>
      <c r="J208" s="302">
        <v>198.09999999999994</v>
      </c>
      <c r="K208" s="65">
        <v>193.1</v>
      </c>
      <c r="L208" s="65">
        <v>188.45</v>
      </c>
      <c r="M208" s="65">
        <v>4.3050499999999996</v>
      </c>
    </row>
    <row r="209" spans="1:13">
      <c r="A209" s="66">
        <v>200</v>
      </c>
      <c r="B209" s="65" t="s">
        <v>2625</v>
      </c>
      <c r="C209" s="65">
        <v>41.2</v>
      </c>
      <c r="D209" s="302">
        <v>41.449999999999996</v>
      </c>
      <c r="E209" s="302">
        <v>40.749999999999993</v>
      </c>
      <c r="F209" s="302">
        <v>40.299999999999997</v>
      </c>
      <c r="G209" s="302">
        <v>39.599999999999994</v>
      </c>
      <c r="H209" s="302">
        <v>41.899999999999991</v>
      </c>
      <c r="I209" s="302">
        <v>42.599999999999994</v>
      </c>
      <c r="J209" s="302">
        <v>43.04999999999999</v>
      </c>
      <c r="K209" s="65">
        <v>42.15</v>
      </c>
      <c r="L209" s="65">
        <v>41</v>
      </c>
      <c r="M209" s="65">
        <v>17.000789999999999</v>
      </c>
    </row>
    <row r="210" spans="1:13">
      <c r="A210" s="66">
        <v>201</v>
      </c>
      <c r="B210" s="65" t="s">
        <v>226</v>
      </c>
      <c r="C210" s="65">
        <v>169.65</v>
      </c>
      <c r="D210" s="302">
        <v>167.75</v>
      </c>
      <c r="E210" s="302">
        <v>165.5</v>
      </c>
      <c r="F210" s="302">
        <v>161.35</v>
      </c>
      <c r="G210" s="302">
        <v>159.1</v>
      </c>
      <c r="H210" s="302">
        <v>171.9</v>
      </c>
      <c r="I210" s="302">
        <v>174.15</v>
      </c>
      <c r="J210" s="302">
        <v>178.3</v>
      </c>
      <c r="K210" s="65">
        <v>170</v>
      </c>
      <c r="L210" s="65">
        <v>163.6</v>
      </c>
      <c r="M210" s="65">
        <v>141.90344999999999</v>
      </c>
    </row>
    <row r="211" spans="1:13">
      <c r="A211" s="66">
        <v>202</v>
      </c>
      <c r="B211" s="65" t="s">
        <v>161</v>
      </c>
      <c r="C211" s="65">
        <v>531.25</v>
      </c>
      <c r="D211" s="302">
        <v>529.35</v>
      </c>
      <c r="E211" s="302">
        <v>525.95000000000005</v>
      </c>
      <c r="F211" s="302">
        <v>520.65</v>
      </c>
      <c r="G211" s="302">
        <v>517.25</v>
      </c>
      <c r="H211" s="302">
        <v>534.65000000000009</v>
      </c>
      <c r="I211" s="302">
        <v>538.04999999999995</v>
      </c>
      <c r="J211" s="302">
        <v>543.35000000000014</v>
      </c>
      <c r="K211" s="65">
        <v>532.75</v>
      </c>
      <c r="L211" s="65">
        <v>524.04999999999995</v>
      </c>
      <c r="M211" s="65">
        <v>7.3949800000000003</v>
      </c>
    </row>
    <row r="212" spans="1:13">
      <c r="A212" s="66">
        <v>203</v>
      </c>
      <c r="B212" s="65" t="s">
        <v>1797</v>
      </c>
      <c r="C212" s="65">
        <v>51.85</v>
      </c>
      <c r="D212" s="302">
        <v>52.133333333333326</v>
      </c>
      <c r="E212" s="302">
        <v>50.766666666666652</v>
      </c>
      <c r="F212" s="302">
        <v>49.683333333333323</v>
      </c>
      <c r="G212" s="302">
        <v>48.316666666666649</v>
      </c>
      <c r="H212" s="302">
        <v>53.216666666666654</v>
      </c>
      <c r="I212" s="302">
        <v>54.583333333333329</v>
      </c>
      <c r="J212" s="302">
        <v>55.666666666666657</v>
      </c>
      <c r="K212" s="65">
        <v>53.5</v>
      </c>
      <c r="L212" s="65">
        <v>51.05</v>
      </c>
      <c r="M212" s="65">
        <v>15.15615</v>
      </c>
    </row>
    <row r="213" spans="1:13">
      <c r="A213" s="66">
        <v>204</v>
      </c>
      <c r="B213" s="65" t="s">
        <v>162</v>
      </c>
      <c r="C213" s="65">
        <v>378.75</v>
      </c>
      <c r="D213" s="302">
        <v>377.41666666666669</v>
      </c>
      <c r="E213" s="302">
        <v>374.83333333333337</v>
      </c>
      <c r="F213" s="302">
        <v>370.91666666666669</v>
      </c>
      <c r="G213" s="302">
        <v>368.33333333333337</v>
      </c>
      <c r="H213" s="302">
        <v>381.33333333333337</v>
      </c>
      <c r="I213" s="302">
        <v>383.91666666666674</v>
      </c>
      <c r="J213" s="302">
        <v>387.83333333333337</v>
      </c>
      <c r="K213" s="65">
        <v>380</v>
      </c>
      <c r="L213" s="65">
        <v>373.5</v>
      </c>
      <c r="M213" s="65">
        <v>31.946639999999999</v>
      </c>
    </row>
    <row r="214" spans="1:13">
      <c r="A214" s="66">
        <v>205</v>
      </c>
      <c r="B214" s="407" t="s">
        <v>163</v>
      </c>
      <c r="C214" s="65">
        <v>393.7</v>
      </c>
      <c r="D214" s="302">
        <v>396.01666666666671</v>
      </c>
      <c r="E214" s="302">
        <v>390.03333333333342</v>
      </c>
      <c r="F214" s="302">
        <v>386.36666666666673</v>
      </c>
      <c r="G214" s="302">
        <v>380.38333333333344</v>
      </c>
      <c r="H214" s="302">
        <v>399.68333333333339</v>
      </c>
      <c r="I214" s="302">
        <v>405.66666666666663</v>
      </c>
      <c r="J214" s="302">
        <v>409.33333333333337</v>
      </c>
      <c r="K214" s="65">
        <v>402</v>
      </c>
      <c r="L214" s="65">
        <v>392.35</v>
      </c>
      <c r="M214" s="65">
        <v>9.5150600000000001</v>
      </c>
    </row>
    <row r="215" spans="1:13">
      <c r="A215" s="66">
        <v>206</v>
      </c>
      <c r="B215" s="407" t="s">
        <v>164</v>
      </c>
      <c r="C215" s="65">
        <v>222</v>
      </c>
      <c r="D215" s="302">
        <v>219.6</v>
      </c>
      <c r="E215" s="302">
        <v>215.5</v>
      </c>
      <c r="F215" s="302">
        <v>209</v>
      </c>
      <c r="G215" s="302">
        <v>204.9</v>
      </c>
      <c r="H215" s="302">
        <v>226.1</v>
      </c>
      <c r="I215" s="302">
        <v>230.19999999999996</v>
      </c>
      <c r="J215" s="302">
        <v>236.7</v>
      </c>
      <c r="K215" s="65">
        <v>223.7</v>
      </c>
      <c r="L215" s="65">
        <v>213.1</v>
      </c>
      <c r="M215" s="65">
        <v>513.29944</v>
      </c>
    </row>
    <row r="216" spans="1:13">
      <c r="A216" s="66">
        <v>207</v>
      </c>
      <c r="B216" s="407" t="s">
        <v>165</v>
      </c>
      <c r="C216" s="65">
        <v>448.25</v>
      </c>
      <c r="D216" s="302">
        <v>446.76666666666665</v>
      </c>
      <c r="E216" s="302">
        <v>442.73333333333329</v>
      </c>
      <c r="F216" s="302">
        <v>437.21666666666664</v>
      </c>
      <c r="G216" s="302">
        <v>433.18333333333328</v>
      </c>
      <c r="H216" s="302">
        <v>452.2833333333333</v>
      </c>
      <c r="I216" s="302">
        <v>456.31666666666661</v>
      </c>
      <c r="J216" s="302">
        <v>461.83333333333331</v>
      </c>
      <c r="K216" s="65">
        <v>450.8</v>
      </c>
      <c r="L216" s="65">
        <v>441.25</v>
      </c>
      <c r="M216" s="65">
        <v>39.19632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N19" sqref="N19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02"/>
      <c r="B1" s="502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43521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99" t="s">
        <v>13</v>
      </c>
      <c r="B9" s="500" t="s">
        <v>14</v>
      </c>
      <c r="C9" s="498" t="s">
        <v>15</v>
      </c>
      <c r="D9" s="498" t="s">
        <v>16</v>
      </c>
      <c r="E9" s="498" t="s">
        <v>17</v>
      </c>
      <c r="F9" s="498"/>
      <c r="G9" s="498"/>
      <c r="H9" s="498" t="s">
        <v>18</v>
      </c>
      <c r="I9" s="498"/>
      <c r="J9" s="498"/>
      <c r="K9" s="23"/>
      <c r="L9" s="24"/>
      <c r="M9" s="34"/>
    </row>
    <row r="10" spans="1:15" ht="42.75" customHeight="1">
      <c r="A10" s="494"/>
      <c r="B10" s="496"/>
      <c r="C10" s="501" t="s">
        <v>19</v>
      </c>
      <c r="D10" s="501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388</v>
      </c>
      <c r="C11" s="120">
        <v>23362.5</v>
      </c>
      <c r="D11" s="118">
        <v>23146.016666666666</v>
      </c>
      <c r="E11" s="118">
        <v>22857.033333333333</v>
      </c>
      <c r="F11" s="118">
        <v>22351.566666666666</v>
      </c>
      <c r="G11" s="118">
        <v>22062.583333333332</v>
      </c>
      <c r="H11" s="118">
        <v>23651.483333333334</v>
      </c>
      <c r="I11" s="118">
        <v>23940.466666666664</v>
      </c>
      <c r="J11" s="118">
        <v>24445.933333333334</v>
      </c>
      <c r="K11" s="117">
        <v>23435</v>
      </c>
      <c r="L11" s="117">
        <v>22640.55</v>
      </c>
      <c r="M11" s="117">
        <v>3.049E-2</v>
      </c>
    </row>
    <row r="12" spans="1:15" ht="12" customHeight="1">
      <c r="A12" s="65">
        <v>2</v>
      </c>
      <c r="B12" s="117" t="s">
        <v>390</v>
      </c>
      <c r="C12" s="120">
        <v>112.2</v>
      </c>
      <c r="D12" s="118">
        <v>112.64999999999999</v>
      </c>
      <c r="E12" s="118">
        <v>110.24999999999999</v>
      </c>
      <c r="F12" s="118">
        <v>108.3</v>
      </c>
      <c r="G12" s="118">
        <v>105.89999999999999</v>
      </c>
      <c r="H12" s="118">
        <v>114.59999999999998</v>
      </c>
      <c r="I12" s="118">
        <v>116.99999999999999</v>
      </c>
      <c r="J12" s="118">
        <v>118.94999999999997</v>
      </c>
      <c r="K12" s="117">
        <v>115.05</v>
      </c>
      <c r="L12" s="117">
        <v>110.7</v>
      </c>
      <c r="M12" s="117">
        <v>2.0096400000000001</v>
      </c>
    </row>
    <row r="13" spans="1:15" ht="12" customHeight="1">
      <c r="A13" s="65">
        <v>3</v>
      </c>
      <c r="B13" s="117" t="s">
        <v>391</v>
      </c>
      <c r="C13" s="120">
        <v>1409.75</v>
      </c>
      <c r="D13" s="118">
        <v>1406.1000000000001</v>
      </c>
      <c r="E13" s="118">
        <v>1394.2000000000003</v>
      </c>
      <c r="F13" s="118">
        <v>1378.65</v>
      </c>
      <c r="G13" s="118">
        <v>1366.7500000000002</v>
      </c>
      <c r="H13" s="118">
        <v>1421.6500000000003</v>
      </c>
      <c r="I13" s="118">
        <v>1433.5500000000004</v>
      </c>
      <c r="J13" s="118">
        <v>1449.1000000000004</v>
      </c>
      <c r="K13" s="117">
        <v>1418</v>
      </c>
      <c r="L13" s="117">
        <v>1390.55</v>
      </c>
      <c r="M13" s="117">
        <v>1.4855499999999999</v>
      </c>
    </row>
    <row r="14" spans="1:15" ht="12" customHeight="1">
      <c r="A14" s="65">
        <v>4</v>
      </c>
      <c r="B14" s="117" t="s">
        <v>392</v>
      </c>
      <c r="C14" s="120">
        <v>53.55</v>
      </c>
      <c r="D14" s="118">
        <v>53.416666666666664</v>
      </c>
      <c r="E14" s="118">
        <v>52.633333333333326</v>
      </c>
      <c r="F14" s="118">
        <v>51.716666666666661</v>
      </c>
      <c r="G14" s="118">
        <v>50.933333333333323</v>
      </c>
      <c r="H14" s="118">
        <v>54.333333333333329</v>
      </c>
      <c r="I14" s="118">
        <v>55.116666666666674</v>
      </c>
      <c r="J14" s="118">
        <v>56.033333333333331</v>
      </c>
      <c r="K14" s="117">
        <v>54.2</v>
      </c>
      <c r="L14" s="117">
        <v>52.5</v>
      </c>
      <c r="M14" s="117">
        <v>3.2060900000000001</v>
      </c>
    </row>
    <row r="15" spans="1:15" ht="12" customHeight="1">
      <c r="A15" s="65">
        <v>5</v>
      </c>
      <c r="B15" s="117" t="s">
        <v>185</v>
      </c>
      <c r="C15" s="120">
        <v>1248.3</v>
      </c>
      <c r="D15" s="118">
        <v>1250.95</v>
      </c>
      <c r="E15" s="118">
        <v>1237.3500000000001</v>
      </c>
      <c r="F15" s="118">
        <v>1226.4000000000001</v>
      </c>
      <c r="G15" s="118">
        <v>1212.8000000000002</v>
      </c>
      <c r="H15" s="118">
        <v>1261.9000000000001</v>
      </c>
      <c r="I15" s="118">
        <v>1275.5</v>
      </c>
      <c r="J15" s="118">
        <v>1286.45</v>
      </c>
      <c r="K15" s="117">
        <v>1264.55</v>
      </c>
      <c r="L15" s="117">
        <v>1240</v>
      </c>
      <c r="M15" s="117">
        <v>0.50566999999999995</v>
      </c>
    </row>
    <row r="16" spans="1:15" ht="12" customHeight="1">
      <c r="A16" s="65">
        <v>6</v>
      </c>
      <c r="B16" s="117" t="s">
        <v>2188</v>
      </c>
      <c r="C16" s="120">
        <v>86.8</v>
      </c>
      <c r="D16" s="118">
        <v>85.45</v>
      </c>
      <c r="E16" s="118">
        <v>82.9</v>
      </c>
      <c r="F16" s="118">
        <v>79</v>
      </c>
      <c r="G16" s="118">
        <v>76.45</v>
      </c>
      <c r="H16" s="118">
        <v>89.350000000000009</v>
      </c>
      <c r="I16" s="118">
        <v>91.899999999999991</v>
      </c>
      <c r="J16" s="118">
        <v>95.800000000000011</v>
      </c>
      <c r="K16" s="117">
        <v>88</v>
      </c>
      <c r="L16" s="117">
        <v>81.55</v>
      </c>
      <c r="M16" s="117">
        <v>57.51258</v>
      </c>
    </row>
    <row r="17" spans="1:13" ht="12" customHeight="1">
      <c r="A17" s="65">
        <v>7</v>
      </c>
      <c r="B17" s="117" t="s">
        <v>394</v>
      </c>
      <c r="C17" s="120">
        <v>220.25</v>
      </c>
      <c r="D17" s="118">
        <v>219.78333333333333</v>
      </c>
      <c r="E17" s="118">
        <v>217.56666666666666</v>
      </c>
      <c r="F17" s="118">
        <v>214.88333333333333</v>
      </c>
      <c r="G17" s="118">
        <v>212.66666666666666</v>
      </c>
      <c r="H17" s="118">
        <v>222.46666666666667</v>
      </c>
      <c r="I17" s="118">
        <v>224.68333333333331</v>
      </c>
      <c r="J17" s="118">
        <v>227.36666666666667</v>
      </c>
      <c r="K17" s="117">
        <v>222</v>
      </c>
      <c r="L17" s="117">
        <v>217.1</v>
      </c>
      <c r="M17" s="117">
        <v>6.3297999999999996</v>
      </c>
    </row>
    <row r="18" spans="1:13" ht="12" customHeight="1">
      <c r="A18" s="65">
        <v>8</v>
      </c>
      <c r="B18" s="117" t="s">
        <v>30</v>
      </c>
      <c r="C18" s="120">
        <v>1383.7</v>
      </c>
      <c r="D18" s="118">
        <v>1382.2166666666669</v>
      </c>
      <c r="E18" s="118">
        <v>1372.7833333333338</v>
      </c>
      <c r="F18" s="118">
        <v>1361.8666666666668</v>
      </c>
      <c r="G18" s="118">
        <v>1352.4333333333336</v>
      </c>
      <c r="H18" s="118">
        <v>1393.1333333333339</v>
      </c>
      <c r="I18" s="118">
        <v>1402.5666666666668</v>
      </c>
      <c r="J18" s="118">
        <v>1413.483333333334</v>
      </c>
      <c r="K18" s="117">
        <v>1391.65</v>
      </c>
      <c r="L18" s="117">
        <v>1371.3</v>
      </c>
      <c r="M18" s="117">
        <v>5.7610299999999999</v>
      </c>
    </row>
    <row r="19" spans="1:13" ht="12" customHeight="1">
      <c r="A19" s="65">
        <v>9</v>
      </c>
      <c r="B19" s="117" t="s">
        <v>32</v>
      </c>
      <c r="C19" s="120">
        <v>354.3</v>
      </c>
      <c r="D19" s="118">
        <v>355.20000000000005</v>
      </c>
      <c r="E19" s="118">
        <v>351.80000000000007</v>
      </c>
      <c r="F19" s="118">
        <v>349.3</v>
      </c>
      <c r="G19" s="118">
        <v>345.90000000000003</v>
      </c>
      <c r="H19" s="118">
        <v>357.7000000000001</v>
      </c>
      <c r="I19" s="118">
        <v>361.10000000000008</v>
      </c>
      <c r="J19" s="118">
        <v>363.60000000000014</v>
      </c>
      <c r="K19" s="117">
        <v>358.6</v>
      </c>
      <c r="L19" s="117">
        <v>352.7</v>
      </c>
      <c r="M19" s="117">
        <v>17.196059999999999</v>
      </c>
    </row>
    <row r="20" spans="1:13" ht="12" customHeight="1">
      <c r="A20" s="65">
        <v>10</v>
      </c>
      <c r="B20" s="117" t="s">
        <v>33</v>
      </c>
      <c r="C20" s="120">
        <v>39.85</v>
      </c>
      <c r="D20" s="118">
        <v>39.81666666666667</v>
      </c>
      <c r="E20" s="118">
        <v>39.233333333333341</v>
      </c>
      <c r="F20" s="118">
        <v>38.616666666666674</v>
      </c>
      <c r="G20" s="118">
        <v>38.033333333333346</v>
      </c>
      <c r="H20" s="118">
        <v>40.433333333333337</v>
      </c>
      <c r="I20" s="118">
        <v>41.016666666666666</v>
      </c>
      <c r="J20" s="118">
        <v>41.633333333333333</v>
      </c>
      <c r="K20" s="117">
        <v>40.4</v>
      </c>
      <c r="L20" s="117">
        <v>39.200000000000003</v>
      </c>
      <c r="M20" s="117">
        <v>120.65389</v>
      </c>
    </row>
    <row r="21" spans="1:13" ht="12" customHeight="1">
      <c r="A21" s="65">
        <v>11</v>
      </c>
      <c r="B21" s="117" t="s">
        <v>402</v>
      </c>
      <c r="C21" s="120">
        <v>213.45</v>
      </c>
      <c r="D21" s="118">
        <v>213.96666666666667</v>
      </c>
      <c r="E21" s="118">
        <v>210.48333333333335</v>
      </c>
      <c r="F21" s="118">
        <v>207.51666666666668</v>
      </c>
      <c r="G21" s="118">
        <v>204.03333333333336</v>
      </c>
      <c r="H21" s="118">
        <v>216.93333333333334</v>
      </c>
      <c r="I21" s="118">
        <v>220.41666666666663</v>
      </c>
      <c r="J21" s="118">
        <v>223.38333333333333</v>
      </c>
      <c r="K21" s="117">
        <v>217.45</v>
      </c>
      <c r="L21" s="117">
        <v>211</v>
      </c>
      <c r="M21" s="117">
        <v>0.48580000000000001</v>
      </c>
    </row>
    <row r="22" spans="1:13" ht="12" customHeight="1">
      <c r="A22" s="65">
        <v>12</v>
      </c>
      <c r="B22" s="117" t="s">
        <v>1862</v>
      </c>
      <c r="C22" s="120">
        <v>153.85</v>
      </c>
      <c r="D22" s="118">
        <v>154.61666666666667</v>
      </c>
      <c r="E22" s="118">
        <v>151.23333333333335</v>
      </c>
      <c r="F22" s="118">
        <v>148.61666666666667</v>
      </c>
      <c r="G22" s="118">
        <v>145.23333333333335</v>
      </c>
      <c r="H22" s="118">
        <v>157.23333333333335</v>
      </c>
      <c r="I22" s="118">
        <v>160.61666666666667</v>
      </c>
      <c r="J22" s="118">
        <v>163.23333333333335</v>
      </c>
      <c r="K22" s="117">
        <v>158</v>
      </c>
      <c r="L22" s="117">
        <v>152</v>
      </c>
      <c r="M22" s="117">
        <v>0.99485000000000001</v>
      </c>
    </row>
    <row r="23" spans="1:13">
      <c r="A23" s="65">
        <v>13</v>
      </c>
      <c r="B23" s="117" t="s">
        <v>409</v>
      </c>
      <c r="C23" s="120">
        <v>197.45</v>
      </c>
      <c r="D23" s="118">
        <v>195.95000000000002</v>
      </c>
      <c r="E23" s="118">
        <v>193.60000000000002</v>
      </c>
      <c r="F23" s="118">
        <v>189.75</v>
      </c>
      <c r="G23" s="118">
        <v>187.4</v>
      </c>
      <c r="H23" s="118">
        <v>199.80000000000004</v>
      </c>
      <c r="I23" s="118">
        <v>202.15</v>
      </c>
      <c r="J23" s="118">
        <v>206.00000000000006</v>
      </c>
      <c r="K23" s="117">
        <v>198.3</v>
      </c>
      <c r="L23" s="117">
        <v>192.1</v>
      </c>
      <c r="M23" s="117">
        <v>1.00376</v>
      </c>
    </row>
    <row r="24" spans="1:13">
      <c r="A24" s="65">
        <v>14</v>
      </c>
      <c r="B24" s="117" t="s">
        <v>413</v>
      </c>
      <c r="C24" s="120">
        <v>1701.4</v>
      </c>
      <c r="D24" s="118">
        <v>1685.9833333333333</v>
      </c>
      <c r="E24" s="118">
        <v>1623.1166666666668</v>
      </c>
      <c r="F24" s="118">
        <v>1544.8333333333335</v>
      </c>
      <c r="G24" s="118">
        <v>1481.9666666666669</v>
      </c>
      <c r="H24" s="118">
        <v>1764.2666666666667</v>
      </c>
      <c r="I24" s="118">
        <v>1827.133333333333</v>
      </c>
      <c r="J24" s="118">
        <v>1905.4166666666665</v>
      </c>
      <c r="K24" s="117">
        <v>1748.85</v>
      </c>
      <c r="L24" s="117">
        <v>1607.7</v>
      </c>
      <c r="M24" s="117">
        <v>0.21521999999999999</v>
      </c>
    </row>
    <row r="25" spans="1:13">
      <c r="A25" s="65">
        <v>15</v>
      </c>
      <c r="B25" s="117" t="s">
        <v>233</v>
      </c>
      <c r="C25" s="120">
        <v>984.25</v>
      </c>
      <c r="D25" s="118">
        <v>990.08333333333337</v>
      </c>
      <c r="E25" s="118">
        <v>975.16666666666674</v>
      </c>
      <c r="F25" s="118">
        <v>966.08333333333337</v>
      </c>
      <c r="G25" s="118">
        <v>951.16666666666674</v>
      </c>
      <c r="H25" s="118">
        <v>999.16666666666674</v>
      </c>
      <c r="I25" s="118">
        <v>1014.0833333333335</v>
      </c>
      <c r="J25" s="118">
        <v>1023.1666666666667</v>
      </c>
      <c r="K25" s="117">
        <v>1005</v>
      </c>
      <c r="L25" s="117">
        <v>981</v>
      </c>
      <c r="M25" s="117">
        <v>3.1411899999999999</v>
      </c>
    </row>
    <row r="26" spans="1:13">
      <c r="A26" s="65">
        <v>16</v>
      </c>
      <c r="B26" s="117" t="s">
        <v>420</v>
      </c>
      <c r="C26" s="120">
        <v>1727.85</v>
      </c>
      <c r="D26" s="118">
        <v>1717.0999999999997</v>
      </c>
      <c r="E26" s="118">
        <v>1689.3499999999995</v>
      </c>
      <c r="F26" s="118">
        <v>1650.8499999999997</v>
      </c>
      <c r="G26" s="118">
        <v>1623.0999999999995</v>
      </c>
      <c r="H26" s="118">
        <v>1755.5999999999995</v>
      </c>
      <c r="I26" s="118">
        <v>1783.35</v>
      </c>
      <c r="J26" s="118">
        <v>1821.8499999999995</v>
      </c>
      <c r="K26" s="117">
        <v>1744.85</v>
      </c>
      <c r="L26" s="117">
        <v>1678.6</v>
      </c>
      <c r="M26" s="117">
        <v>3.5779999999999999E-2</v>
      </c>
    </row>
    <row r="27" spans="1:13">
      <c r="A27" s="65">
        <v>17</v>
      </c>
      <c r="B27" s="117" t="s">
        <v>34</v>
      </c>
      <c r="C27" s="120">
        <v>45.85</v>
      </c>
      <c r="D27" s="118">
        <v>45.733333333333327</v>
      </c>
      <c r="E27" s="118">
        <v>44.966666666666654</v>
      </c>
      <c r="F27" s="118">
        <v>44.083333333333329</v>
      </c>
      <c r="G27" s="118">
        <v>43.316666666666656</v>
      </c>
      <c r="H27" s="118">
        <v>46.616666666666653</v>
      </c>
      <c r="I27" s="118">
        <v>47.383333333333319</v>
      </c>
      <c r="J27" s="118">
        <v>48.266666666666652</v>
      </c>
      <c r="K27" s="117">
        <v>46.5</v>
      </c>
      <c r="L27" s="117">
        <v>44.85</v>
      </c>
      <c r="M27" s="117">
        <v>93.167490000000001</v>
      </c>
    </row>
    <row r="28" spans="1:13">
      <c r="A28" s="65">
        <v>18</v>
      </c>
      <c r="B28" s="117" t="s">
        <v>424</v>
      </c>
      <c r="C28" s="120">
        <v>1809.65</v>
      </c>
      <c r="D28" s="118">
        <v>1816.2666666666667</v>
      </c>
      <c r="E28" s="118">
        <v>1793.3833333333332</v>
      </c>
      <c r="F28" s="118">
        <v>1777.1166666666666</v>
      </c>
      <c r="G28" s="118">
        <v>1754.2333333333331</v>
      </c>
      <c r="H28" s="118">
        <v>1832.5333333333333</v>
      </c>
      <c r="I28" s="118">
        <v>1855.416666666667</v>
      </c>
      <c r="J28" s="118">
        <v>1871.6833333333334</v>
      </c>
      <c r="K28" s="117">
        <v>1839.15</v>
      </c>
      <c r="L28" s="117">
        <v>1800</v>
      </c>
      <c r="M28" s="117">
        <v>0.37758999999999998</v>
      </c>
    </row>
    <row r="29" spans="1:13">
      <c r="A29" s="65">
        <v>19</v>
      </c>
      <c r="B29" s="117" t="s">
        <v>427</v>
      </c>
      <c r="C29" s="120">
        <v>102.75</v>
      </c>
      <c r="D29" s="118">
        <v>103.2</v>
      </c>
      <c r="E29" s="118">
        <v>98.9</v>
      </c>
      <c r="F29" s="118">
        <v>95.05</v>
      </c>
      <c r="G29" s="118">
        <v>90.75</v>
      </c>
      <c r="H29" s="118">
        <v>107.05000000000001</v>
      </c>
      <c r="I29" s="118">
        <v>111.35</v>
      </c>
      <c r="J29" s="118">
        <v>115.20000000000002</v>
      </c>
      <c r="K29" s="117">
        <v>107.5</v>
      </c>
      <c r="L29" s="117">
        <v>99.35</v>
      </c>
      <c r="M29" s="117">
        <v>1.9628399999999999</v>
      </c>
    </row>
    <row r="30" spans="1:13">
      <c r="A30" s="65">
        <v>20</v>
      </c>
      <c r="B30" s="117" t="s">
        <v>186</v>
      </c>
      <c r="C30" s="120">
        <v>730.15</v>
      </c>
      <c r="D30" s="118">
        <v>731.2166666666667</v>
      </c>
      <c r="E30" s="118">
        <v>725.43333333333339</v>
      </c>
      <c r="F30" s="118">
        <v>720.7166666666667</v>
      </c>
      <c r="G30" s="118">
        <v>714.93333333333339</v>
      </c>
      <c r="H30" s="118">
        <v>735.93333333333339</v>
      </c>
      <c r="I30" s="118">
        <v>741.7166666666667</v>
      </c>
      <c r="J30" s="118">
        <v>746.43333333333339</v>
      </c>
      <c r="K30" s="117">
        <v>737</v>
      </c>
      <c r="L30" s="117">
        <v>726.5</v>
      </c>
      <c r="M30" s="117">
        <v>3.8369499999999999</v>
      </c>
    </row>
    <row r="31" spans="1:13">
      <c r="A31" s="65">
        <v>21</v>
      </c>
      <c r="B31" s="117" t="s">
        <v>35</v>
      </c>
      <c r="C31" s="120">
        <v>210.95</v>
      </c>
      <c r="D31" s="118">
        <v>210.18333333333331</v>
      </c>
      <c r="E31" s="118">
        <v>208.91666666666663</v>
      </c>
      <c r="F31" s="118">
        <v>206.88333333333333</v>
      </c>
      <c r="G31" s="118">
        <v>205.61666666666665</v>
      </c>
      <c r="H31" s="118">
        <v>212.21666666666661</v>
      </c>
      <c r="I31" s="118">
        <v>213.48333333333332</v>
      </c>
      <c r="J31" s="118">
        <v>215.51666666666659</v>
      </c>
      <c r="K31" s="117">
        <v>211.45</v>
      </c>
      <c r="L31" s="117">
        <v>208.15</v>
      </c>
      <c r="M31" s="117">
        <v>13.7522</v>
      </c>
    </row>
    <row r="32" spans="1:13">
      <c r="A32" s="65">
        <v>22</v>
      </c>
      <c r="B32" s="117" t="s">
        <v>36</v>
      </c>
      <c r="C32" s="120">
        <v>25.1</v>
      </c>
      <c r="D32" s="118">
        <v>25.233333333333334</v>
      </c>
      <c r="E32" s="118">
        <v>24.916666666666668</v>
      </c>
      <c r="F32" s="118">
        <v>24.733333333333334</v>
      </c>
      <c r="G32" s="118">
        <v>24.416666666666668</v>
      </c>
      <c r="H32" s="118">
        <v>25.416666666666668</v>
      </c>
      <c r="I32" s="118">
        <v>25.733333333333331</v>
      </c>
      <c r="J32" s="118">
        <v>25.916666666666668</v>
      </c>
      <c r="K32" s="117">
        <v>25.55</v>
      </c>
      <c r="L32" s="117">
        <v>25.05</v>
      </c>
      <c r="M32" s="117">
        <v>5.83901</v>
      </c>
    </row>
    <row r="33" spans="1:13">
      <c r="A33" s="65">
        <v>23</v>
      </c>
      <c r="B33" s="117" t="s">
        <v>447</v>
      </c>
      <c r="C33" s="120">
        <v>1159.05</v>
      </c>
      <c r="D33" s="118">
        <v>1157.1666666666667</v>
      </c>
      <c r="E33" s="118">
        <v>1129.3333333333335</v>
      </c>
      <c r="F33" s="118">
        <v>1099.6166666666668</v>
      </c>
      <c r="G33" s="118">
        <v>1071.7833333333335</v>
      </c>
      <c r="H33" s="118">
        <v>1186.8833333333334</v>
      </c>
      <c r="I33" s="118">
        <v>1214.7166666666669</v>
      </c>
      <c r="J33" s="118">
        <v>1244.4333333333334</v>
      </c>
      <c r="K33" s="117">
        <v>1185</v>
      </c>
      <c r="L33" s="117">
        <v>1127.45</v>
      </c>
      <c r="M33" s="117">
        <v>0.19399</v>
      </c>
    </row>
    <row r="34" spans="1:13">
      <c r="A34" s="65">
        <v>24</v>
      </c>
      <c r="B34" s="117" t="s">
        <v>449</v>
      </c>
      <c r="C34" s="120">
        <v>525.5</v>
      </c>
      <c r="D34" s="118">
        <v>523.66666666666663</v>
      </c>
      <c r="E34" s="118">
        <v>517.83333333333326</v>
      </c>
      <c r="F34" s="118">
        <v>510.16666666666663</v>
      </c>
      <c r="G34" s="118">
        <v>504.33333333333326</v>
      </c>
      <c r="H34" s="118">
        <v>531.33333333333326</v>
      </c>
      <c r="I34" s="118">
        <v>537.16666666666652</v>
      </c>
      <c r="J34" s="118">
        <v>544.83333333333326</v>
      </c>
      <c r="K34" s="117">
        <v>529.5</v>
      </c>
      <c r="L34" s="117">
        <v>516</v>
      </c>
      <c r="M34" s="117">
        <v>0.15841</v>
      </c>
    </row>
    <row r="35" spans="1:13">
      <c r="A35" s="65">
        <v>25</v>
      </c>
      <c r="B35" s="117" t="s">
        <v>37</v>
      </c>
      <c r="C35" s="120">
        <v>1146.2</v>
      </c>
      <c r="D35" s="118">
        <v>1147.0999999999999</v>
      </c>
      <c r="E35" s="118">
        <v>1138.6999999999998</v>
      </c>
      <c r="F35" s="118">
        <v>1131.1999999999998</v>
      </c>
      <c r="G35" s="118">
        <v>1122.7999999999997</v>
      </c>
      <c r="H35" s="118">
        <v>1154.5999999999999</v>
      </c>
      <c r="I35" s="118">
        <v>1163</v>
      </c>
      <c r="J35" s="118">
        <v>1170.5</v>
      </c>
      <c r="K35" s="117">
        <v>1155.5</v>
      </c>
      <c r="L35" s="117">
        <v>1139.5999999999999</v>
      </c>
      <c r="M35" s="117">
        <v>5.1104700000000003</v>
      </c>
    </row>
    <row r="36" spans="1:13">
      <c r="A36" s="65">
        <v>26</v>
      </c>
      <c r="B36" s="117" t="s">
        <v>38</v>
      </c>
      <c r="C36" s="120">
        <v>210.15</v>
      </c>
      <c r="D36" s="118">
        <v>209.16666666666666</v>
      </c>
      <c r="E36" s="118">
        <v>207.18333333333331</v>
      </c>
      <c r="F36" s="118">
        <v>204.21666666666664</v>
      </c>
      <c r="G36" s="118">
        <v>202.23333333333329</v>
      </c>
      <c r="H36" s="118">
        <v>212.13333333333333</v>
      </c>
      <c r="I36" s="118">
        <v>214.11666666666667</v>
      </c>
      <c r="J36" s="118">
        <v>217.08333333333334</v>
      </c>
      <c r="K36" s="117">
        <v>211.15</v>
      </c>
      <c r="L36" s="117">
        <v>206.2</v>
      </c>
      <c r="M36" s="117">
        <v>24.637080000000001</v>
      </c>
    </row>
    <row r="37" spans="1:13">
      <c r="A37" s="65">
        <v>27</v>
      </c>
      <c r="B37" s="117" t="s">
        <v>39</v>
      </c>
      <c r="C37" s="120">
        <v>75</v>
      </c>
      <c r="D37" s="118">
        <v>75.516666666666666</v>
      </c>
      <c r="E37" s="118">
        <v>73.533333333333331</v>
      </c>
      <c r="F37" s="118">
        <v>72.066666666666663</v>
      </c>
      <c r="G37" s="118">
        <v>70.083333333333329</v>
      </c>
      <c r="H37" s="118">
        <v>76.983333333333334</v>
      </c>
      <c r="I37" s="118">
        <v>78.966666666666654</v>
      </c>
      <c r="J37" s="118">
        <v>80.433333333333337</v>
      </c>
      <c r="K37" s="117">
        <v>77.5</v>
      </c>
      <c r="L37" s="117">
        <v>74.05</v>
      </c>
      <c r="M37" s="117">
        <v>57.12509</v>
      </c>
    </row>
    <row r="38" spans="1:13">
      <c r="A38" s="65">
        <v>28</v>
      </c>
      <c r="B38" s="117" t="s">
        <v>466</v>
      </c>
      <c r="C38" s="120">
        <v>253.5</v>
      </c>
      <c r="D38" s="118">
        <v>254.01666666666665</v>
      </c>
      <c r="E38" s="118">
        <v>250.0333333333333</v>
      </c>
      <c r="F38" s="118">
        <v>246.56666666666666</v>
      </c>
      <c r="G38" s="118">
        <v>242.58333333333331</v>
      </c>
      <c r="H38" s="118">
        <v>257.48333333333329</v>
      </c>
      <c r="I38" s="118">
        <v>261.46666666666664</v>
      </c>
      <c r="J38" s="118">
        <v>264.93333333333328</v>
      </c>
      <c r="K38" s="117">
        <v>258</v>
      </c>
      <c r="L38" s="117">
        <v>250.55</v>
      </c>
      <c r="M38" s="117">
        <v>7.639E-2</v>
      </c>
    </row>
    <row r="39" spans="1:13">
      <c r="A39" s="65">
        <v>29</v>
      </c>
      <c r="B39" s="117" t="s">
        <v>476</v>
      </c>
      <c r="C39" s="120">
        <v>123.45</v>
      </c>
      <c r="D39" s="118">
        <v>123.01666666666667</v>
      </c>
      <c r="E39" s="118">
        <v>120.63333333333333</v>
      </c>
      <c r="F39" s="118">
        <v>117.81666666666666</v>
      </c>
      <c r="G39" s="118">
        <v>115.43333333333332</v>
      </c>
      <c r="H39" s="118">
        <v>125.83333333333333</v>
      </c>
      <c r="I39" s="118">
        <v>128.2166666666667</v>
      </c>
      <c r="J39" s="118">
        <v>131.03333333333333</v>
      </c>
      <c r="K39" s="117">
        <v>125.4</v>
      </c>
      <c r="L39" s="117">
        <v>120.2</v>
      </c>
      <c r="M39" s="117">
        <v>3.9279099999999998</v>
      </c>
    </row>
    <row r="40" spans="1:13">
      <c r="A40" s="65">
        <v>30</v>
      </c>
      <c r="B40" s="117" t="s">
        <v>40</v>
      </c>
      <c r="C40" s="120">
        <v>81.849999999999994</v>
      </c>
      <c r="D40" s="118">
        <v>81.816666666666663</v>
      </c>
      <c r="E40" s="118">
        <v>80.783333333333331</v>
      </c>
      <c r="F40" s="118">
        <v>79.716666666666669</v>
      </c>
      <c r="G40" s="118">
        <v>78.683333333333337</v>
      </c>
      <c r="H40" s="118">
        <v>82.883333333333326</v>
      </c>
      <c r="I40" s="118">
        <v>83.916666666666657</v>
      </c>
      <c r="J40" s="118">
        <v>84.98333333333332</v>
      </c>
      <c r="K40" s="117">
        <v>82.85</v>
      </c>
      <c r="L40" s="117">
        <v>80.75</v>
      </c>
      <c r="M40" s="117">
        <v>286.94763999999998</v>
      </c>
    </row>
    <row r="41" spans="1:13">
      <c r="A41" s="65">
        <v>31</v>
      </c>
      <c r="B41" s="117" t="s">
        <v>41</v>
      </c>
      <c r="C41" s="120">
        <v>1397.8</v>
      </c>
      <c r="D41" s="118">
        <v>1396.5833333333333</v>
      </c>
      <c r="E41" s="118">
        <v>1385.4166666666665</v>
      </c>
      <c r="F41" s="118">
        <v>1373.0333333333333</v>
      </c>
      <c r="G41" s="118">
        <v>1361.8666666666666</v>
      </c>
      <c r="H41" s="118">
        <v>1408.9666666666665</v>
      </c>
      <c r="I41" s="118">
        <v>1420.133333333333</v>
      </c>
      <c r="J41" s="118">
        <v>1432.5166666666664</v>
      </c>
      <c r="K41" s="117">
        <v>1407.75</v>
      </c>
      <c r="L41" s="117">
        <v>1384.2</v>
      </c>
      <c r="M41" s="117">
        <v>8.0137999999999998</v>
      </c>
    </row>
    <row r="42" spans="1:13">
      <c r="A42" s="65">
        <v>32</v>
      </c>
      <c r="B42" s="117" t="s">
        <v>484</v>
      </c>
      <c r="C42" s="120">
        <v>1105.2</v>
      </c>
      <c r="D42" s="118">
        <v>1090.75</v>
      </c>
      <c r="E42" s="118">
        <v>1071.5</v>
      </c>
      <c r="F42" s="118">
        <v>1037.8</v>
      </c>
      <c r="G42" s="118">
        <v>1018.55</v>
      </c>
      <c r="H42" s="118">
        <v>1124.45</v>
      </c>
      <c r="I42" s="118">
        <v>1143.7</v>
      </c>
      <c r="J42" s="118">
        <v>1177.4000000000001</v>
      </c>
      <c r="K42" s="117">
        <v>1110</v>
      </c>
      <c r="L42" s="117">
        <v>1057.05</v>
      </c>
      <c r="M42" s="117">
        <v>0.53683999999999998</v>
      </c>
    </row>
    <row r="43" spans="1:13">
      <c r="A43" s="65">
        <v>33</v>
      </c>
      <c r="B43" s="117" t="s">
        <v>494</v>
      </c>
      <c r="C43" s="120">
        <v>3351.05</v>
      </c>
      <c r="D43" s="118">
        <v>3357.1166666666668</v>
      </c>
      <c r="E43" s="118">
        <v>3327.2333333333336</v>
      </c>
      <c r="F43" s="118">
        <v>3303.416666666667</v>
      </c>
      <c r="G43" s="118">
        <v>3273.5333333333338</v>
      </c>
      <c r="H43" s="118">
        <v>3380.9333333333334</v>
      </c>
      <c r="I43" s="118">
        <v>3410.8166666666666</v>
      </c>
      <c r="J43" s="118">
        <v>3434.6333333333332</v>
      </c>
      <c r="K43" s="117">
        <v>3387</v>
      </c>
      <c r="L43" s="117">
        <v>3333.3</v>
      </c>
      <c r="M43" s="117">
        <v>5.0270000000000002E-2</v>
      </c>
    </row>
    <row r="44" spans="1:13">
      <c r="A44" s="65">
        <v>34</v>
      </c>
      <c r="B44" s="117" t="s">
        <v>2113</v>
      </c>
      <c r="C44" s="120">
        <v>574.79999999999995</v>
      </c>
      <c r="D44" s="118">
        <v>577.30000000000007</v>
      </c>
      <c r="E44" s="118">
        <v>567.50000000000011</v>
      </c>
      <c r="F44" s="118">
        <v>560.20000000000005</v>
      </c>
      <c r="G44" s="118">
        <v>550.40000000000009</v>
      </c>
      <c r="H44" s="118">
        <v>584.60000000000014</v>
      </c>
      <c r="I44" s="118">
        <v>594.40000000000009</v>
      </c>
      <c r="J44" s="118">
        <v>601.70000000000016</v>
      </c>
      <c r="K44" s="117">
        <v>587.1</v>
      </c>
      <c r="L44" s="117">
        <v>570</v>
      </c>
      <c r="M44" s="117">
        <v>1.9255</v>
      </c>
    </row>
    <row r="45" spans="1:13">
      <c r="A45" s="65">
        <v>35</v>
      </c>
      <c r="B45" s="117" t="s">
        <v>42</v>
      </c>
      <c r="C45" s="120">
        <v>731.2</v>
      </c>
      <c r="D45" s="118">
        <v>731.5</v>
      </c>
      <c r="E45" s="118">
        <v>726.5</v>
      </c>
      <c r="F45" s="118">
        <v>721.8</v>
      </c>
      <c r="G45" s="118">
        <v>716.8</v>
      </c>
      <c r="H45" s="118">
        <v>736.2</v>
      </c>
      <c r="I45" s="118">
        <v>741.2</v>
      </c>
      <c r="J45" s="118">
        <v>745.90000000000009</v>
      </c>
      <c r="K45" s="117">
        <v>736.5</v>
      </c>
      <c r="L45" s="117">
        <v>726.8</v>
      </c>
      <c r="M45" s="117">
        <v>11.902620000000001</v>
      </c>
    </row>
    <row r="46" spans="1:13">
      <c r="A46" s="65">
        <v>36</v>
      </c>
      <c r="B46" s="117" t="s">
        <v>503</v>
      </c>
      <c r="C46" s="120">
        <v>343.25</v>
      </c>
      <c r="D46" s="118">
        <v>344.5333333333333</v>
      </c>
      <c r="E46" s="118">
        <v>331.31666666666661</v>
      </c>
      <c r="F46" s="118">
        <v>319.38333333333333</v>
      </c>
      <c r="G46" s="118">
        <v>306.16666666666663</v>
      </c>
      <c r="H46" s="118">
        <v>356.46666666666658</v>
      </c>
      <c r="I46" s="118">
        <v>369.68333333333328</v>
      </c>
      <c r="J46" s="118">
        <v>381.61666666666656</v>
      </c>
      <c r="K46" s="117">
        <v>357.75</v>
      </c>
      <c r="L46" s="117">
        <v>332.6</v>
      </c>
      <c r="M46" s="117">
        <v>5.5120699999999996</v>
      </c>
    </row>
    <row r="47" spans="1:13">
      <c r="A47" s="65">
        <v>37</v>
      </c>
      <c r="B47" s="117" t="s">
        <v>43</v>
      </c>
      <c r="C47" s="120">
        <v>702.05</v>
      </c>
      <c r="D47" s="118">
        <v>699.23333333333323</v>
      </c>
      <c r="E47" s="118">
        <v>694.01666666666642</v>
      </c>
      <c r="F47" s="118">
        <v>685.98333333333323</v>
      </c>
      <c r="G47" s="118">
        <v>680.76666666666642</v>
      </c>
      <c r="H47" s="118">
        <v>707.26666666666642</v>
      </c>
      <c r="I47" s="118">
        <v>712.48333333333335</v>
      </c>
      <c r="J47" s="118">
        <v>720.51666666666642</v>
      </c>
      <c r="K47" s="117">
        <v>704.45</v>
      </c>
      <c r="L47" s="117">
        <v>691.2</v>
      </c>
      <c r="M47" s="117">
        <v>98.22278</v>
      </c>
    </row>
    <row r="48" spans="1:13">
      <c r="A48" s="65">
        <v>38</v>
      </c>
      <c r="B48" s="117" t="s">
        <v>44</v>
      </c>
      <c r="C48" s="120">
        <v>2816.85</v>
      </c>
      <c r="D48" s="118">
        <v>2821.9</v>
      </c>
      <c r="E48" s="118">
        <v>2796.8</v>
      </c>
      <c r="F48" s="118">
        <v>2776.75</v>
      </c>
      <c r="G48" s="118">
        <v>2751.65</v>
      </c>
      <c r="H48" s="118">
        <v>2841.9500000000003</v>
      </c>
      <c r="I48" s="118">
        <v>2867.0499999999997</v>
      </c>
      <c r="J48" s="118">
        <v>2887.1000000000004</v>
      </c>
      <c r="K48" s="117">
        <v>2847</v>
      </c>
      <c r="L48" s="117">
        <v>2801.85</v>
      </c>
      <c r="M48" s="117">
        <v>4.3153499999999996</v>
      </c>
    </row>
    <row r="49" spans="1:13">
      <c r="A49" s="65">
        <v>39</v>
      </c>
      <c r="B49" s="117" t="s">
        <v>3391</v>
      </c>
      <c r="C49" s="120">
        <v>353.75</v>
      </c>
      <c r="D49" s="118">
        <v>352.25</v>
      </c>
      <c r="E49" s="118">
        <v>350</v>
      </c>
      <c r="F49" s="118">
        <v>346.25</v>
      </c>
      <c r="G49" s="118">
        <v>344</v>
      </c>
      <c r="H49" s="118">
        <v>356</v>
      </c>
      <c r="I49" s="118">
        <v>358.25</v>
      </c>
      <c r="J49" s="118">
        <v>362</v>
      </c>
      <c r="K49" s="117">
        <v>354.5</v>
      </c>
      <c r="L49" s="117">
        <v>348.5</v>
      </c>
      <c r="M49" s="117">
        <v>0.10224</v>
      </c>
    </row>
    <row r="50" spans="1:13">
      <c r="A50" s="65">
        <v>40</v>
      </c>
      <c r="B50" s="117" t="s">
        <v>513</v>
      </c>
      <c r="C50" s="120">
        <v>458.25</v>
      </c>
      <c r="D50" s="118">
        <v>460.2833333333333</v>
      </c>
      <c r="E50" s="118">
        <v>453.16666666666663</v>
      </c>
      <c r="F50" s="118">
        <v>448.08333333333331</v>
      </c>
      <c r="G50" s="118">
        <v>440.96666666666664</v>
      </c>
      <c r="H50" s="118">
        <v>465.36666666666662</v>
      </c>
      <c r="I50" s="118">
        <v>472.48333333333329</v>
      </c>
      <c r="J50" s="118">
        <v>477.56666666666661</v>
      </c>
      <c r="K50" s="117">
        <v>467.4</v>
      </c>
      <c r="L50" s="117">
        <v>455.2</v>
      </c>
      <c r="M50" s="117">
        <v>2.3814600000000001</v>
      </c>
    </row>
    <row r="51" spans="1:13">
      <c r="A51" s="65">
        <v>41</v>
      </c>
      <c r="B51" s="117" t="s">
        <v>188</v>
      </c>
      <c r="C51" s="120">
        <v>6195.65</v>
      </c>
      <c r="D51" s="118">
        <v>6205.0999999999995</v>
      </c>
      <c r="E51" s="118">
        <v>6137.4999999999991</v>
      </c>
      <c r="F51" s="118">
        <v>6079.3499999999995</v>
      </c>
      <c r="G51" s="118">
        <v>6011.7499999999991</v>
      </c>
      <c r="H51" s="118">
        <v>6263.2499999999991</v>
      </c>
      <c r="I51" s="118">
        <v>6330.8499999999995</v>
      </c>
      <c r="J51" s="118">
        <v>6388.9999999999991</v>
      </c>
      <c r="K51" s="117">
        <v>6272.7</v>
      </c>
      <c r="L51" s="117">
        <v>6146.95</v>
      </c>
      <c r="M51" s="117">
        <v>2.1101200000000002</v>
      </c>
    </row>
    <row r="52" spans="1:13">
      <c r="A52" s="65">
        <v>42</v>
      </c>
      <c r="B52" s="117" t="s">
        <v>516</v>
      </c>
      <c r="C52" s="120">
        <v>8.1999999999999993</v>
      </c>
      <c r="D52" s="118">
        <v>8.0833333333333339</v>
      </c>
      <c r="E52" s="118">
        <v>7.9166666666666679</v>
      </c>
      <c r="F52" s="118">
        <v>7.6333333333333337</v>
      </c>
      <c r="G52" s="118">
        <v>7.4666666666666677</v>
      </c>
      <c r="H52" s="118">
        <v>8.3666666666666671</v>
      </c>
      <c r="I52" s="118">
        <v>8.533333333333335</v>
      </c>
      <c r="J52" s="118">
        <v>8.8166666666666682</v>
      </c>
      <c r="K52" s="117">
        <v>8.25</v>
      </c>
      <c r="L52" s="117">
        <v>7.8</v>
      </c>
      <c r="M52" s="117">
        <v>16.79327</v>
      </c>
    </row>
    <row r="53" spans="1:13">
      <c r="A53" s="65">
        <v>43</v>
      </c>
      <c r="B53" s="117" t="s">
        <v>517</v>
      </c>
      <c r="C53" s="120">
        <v>3150.9</v>
      </c>
      <c r="D53" s="118">
        <v>3155.2999999999997</v>
      </c>
      <c r="E53" s="118">
        <v>3120.5999999999995</v>
      </c>
      <c r="F53" s="118">
        <v>3090.2999999999997</v>
      </c>
      <c r="G53" s="118">
        <v>3055.5999999999995</v>
      </c>
      <c r="H53" s="118">
        <v>3185.5999999999995</v>
      </c>
      <c r="I53" s="118">
        <v>3220.2999999999993</v>
      </c>
      <c r="J53" s="118">
        <v>3250.5999999999995</v>
      </c>
      <c r="K53" s="117">
        <v>3190</v>
      </c>
      <c r="L53" s="117">
        <v>3125</v>
      </c>
      <c r="M53" s="117">
        <v>9.0130000000000002E-2</v>
      </c>
    </row>
    <row r="54" spans="1:13">
      <c r="A54" s="65">
        <v>44</v>
      </c>
      <c r="B54" s="117" t="s">
        <v>187</v>
      </c>
      <c r="C54" s="120">
        <v>2640.4</v>
      </c>
      <c r="D54" s="118">
        <v>2648.9333333333329</v>
      </c>
      <c r="E54" s="118">
        <v>2623.8666666666659</v>
      </c>
      <c r="F54" s="118">
        <v>2607.333333333333</v>
      </c>
      <c r="G54" s="118">
        <v>2582.266666666666</v>
      </c>
      <c r="H54" s="118">
        <v>2665.4666666666658</v>
      </c>
      <c r="I54" s="118">
        <v>2690.5333333333324</v>
      </c>
      <c r="J54" s="118">
        <v>2707.0666666666657</v>
      </c>
      <c r="K54" s="117">
        <v>2674</v>
      </c>
      <c r="L54" s="117">
        <v>2632.4</v>
      </c>
      <c r="M54" s="117">
        <v>8.2567199999999996</v>
      </c>
    </row>
    <row r="55" spans="1:13">
      <c r="A55" s="65">
        <v>45</v>
      </c>
      <c r="B55" s="117" t="s">
        <v>522</v>
      </c>
      <c r="C55" s="120">
        <v>855.3</v>
      </c>
      <c r="D55" s="118">
        <v>848.18333333333328</v>
      </c>
      <c r="E55" s="118">
        <v>833.71666666666658</v>
      </c>
      <c r="F55" s="118">
        <v>812.13333333333333</v>
      </c>
      <c r="G55" s="118">
        <v>797.66666666666663</v>
      </c>
      <c r="H55" s="118">
        <v>869.76666666666654</v>
      </c>
      <c r="I55" s="118">
        <v>884.23333333333323</v>
      </c>
      <c r="J55" s="118">
        <v>905.81666666666649</v>
      </c>
      <c r="K55" s="117">
        <v>862.65</v>
      </c>
      <c r="L55" s="117">
        <v>826.6</v>
      </c>
      <c r="M55" s="117">
        <v>8.6369500000000006</v>
      </c>
    </row>
    <row r="56" spans="1:13">
      <c r="A56" s="65">
        <v>46</v>
      </c>
      <c r="B56" s="117" t="s">
        <v>524</v>
      </c>
      <c r="C56" s="120">
        <v>3.55</v>
      </c>
      <c r="D56" s="118">
        <v>3.5333333333333337</v>
      </c>
      <c r="E56" s="118">
        <v>3.4666666666666672</v>
      </c>
      <c r="F56" s="118">
        <v>3.3833333333333337</v>
      </c>
      <c r="G56" s="118">
        <v>3.3166666666666673</v>
      </c>
      <c r="H56" s="118">
        <v>3.6166666666666671</v>
      </c>
      <c r="I56" s="118">
        <v>3.6833333333333336</v>
      </c>
      <c r="J56" s="118">
        <v>3.7666666666666671</v>
      </c>
      <c r="K56" s="117">
        <v>3.6</v>
      </c>
      <c r="L56" s="117">
        <v>3.45</v>
      </c>
      <c r="M56" s="117">
        <v>4.7018000000000004</v>
      </c>
    </row>
    <row r="57" spans="1:13">
      <c r="A57" s="65">
        <v>47</v>
      </c>
      <c r="B57" s="117" t="s">
        <v>526</v>
      </c>
      <c r="C57" s="120">
        <v>172.05</v>
      </c>
      <c r="D57" s="118">
        <v>171.36666666666667</v>
      </c>
      <c r="E57" s="118">
        <v>169.73333333333335</v>
      </c>
      <c r="F57" s="118">
        <v>167.41666666666669</v>
      </c>
      <c r="G57" s="118">
        <v>165.78333333333336</v>
      </c>
      <c r="H57" s="118">
        <v>173.68333333333334</v>
      </c>
      <c r="I57" s="118">
        <v>175.31666666666666</v>
      </c>
      <c r="J57" s="118">
        <v>177.63333333333333</v>
      </c>
      <c r="K57" s="117">
        <v>173</v>
      </c>
      <c r="L57" s="117">
        <v>169.05</v>
      </c>
      <c r="M57" s="117">
        <v>0.28305999999999998</v>
      </c>
    </row>
    <row r="58" spans="1:13">
      <c r="A58" s="65">
        <v>48</v>
      </c>
      <c r="B58" s="117" t="s">
        <v>530</v>
      </c>
      <c r="C58" s="120">
        <v>126.2</v>
      </c>
      <c r="D58" s="118">
        <v>126.14999999999999</v>
      </c>
      <c r="E58" s="118">
        <v>124.04999999999998</v>
      </c>
      <c r="F58" s="118">
        <v>121.89999999999999</v>
      </c>
      <c r="G58" s="118">
        <v>119.79999999999998</v>
      </c>
      <c r="H58" s="118">
        <v>128.29999999999998</v>
      </c>
      <c r="I58" s="118">
        <v>130.39999999999998</v>
      </c>
      <c r="J58" s="118">
        <v>132.54999999999998</v>
      </c>
      <c r="K58" s="117">
        <v>128.25</v>
      </c>
      <c r="L58" s="117">
        <v>124</v>
      </c>
      <c r="M58" s="117">
        <v>25.915669999999999</v>
      </c>
    </row>
    <row r="59" spans="1:13">
      <c r="A59" s="65">
        <v>49</v>
      </c>
      <c r="B59" s="117" t="s">
        <v>45</v>
      </c>
      <c r="C59" s="120">
        <v>102.8</v>
      </c>
      <c r="D59" s="118">
        <v>102.89999999999999</v>
      </c>
      <c r="E59" s="118">
        <v>102.14999999999998</v>
      </c>
      <c r="F59" s="118">
        <v>101.49999999999999</v>
      </c>
      <c r="G59" s="118">
        <v>100.74999999999997</v>
      </c>
      <c r="H59" s="118">
        <v>103.54999999999998</v>
      </c>
      <c r="I59" s="118">
        <v>104.30000000000001</v>
      </c>
      <c r="J59" s="118">
        <v>104.94999999999999</v>
      </c>
      <c r="K59" s="117">
        <v>103.65</v>
      </c>
      <c r="L59" s="117">
        <v>102.25</v>
      </c>
      <c r="M59" s="117">
        <v>96.006420000000006</v>
      </c>
    </row>
    <row r="60" spans="1:13" ht="12" customHeight="1">
      <c r="A60" s="65">
        <v>50</v>
      </c>
      <c r="B60" s="117" t="s">
        <v>46</v>
      </c>
      <c r="C60" s="120">
        <v>83</v>
      </c>
      <c r="D60" s="118">
        <v>83.383333333333326</v>
      </c>
      <c r="E60" s="118">
        <v>82.166666666666657</v>
      </c>
      <c r="F60" s="118">
        <v>81.333333333333329</v>
      </c>
      <c r="G60" s="118">
        <v>80.11666666666666</v>
      </c>
      <c r="H60" s="118">
        <v>84.216666666666654</v>
      </c>
      <c r="I60" s="118">
        <v>85.433333333333323</v>
      </c>
      <c r="J60" s="118">
        <v>86.266666666666652</v>
      </c>
      <c r="K60" s="117">
        <v>84.6</v>
      </c>
      <c r="L60" s="117">
        <v>82.55</v>
      </c>
      <c r="M60" s="117">
        <v>64.634630000000001</v>
      </c>
    </row>
    <row r="61" spans="1:13">
      <c r="A61" s="65">
        <v>51</v>
      </c>
      <c r="B61" s="117" t="s">
        <v>542</v>
      </c>
      <c r="C61" s="120">
        <v>1317.5</v>
      </c>
      <c r="D61" s="118">
        <v>1308.5</v>
      </c>
      <c r="E61" s="118">
        <v>1276</v>
      </c>
      <c r="F61" s="118">
        <v>1234.5</v>
      </c>
      <c r="G61" s="118">
        <v>1202</v>
      </c>
      <c r="H61" s="118">
        <v>1350</v>
      </c>
      <c r="I61" s="118">
        <v>1382.5</v>
      </c>
      <c r="J61" s="118">
        <v>1424</v>
      </c>
      <c r="K61" s="117">
        <v>1341</v>
      </c>
      <c r="L61" s="117">
        <v>1267</v>
      </c>
      <c r="M61" s="117">
        <v>9.8830000000000001E-2</v>
      </c>
    </row>
    <row r="62" spans="1:13">
      <c r="A62" s="65">
        <v>52</v>
      </c>
      <c r="B62" s="117" t="s">
        <v>47</v>
      </c>
      <c r="C62" s="120">
        <v>1313</v>
      </c>
      <c r="D62" s="118">
        <v>1305.7333333333333</v>
      </c>
      <c r="E62" s="118">
        <v>1291.4666666666667</v>
      </c>
      <c r="F62" s="118">
        <v>1269.9333333333334</v>
      </c>
      <c r="G62" s="118">
        <v>1255.6666666666667</v>
      </c>
      <c r="H62" s="118">
        <v>1327.2666666666667</v>
      </c>
      <c r="I62" s="118">
        <v>1341.5333333333335</v>
      </c>
      <c r="J62" s="118">
        <v>1363.0666666666666</v>
      </c>
      <c r="K62" s="117">
        <v>1320</v>
      </c>
      <c r="L62" s="117">
        <v>1284.2</v>
      </c>
      <c r="M62" s="117">
        <v>15.689220000000001</v>
      </c>
    </row>
    <row r="63" spans="1:13">
      <c r="A63" s="65">
        <v>53</v>
      </c>
      <c r="B63" s="117" t="s">
        <v>549</v>
      </c>
      <c r="C63" s="120">
        <v>1200.55</v>
      </c>
      <c r="D63" s="118">
        <v>1206.8500000000001</v>
      </c>
      <c r="E63" s="118">
        <v>1188.7000000000003</v>
      </c>
      <c r="F63" s="118">
        <v>1176.8500000000001</v>
      </c>
      <c r="G63" s="118">
        <v>1158.7000000000003</v>
      </c>
      <c r="H63" s="118">
        <v>1218.7000000000003</v>
      </c>
      <c r="I63" s="118">
        <v>1236.8500000000004</v>
      </c>
      <c r="J63" s="118">
        <v>1248.7000000000003</v>
      </c>
      <c r="K63" s="117">
        <v>1225</v>
      </c>
      <c r="L63" s="117">
        <v>1195</v>
      </c>
      <c r="M63" s="117">
        <v>0.75149999999999995</v>
      </c>
    </row>
    <row r="64" spans="1:13">
      <c r="A64" s="65">
        <v>54</v>
      </c>
      <c r="B64" s="117" t="s">
        <v>189</v>
      </c>
      <c r="C64" s="120">
        <v>78.55</v>
      </c>
      <c r="D64" s="118">
        <v>78.600000000000009</v>
      </c>
      <c r="E64" s="118">
        <v>77.950000000000017</v>
      </c>
      <c r="F64" s="118">
        <v>77.350000000000009</v>
      </c>
      <c r="G64" s="118">
        <v>76.700000000000017</v>
      </c>
      <c r="H64" s="118">
        <v>79.200000000000017</v>
      </c>
      <c r="I64" s="118">
        <v>79.850000000000023</v>
      </c>
      <c r="J64" s="118">
        <v>80.450000000000017</v>
      </c>
      <c r="K64" s="117">
        <v>79.25</v>
      </c>
      <c r="L64" s="117">
        <v>78</v>
      </c>
      <c r="M64" s="117">
        <v>103.96044999999999</v>
      </c>
    </row>
    <row r="65" spans="1:13">
      <c r="A65" s="65">
        <v>55</v>
      </c>
      <c r="B65" s="117" t="s">
        <v>239</v>
      </c>
      <c r="C65" s="120">
        <v>817.7</v>
      </c>
      <c r="D65" s="118">
        <v>811.23333333333323</v>
      </c>
      <c r="E65" s="118">
        <v>800.46666666666647</v>
      </c>
      <c r="F65" s="118">
        <v>783.23333333333323</v>
      </c>
      <c r="G65" s="118">
        <v>772.46666666666647</v>
      </c>
      <c r="H65" s="118">
        <v>828.46666666666647</v>
      </c>
      <c r="I65" s="118">
        <v>839.23333333333312</v>
      </c>
      <c r="J65" s="118">
        <v>856.46666666666647</v>
      </c>
      <c r="K65" s="117">
        <v>822</v>
      </c>
      <c r="L65" s="117">
        <v>794</v>
      </c>
      <c r="M65" s="117">
        <v>40.189480000000003</v>
      </c>
    </row>
    <row r="66" spans="1:13">
      <c r="A66" s="65">
        <v>56</v>
      </c>
      <c r="B66" s="117" t="s">
        <v>554</v>
      </c>
      <c r="C66" s="120">
        <v>294</v>
      </c>
      <c r="D66" s="118">
        <v>294.11666666666667</v>
      </c>
      <c r="E66" s="118">
        <v>291.78333333333336</v>
      </c>
      <c r="F66" s="118">
        <v>289.56666666666666</v>
      </c>
      <c r="G66" s="118">
        <v>287.23333333333335</v>
      </c>
      <c r="H66" s="118">
        <v>296.33333333333337</v>
      </c>
      <c r="I66" s="118">
        <v>298.66666666666663</v>
      </c>
      <c r="J66" s="118">
        <v>300.88333333333338</v>
      </c>
      <c r="K66" s="117">
        <v>296.45</v>
      </c>
      <c r="L66" s="117">
        <v>291.89999999999998</v>
      </c>
      <c r="M66" s="117">
        <v>2.6531600000000002</v>
      </c>
    </row>
    <row r="67" spans="1:13">
      <c r="A67" s="65">
        <v>57</v>
      </c>
      <c r="B67" s="117" t="s">
        <v>557</v>
      </c>
      <c r="C67" s="120">
        <v>175.5</v>
      </c>
      <c r="D67" s="118">
        <v>176.93333333333331</v>
      </c>
      <c r="E67" s="118">
        <v>171.36666666666662</v>
      </c>
      <c r="F67" s="118">
        <v>167.23333333333332</v>
      </c>
      <c r="G67" s="118">
        <v>161.66666666666663</v>
      </c>
      <c r="H67" s="118">
        <v>181.06666666666661</v>
      </c>
      <c r="I67" s="118">
        <v>186.63333333333327</v>
      </c>
      <c r="J67" s="118">
        <v>190.76666666666659</v>
      </c>
      <c r="K67" s="117">
        <v>182.5</v>
      </c>
      <c r="L67" s="117">
        <v>172.8</v>
      </c>
      <c r="M67" s="117">
        <v>10.09085</v>
      </c>
    </row>
    <row r="68" spans="1:13">
      <c r="A68" s="65">
        <v>58</v>
      </c>
      <c r="B68" s="117" t="s">
        <v>559</v>
      </c>
      <c r="C68" s="120">
        <v>49.9</v>
      </c>
      <c r="D68" s="118">
        <v>49.65</v>
      </c>
      <c r="E68" s="118">
        <v>48.9</v>
      </c>
      <c r="F68" s="118">
        <v>47.9</v>
      </c>
      <c r="G68" s="118">
        <v>47.15</v>
      </c>
      <c r="H68" s="118">
        <v>50.65</v>
      </c>
      <c r="I68" s="118">
        <v>51.4</v>
      </c>
      <c r="J68" s="118">
        <v>52.4</v>
      </c>
      <c r="K68" s="117">
        <v>50.4</v>
      </c>
      <c r="L68" s="117">
        <v>48.65</v>
      </c>
      <c r="M68" s="117">
        <v>0.76675000000000004</v>
      </c>
    </row>
    <row r="69" spans="1:13">
      <c r="A69" s="65">
        <v>59</v>
      </c>
      <c r="B69" s="117" t="s">
        <v>1837</v>
      </c>
      <c r="C69" s="120">
        <v>921.05</v>
      </c>
      <c r="D69" s="118">
        <v>923.61666666666667</v>
      </c>
      <c r="E69" s="118">
        <v>914.93333333333339</v>
      </c>
      <c r="F69" s="118">
        <v>908.81666666666672</v>
      </c>
      <c r="G69" s="118">
        <v>900.13333333333344</v>
      </c>
      <c r="H69" s="118">
        <v>929.73333333333335</v>
      </c>
      <c r="I69" s="118">
        <v>938.41666666666652</v>
      </c>
      <c r="J69" s="118">
        <v>944.5333333333333</v>
      </c>
      <c r="K69" s="117">
        <v>932.3</v>
      </c>
      <c r="L69" s="117">
        <v>917.5</v>
      </c>
      <c r="M69" s="117">
        <v>4.7836299999999996</v>
      </c>
    </row>
    <row r="70" spans="1:13">
      <c r="A70" s="65">
        <v>60</v>
      </c>
      <c r="B70" s="117" t="s">
        <v>48</v>
      </c>
      <c r="C70" s="120">
        <v>489.2</v>
      </c>
      <c r="D70" s="118">
        <v>485.98333333333335</v>
      </c>
      <c r="E70" s="118">
        <v>480.9666666666667</v>
      </c>
      <c r="F70" s="118">
        <v>472.73333333333335</v>
      </c>
      <c r="G70" s="118">
        <v>467.7166666666667</v>
      </c>
      <c r="H70" s="118">
        <v>494.2166666666667</v>
      </c>
      <c r="I70" s="118">
        <v>499.23333333333335</v>
      </c>
      <c r="J70" s="118">
        <v>507.4666666666667</v>
      </c>
      <c r="K70" s="117">
        <v>491</v>
      </c>
      <c r="L70" s="117">
        <v>477.75</v>
      </c>
      <c r="M70" s="117">
        <v>8.3737399999999997</v>
      </c>
    </row>
    <row r="71" spans="1:13">
      <c r="A71" s="65">
        <v>61</v>
      </c>
      <c r="B71" s="117" t="s">
        <v>49</v>
      </c>
      <c r="C71" s="120">
        <v>313.85000000000002</v>
      </c>
      <c r="D71" s="118">
        <v>312.8</v>
      </c>
      <c r="E71" s="118">
        <v>309.10000000000002</v>
      </c>
      <c r="F71" s="118">
        <v>304.35000000000002</v>
      </c>
      <c r="G71" s="118">
        <v>300.65000000000003</v>
      </c>
      <c r="H71" s="118">
        <v>317.55</v>
      </c>
      <c r="I71" s="118">
        <v>321.24999999999994</v>
      </c>
      <c r="J71" s="118">
        <v>326</v>
      </c>
      <c r="K71" s="117">
        <v>316.5</v>
      </c>
      <c r="L71" s="117">
        <v>308.05</v>
      </c>
      <c r="M71" s="117">
        <v>55.874409999999997</v>
      </c>
    </row>
    <row r="72" spans="1:13">
      <c r="A72" s="65">
        <v>62</v>
      </c>
      <c r="B72" s="117" t="s">
        <v>50</v>
      </c>
      <c r="C72" s="120">
        <v>63.65</v>
      </c>
      <c r="D72" s="118">
        <v>63.416666666666664</v>
      </c>
      <c r="E72" s="118">
        <v>62.683333333333323</v>
      </c>
      <c r="F72" s="118">
        <v>61.716666666666661</v>
      </c>
      <c r="G72" s="118">
        <v>60.98333333333332</v>
      </c>
      <c r="H72" s="118">
        <v>64.383333333333326</v>
      </c>
      <c r="I72" s="118">
        <v>65.11666666666666</v>
      </c>
      <c r="J72" s="118">
        <v>66.083333333333329</v>
      </c>
      <c r="K72" s="117">
        <v>64.150000000000006</v>
      </c>
      <c r="L72" s="117">
        <v>62.45</v>
      </c>
      <c r="M72" s="117">
        <v>47.849969999999999</v>
      </c>
    </row>
    <row r="73" spans="1:13">
      <c r="A73" s="65">
        <v>63</v>
      </c>
      <c r="B73" s="117" t="s">
        <v>51</v>
      </c>
      <c r="C73" s="120">
        <v>621.20000000000005</v>
      </c>
      <c r="D73" s="118">
        <v>622.5333333333333</v>
      </c>
      <c r="E73" s="118">
        <v>617.26666666666665</v>
      </c>
      <c r="F73" s="118">
        <v>613.33333333333337</v>
      </c>
      <c r="G73" s="118">
        <v>608.06666666666672</v>
      </c>
      <c r="H73" s="118">
        <v>626.46666666666658</v>
      </c>
      <c r="I73" s="118">
        <v>631.73333333333323</v>
      </c>
      <c r="J73" s="118">
        <v>635.66666666666652</v>
      </c>
      <c r="K73" s="117">
        <v>627.79999999999995</v>
      </c>
      <c r="L73" s="117">
        <v>618.6</v>
      </c>
      <c r="M73" s="117">
        <v>7.0411000000000001</v>
      </c>
    </row>
    <row r="74" spans="1:13">
      <c r="A74" s="65">
        <v>64</v>
      </c>
      <c r="B74" s="117" t="s">
        <v>573</v>
      </c>
      <c r="C74" s="120">
        <v>460.15</v>
      </c>
      <c r="D74" s="118">
        <v>458.08333333333331</v>
      </c>
      <c r="E74" s="118">
        <v>452.26666666666665</v>
      </c>
      <c r="F74" s="118">
        <v>444.38333333333333</v>
      </c>
      <c r="G74" s="118">
        <v>438.56666666666666</v>
      </c>
      <c r="H74" s="118">
        <v>465.96666666666664</v>
      </c>
      <c r="I74" s="118">
        <v>471.78333333333336</v>
      </c>
      <c r="J74" s="118">
        <v>479.66666666666663</v>
      </c>
      <c r="K74" s="117">
        <v>463.9</v>
      </c>
      <c r="L74" s="117">
        <v>450.2</v>
      </c>
      <c r="M74" s="117">
        <v>0.47665999999999997</v>
      </c>
    </row>
    <row r="75" spans="1:13">
      <c r="A75" s="65">
        <v>65</v>
      </c>
      <c r="B75" s="117" t="s">
        <v>575</v>
      </c>
      <c r="C75" s="120">
        <v>178.3</v>
      </c>
      <c r="D75" s="118">
        <v>173.83333333333334</v>
      </c>
      <c r="E75" s="118">
        <v>167.4666666666667</v>
      </c>
      <c r="F75" s="118">
        <v>156.63333333333335</v>
      </c>
      <c r="G75" s="118">
        <v>150.26666666666671</v>
      </c>
      <c r="H75" s="118">
        <v>184.66666666666669</v>
      </c>
      <c r="I75" s="118">
        <v>191.0333333333333</v>
      </c>
      <c r="J75" s="118">
        <v>201.86666666666667</v>
      </c>
      <c r="K75" s="117">
        <v>180.2</v>
      </c>
      <c r="L75" s="117">
        <v>163</v>
      </c>
      <c r="M75" s="117">
        <v>20.69293</v>
      </c>
    </row>
    <row r="76" spans="1:13" s="18" customFormat="1">
      <c r="A76" s="65">
        <v>66</v>
      </c>
      <c r="B76" s="117" t="s">
        <v>580</v>
      </c>
      <c r="C76" s="120">
        <v>3110.4</v>
      </c>
      <c r="D76" s="118">
        <v>3090.0499999999997</v>
      </c>
      <c r="E76" s="118">
        <v>2981.0999999999995</v>
      </c>
      <c r="F76" s="118">
        <v>2851.7999999999997</v>
      </c>
      <c r="G76" s="118">
        <v>2742.8499999999995</v>
      </c>
      <c r="H76" s="118">
        <v>3219.3499999999995</v>
      </c>
      <c r="I76" s="118">
        <v>3328.2999999999993</v>
      </c>
      <c r="J76" s="118">
        <v>3457.5999999999995</v>
      </c>
      <c r="K76" s="117">
        <v>3199</v>
      </c>
      <c r="L76" s="117">
        <v>2960.75</v>
      </c>
      <c r="M76" s="117">
        <v>3.4590000000000003E-2</v>
      </c>
    </row>
    <row r="77" spans="1:13" s="18" customFormat="1">
      <c r="A77" s="65">
        <v>67</v>
      </c>
      <c r="B77" s="117" t="s">
        <v>582</v>
      </c>
      <c r="C77" s="120">
        <v>608.1</v>
      </c>
      <c r="D77" s="118">
        <v>606.2166666666667</v>
      </c>
      <c r="E77" s="118">
        <v>599.88333333333344</v>
      </c>
      <c r="F77" s="118">
        <v>591.66666666666674</v>
      </c>
      <c r="G77" s="118">
        <v>585.33333333333348</v>
      </c>
      <c r="H77" s="118">
        <v>614.43333333333339</v>
      </c>
      <c r="I77" s="118">
        <v>620.76666666666665</v>
      </c>
      <c r="J77" s="118">
        <v>628.98333333333335</v>
      </c>
      <c r="K77" s="117">
        <v>612.54999999999995</v>
      </c>
      <c r="L77" s="117">
        <v>598</v>
      </c>
      <c r="M77" s="117">
        <v>0.18096000000000001</v>
      </c>
    </row>
    <row r="78" spans="1:13" s="18" customFormat="1">
      <c r="A78" s="65">
        <v>68</v>
      </c>
      <c r="B78" s="117" t="s">
        <v>586</v>
      </c>
      <c r="C78" s="120">
        <v>115.05</v>
      </c>
      <c r="D78" s="118">
        <v>114.18333333333332</v>
      </c>
      <c r="E78" s="118">
        <v>110.96666666666664</v>
      </c>
      <c r="F78" s="118">
        <v>106.88333333333331</v>
      </c>
      <c r="G78" s="118">
        <v>103.66666666666663</v>
      </c>
      <c r="H78" s="118">
        <v>118.26666666666665</v>
      </c>
      <c r="I78" s="118">
        <v>121.48333333333332</v>
      </c>
      <c r="J78" s="118">
        <v>125.56666666666666</v>
      </c>
      <c r="K78" s="117">
        <v>117.4</v>
      </c>
      <c r="L78" s="117">
        <v>110.1</v>
      </c>
      <c r="M78" s="117">
        <v>16.251180000000002</v>
      </c>
    </row>
    <row r="79" spans="1:13" s="18" customFormat="1">
      <c r="A79" s="65">
        <v>69</v>
      </c>
      <c r="B79" s="117" t="s">
        <v>52</v>
      </c>
      <c r="C79" s="120">
        <v>18120.75</v>
      </c>
      <c r="D79" s="118">
        <v>18018.75</v>
      </c>
      <c r="E79" s="118">
        <v>17853.5</v>
      </c>
      <c r="F79" s="118">
        <v>17586.25</v>
      </c>
      <c r="G79" s="118">
        <v>17421</v>
      </c>
      <c r="H79" s="118">
        <v>18286</v>
      </c>
      <c r="I79" s="118">
        <v>18451.25</v>
      </c>
      <c r="J79" s="118">
        <v>18718.5</v>
      </c>
      <c r="K79" s="117">
        <v>18184</v>
      </c>
      <c r="L79" s="117">
        <v>17751.5</v>
      </c>
      <c r="M79" s="117">
        <v>0.38884000000000002</v>
      </c>
    </row>
    <row r="80" spans="1:13" s="18" customFormat="1">
      <c r="A80" s="65">
        <v>70</v>
      </c>
      <c r="B80" s="117" t="s">
        <v>53</v>
      </c>
      <c r="C80" s="120">
        <v>344.2</v>
      </c>
      <c r="D80" s="118">
        <v>342.3</v>
      </c>
      <c r="E80" s="118">
        <v>337.6</v>
      </c>
      <c r="F80" s="118">
        <v>331</v>
      </c>
      <c r="G80" s="118">
        <v>326.3</v>
      </c>
      <c r="H80" s="118">
        <v>348.90000000000003</v>
      </c>
      <c r="I80" s="118">
        <v>353.59999999999997</v>
      </c>
      <c r="J80" s="118">
        <v>360.20000000000005</v>
      </c>
      <c r="K80" s="117">
        <v>347</v>
      </c>
      <c r="L80" s="117">
        <v>335.7</v>
      </c>
      <c r="M80" s="117">
        <v>48.548999999999999</v>
      </c>
    </row>
    <row r="81" spans="1:13" s="18" customFormat="1">
      <c r="A81" s="65">
        <v>71</v>
      </c>
      <c r="B81" s="117" t="s">
        <v>2626</v>
      </c>
      <c r="C81" s="120">
        <v>8.85</v>
      </c>
      <c r="D81" s="118">
        <v>8.75</v>
      </c>
      <c r="E81" s="118">
        <v>8.65</v>
      </c>
      <c r="F81" s="118">
        <v>8.4500000000000011</v>
      </c>
      <c r="G81" s="118">
        <v>8.3500000000000014</v>
      </c>
      <c r="H81" s="118">
        <v>8.9499999999999993</v>
      </c>
      <c r="I81" s="118">
        <v>9.0500000000000007</v>
      </c>
      <c r="J81" s="118">
        <v>9.2499999999999982</v>
      </c>
      <c r="K81" s="117">
        <v>8.85</v>
      </c>
      <c r="L81" s="117">
        <v>8.5500000000000007</v>
      </c>
      <c r="M81" s="117">
        <v>0.58492</v>
      </c>
    </row>
    <row r="82" spans="1:13" s="18" customFormat="1">
      <c r="A82" s="65">
        <v>72</v>
      </c>
      <c r="B82" s="117" t="s">
        <v>592</v>
      </c>
      <c r="C82" s="120">
        <v>199.2</v>
      </c>
      <c r="D82" s="118">
        <v>198.4666666666667</v>
      </c>
      <c r="E82" s="118">
        <v>196.28333333333339</v>
      </c>
      <c r="F82" s="118">
        <v>193.3666666666667</v>
      </c>
      <c r="G82" s="118">
        <v>191.18333333333339</v>
      </c>
      <c r="H82" s="118">
        <v>201.38333333333338</v>
      </c>
      <c r="I82" s="118">
        <v>203.56666666666666</v>
      </c>
      <c r="J82" s="118">
        <v>206.48333333333338</v>
      </c>
      <c r="K82" s="117">
        <v>200.65</v>
      </c>
      <c r="L82" s="117">
        <v>195.55</v>
      </c>
      <c r="M82" s="117">
        <v>0.42065999999999998</v>
      </c>
    </row>
    <row r="83" spans="1:13" s="18" customFormat="1">
      <c r="A83" s="65">
        <v>73</v>
      </c>
      <c r="B83" s="117" t="s">
        <v>191</v>
      </c>
      <c r="C83" s="120">
        <v>3012.8</v>
      </c>
      <c r="D83" s="118">
        <v>3014.2666666666664</v>
      </c>
      <c r="E83" s="118">
        <v>2971.2333333333327</v>
      </c>
      <c r="F83" s="118">
        <v>2929.6666666666661</v>
      </c>
      <c r="G83" s="118">
        <v>2886.6333333333323</v>
      </c>
      <c r="H83" s="118">
        <v>3055.833333333333</v>
      </c>
      <c r="I83" s="118">
        <v>3098.8666666666668</v>
      </c>
      <c r="J83" s="118">
        <v>3140.4333333333334</v>
      </c>
      <c r="K83" s="117">
        <v>3057.3</v>
      </c>
      <c r="L83" s="117">
        <v>2972.7</v>
      </c>
      <c r="M83" s="117">
        <v>3.1343000000000001</v>
      </c>
    </row>
    <row r="84" spans="1:13" s="18" customFormat="1">
      <c r="A84" s="65">
        <v>74</v>
      </c>
      <c r="B84" s="117" t="s">
        <v>252</v>
      </c>
      <c r="C84" s="120">
        <v>567.95000000000005</v>
      </c>
      <c r="D84" s="118">
        <v>566.23333333333335</v>
      </c>
      <c r="E84" s="118">
        <v>561.7166666666667</v>
      </c>
      <c r="F84" s="118">
        <v>555.48333333333335</v>
      </c>
      <c r="G84" s="118">
        <v>550.9666666666667</v>
      </c>
      <c r="H84" s="118">
        <v>572.4666666666667</v>
      </c>
      <c r="I84" s="118">
        <v>576.98333333333335</v>
      </c>
      <c r="J84" s="118">
        <v>583.2166666666667</v>
      </c>
      <c r="K84" s="117">
        <v>570.75</v>
      </c>
      <c r="L84" s="117">
        <v>560</v>
      </c>
      <c r="M84" s="117">
        <v>0.90288000000000002</v>
      </c>
    </row>
    <row r="85" spans="1:13" s="18" customFormat="1">
      <c r="A85" s="65">
        <v>75</v>
      </c>
      <c r="B85" s="117" t="s">
        <v>193</v>
      </c>
      <c r="C85" s="120">
        <v>315.2</v>
      </c>
      <c r="D85" s="118">
        <v>315.05</v>
      </c>
      <c r="E85" s="118">
        <v>312.60000000000002</v>
      </c>
      <c r="F85" s="118">
        <v>310</v>
      </c>
      <c r="G85" s="118">
        <v>307.55</v>
      </c>
      <c r="H85" s="118">
        <v>317.65000000000003</v>
      </c>
      <c r="I85" s="118">
        <v>320.09999999999997</v>
      </c>
      <c r="J85" s="118">
        <v>322.70000000000005</v>
      </c>
      <c r="K85" s="117">
        <v>317.5</v>
      </c>
      <c r="L85" s="117">
        <v>312.45</v>
      </c>
      <c r="M85" s="117">
        <v>5.8164300000000004</v>
      </c>
    </row>
    <row r="86" spans="1:13" s="18" customFormat="1">
      <c r="A86" s="65">
        <v>77</v>
      </c>
      <c r="B86" s="117" t="s">
        <v>54</v>
      </c>
      <c r="C86" s="120">
        <v>222</v>
      </c>
      <c r="D86" s="118">
        <v>221.45000000000002</v>
      </c>
      <c r="E86" s="118">
        <v>219.15000000000003</v>
      </c>
      <c r="F86" s="118">
        <v>216.3</v>
      </c>
      <c r="G86" s="118">
        <v>214.00000000000003</v>
      </c>
      <c r="H86" s="118">
        <v>224.30000000000004</v>
      </c>
      <c r="I86" s="118">
        <v>226.60000000000005</v>
      </c>
      <c r="J86" s="118">
        <v>229.45000000000005</v>
      </c>
      <c r="K86" s="117">
        <v>223.75</v>
      </c>
      <c r="L86" s="117">
        <v>218.6</v>
      </c>
      <c r="M86" s="117">
        <v>34.046700000000001</v>
      </c>
    </row>
    <row r="87" spans="1:13" s="18" customFormat="1">
      <c r="A87" s="65">
        <v>78</v>
      </c>
      <c r="B87" s="117" t="s">
        <v>602</v>
      </c>
      <c r="C87" s="120">
        <v>269.85000000000002</v>
      </c>
      <c r="D87" s="118">
        <v>270.4666666666667</v>
      </c>
      <c r="E87" s="118">
        <v>267.43333333333339</v>
      </c>
      <c r="F87" s="118">
        <v>265.01666666666671</v>
      </c>
      <c r="G87" s="118">
        <v>261.98333333333341</v>
      </c>
      <c r="H87" s="118">
        <v>272.88333333333338</v>
      </c>
      <c r="I87" s="118">
        <v>275.91666666666669</v>
      </c>
      <c r="J87" s="118">
        <v>278.33333333333337</v>
      </c>
      <c r="K87" s="117">
        <v>273.5</v>
      </c>
      <c r="L87" s="117">
        <v>268.05</v>
      </c>
      <c r="M87" s="117">
        <v>13.463699999999999</v>
      </c>
    </row>
    <row r="88" spans="1:13" s="18" customFormat="1">
      <c r="A88" s="65">
        <v>79</v>
      </c>
      <c r="B88" s="117" t="s">
        <v>603</v>
      </c>
      <c r="C88" s="120">
        <v>355.35</v>
      </c>
      <c r="D88" s="118">
        <v>353.2833333333333</v>
      </c>
      <c r="E88" s="118">
        <v>344.96666666666658</v>
      </c>
      <c r="F88" s="118">
        <v>334.58333333333326</v>
      </c>
      <c r="G88" s="118">
        <v>326.26666666666654</v>
      </c>
      <c r="H88" s="118">
        <v>363.66666666666663</v>
      </c>
      <c r="I88" s="118">
        <v>371.98333333333335</v>
      </c>
      <c r="J88" s="118">
        <v>382.36666666666667</v>
      </c>
      <c r="K88" s="117">
        <v>361.6</v>
      </c>
      <c r="L88" s="117">
        <v>342.9</v>
      </c>
      <c r="M88" s="117">
        <v>0.46978999999999999</v>
      </c>
    </row>
    <row r="89" spans="1:13" s="18" customFormat="1">
      <c r="A89" s="65">
        <v>80</v>
      </c>
      <c r="B89" s="117" t="s">
        <v>604</v>
      </c>
      <c r="C89" s="120">
        <v>345.05</v>
      </c>
      <c r="D89" s="118">
        <v>345.5333333333333</v>
      </c>
      <c r="E89" s="118">
        <v>344.51666666666659</v>
      </c>
      <c r="F89" s="118">
        <v>343.98333333333329</v>
      </c>
      <c r="G89" s="118">
        <v>342.96666666666658</v>
      </c>
      <c r="H89" s="118">
        <v>346.06666666666661</v>
      </c>
      <c r="I89" s="118">
        <v>347.08333333333326</v>
      </c>
      <c r="J89" s="118">
        <v>347.61666666666662</v>
      </c>
      <c r="K89" s="117">
        <v>346.55</v>
      </c>
      <c r="L89" s="117">
        <v>345</v>
      </c>
      <c r="M89" s="117">
        <v>0.17407</v>
      </c>
    </row>
    <row r="90" spans="1:13" s="18" customFormat="1">
      <c r="A90" s="65">
        <v>81</v>
      </c>
      <c r="B90" s="117" t="s">
        <v>608</v>
      </c>
      <c r="C90" s="120">
        <v>959</v>
      </c>
      <c r="D90" s="118">
        <v>958.9666666666667</v>
      </c>
      <c r="E90" s="118">
        <v>951.28333333333342</v>
      </c>
      <c r="F90" s="118">
        <v>943.56666666666672</v>
      </c>
      <c r="G90" s="118">
        <v>935.88333333333344</v>
      </c>
      <c r="H90" s="118">
        <v>966.68333333333339</v>
      </c>
      <c r="I90" s="118">
        <v>974.36666666666679</v>
      </c>
      <c r="J90" s="118">
        <v>982.08333333333337</v>
      </c>
      <c r="K90" s="117">
        <v>966.65</v>
      </c>
      <c r="L90" s="117">
        <v>951.25</v>
      </c>
      <c r="M90" s="117">
        <v>0.14221</v>
      </c>
    </row>
    <row r="91" spans="1:13" s="18" customFormat="1">
      <c r="A91" s="65">
        <v>82</v>
      </c>
      <c r="B91" s="117" t="s">
        <v>231</v>
      </c>
      <c r="C91" s="120">
        <v>154.55000000000001</v>
      </c>
      <c r="D91" s="118">
        <v>154.41666666666666</v>
      </c>
      <c r="E91" s="118">
        <v>151.83333333333331</v>
      </c>
      <c r="F91" s="118">
        <v>149.11666666666665</v>
      </c>
      <c r="G91" s="118">
        <v>146.5333333333333</v>
      </c>
      <c r="H91" s="118">
        <v>157.13333333333333</v>
      </c>
      <c r="I91" s="118">
        <v>159.71666666666664</v>
      </c>
      <c r="J91" s="118">
        <v>162.43333333333334</v>
      </c>
      <c r="K91" s="117">
        <v>157</v>
      </c>
      <c r="L91" s="117">
        <v>151.69999999999999</v>
      </c>
      <c r="M91" s="117">
        <v>13.381449999999999</v>
      </c>
    </row>
    <row r="92" spans="1:13" s="18" customFormat="1">
      <c r="A92" s="65">
        <v>83</v>
      </c>
      <c r="B92" s="117" t="s">
        <v>610</v>
      </c>
      <c r="C92" s="120">
        <v>277.05</v>
      </c>
      <c r="D92" s="118">
        <v>276.81666666666666</v>
      </c>
      <c r="E92" s="118">
        <v>273.63333333333333</v>
      </c>
      <c r="F92" s="118">
        <v>270.21666666666664</v>
      </c>
      <c r="G92" s="118">
        <v>267.0333333333333</v>
      </c>
      <c r="H92" s="118">
        <v>280.23333333333335</v>
      </c>
      <c r="I92" s="118">
        <v>283.41666666666663</v>
      </c>
      <c r="J92" s="118">
        <v>286.83333333333337</v>
      </c>
      <c r="K92" s="117">
        <v>280</v>
      </c>
      <c r="L92" s="117">
        <v>273.39999999999998</v>
      </c>
      <c r="M92" s="117">
        <v>0.15112999999999999</v>
      </c>
    </row>
    <row r="93" spans="1:13" s="18" customFormat="1">
      <c r="A93" s="65">
        <v>84</v>
      </c>
      <c r="B93" s="117" t="s">
        <v>2101</v>
      </c>
      <c r="C93" s="120">
        <v>210.1</v>
      </c>
      <c r="D93" s="118">
        <v>210.23333333333335</v>
      </c>
      <c r="E93" s="118">
        <v>209.56666666666669</v>
      </c>
      <c r="F93" s="118">
        <v>209.03333333333333</v>
      </c>
      <c r="G93" s="118">
        <v>208.36666666666667</v>
      </c>
      <c r="H93" s="118">
        <v>210.76666666666671</v>
      </c>
      <c r="I93" s="118">
        <v>211.43333333333334</v>
      </c>
      <c r="J93" s="118">
        <v>211.96666666666673</v>
      </c>
      <c r="K93" s="117">
        <v>210.9</v>
      </c>
      <c r="L93" s="117">
        <v>209.7</v>
      </c>
      <c r="M93" s="117">
        <v>0.99190999999999996</v>
      </c>
    </row>
    <row r="94" spans="1:13" s="18" customFormat="1">
      <c r="A94" s="65">
        <v>85</v>
      </c>
      <c r="B94" s="117" t="s">
        <v>230</v>
      </c>
      <c r="C94" s="120">
        <v>1061.1500000000001</v>
      </c>
      <c r="D94" s="118">
        <v>1063.8333333333335</v>
      </c>
      <c r="E94" s="118">
        <v>1051.9666666666669</v>
      </c>
      <c r="F94" s="118">
        <v>1042.7833333333335</v>
      </c>
      <c r="G94" s="118">
        <v>1030.916666666667</v>
      </c>
      <c r="H94" s="118">
        <v>1073.0166666666669</v>
      </c>
      <c r="I94" s="118">
        <v>1084.8833333333337</v>
      </c>
      <c r="J94" s="118">
        <v>1094.0666666666668</v>
      </c>
      <c r="K94" s="117">
        <v>1075.7</v>
      </c>
      <c r="L94" s="117">
        <v>1054.6500000000001</v>
      </c>
      <c r="M94" s="117">
        <v>4.1977500000000001</v>
      </c>
    </row>
    <row r="95" spans="1:13" s="18" customFormat="1">
      <c r="A95" s="65">
        <v>86</v>
      </c>
      <c r="B95" s="117" t="s">
        <v>615</v>
      </c>
      <c r="C95" s="120">
        <v>31.85</v>
      </c>
      <c r="D95" s="118">
        <v>31.666666666666668</v>
      </c>
      <c r="E95" s="118">
        <v>31.033333333333339</v>
      </c>
      <c r="F95" s="118">
        <v>30.216666666666672</v>
      </c>
      <c r="G95" s="118">
        <v>29.583333333333343</v>
      </c>
      <c r="H95" s="118">
        <v>32.483333333333334</v>
      </c>
      <c r="I95" s="118">
        <v>33.116666666666667</v>
      </c>
      <c r="J95" s="118">
        <v>33.93333333333333</v>
      </c>
      <c r="K95" s="117">
        <v>32.299999999999997</v>
      </c>
      <c r="L95" s="117">
        <v>30.85</v>
      </c>
      <c r="M95" s="117">
        <v>5.5212599999999998</v>
      </c>
    </row>
    <row r="96" spans="1:13" s="18" customFormat="1">
      <c r="A96" s="65">
        <v>87</v>
      </c>
      <c r="B96" s="117" t="s">
        <v>619</v>
      </c>
      <c r="C96" s="120">
        <v>162.19999999999999</v>
      </c>
      <c r="D96" s="118">
        <v>162.65</v>
      </c>
      <c r="E96" s="118">
        <v>160.60000000000002</v>
      </c>
      <c r="F96" s="118">
        <v>159.00000000000003</v>
      </c>
      <c r="G96" s="118">
        <v>156.95000000000005</v>
      </c>
      <c r="H96" s="118">
        <v>164.25</v>
      </c>
      <c r="I96" s="118">
        <v>166.3</v>
      </c>
      <c r="J96" s="118">
        <v>167.89999999999998</v>
      </c>
      <c r="K96" s="117">
        <v>164.7</v>
      </c>
      <c r="L96" s="117">
        <v>161.05000000000001</v>
      </c>
      <c r="M96" s="117">
        <v>0.79293000000000002</v>
      </c>
    </row>
    <row r="97" spans="1:13" s="18" customFormat="1">
      <c r="A97" s="65">
        <v>88</v>
      </c>
      <c r="B97" s="117" t="s">
        <v>55</v>
      </c>
      <c r="C97" s="120">
        <v>779.6</v>
      </c>
      <c r="D97" s="118">
        <v>775.13333333333333</v>
      </c>
      <c r="E97" s="118">
        <v>767.4666666666667</v>
      </c>
      <c r="F97" s="118">
        <v>755.33333333333337</v>
      </c>
      <c r="G97" s="118">
        <v>747.66666666666674</v>
      </c>
      <c r="H97" s="118">
        <v>787.26666666666665</v>
      </c>
      <c r="I97" s="118">
        <v>794.93333333333339</v>
      </c>
      <c r="J97" s="118">
        <v>807.06666666666661</v>
      </c>
      <c r="K97" s="117">
        <v>782.8</v>
      </c>
      <c r="L97" s="117">
        <v>763</v>
      </c>
      <c r="M97" s="117">
        <v>4.8247600000000004</v>
      </c>
    </row>
    <row r="98" spans="1:13" s="18" customFormat="1">
      <c r="A98" s="65">
        <v>89</v>
      </c>
      <c r="B98" s="117" t="s">
        <v>622</v>
      </c>
      <c r="C98" s="120">
        <v>2207.6999999999998</v>
      </c>
      <c r="D98" s="118">
        <v>2205.9</v>
      </c>
      <c r="E98" s="118">
        <v>2191.8500000000004</v>
      </c>
      <c r="F98" s="118">
        <v>2176.0000000000005</v>
      </c>
      <c r="G98" s="118">
        <v>2161.9500000000007</v>
      </c>
      <c r="H98" s="118">
        <v>2221.75</v>
      </c>
      <c r="I98" s="118">
        <v>2235.8000000000002</v>
      </c>
      <c r="J98" s="118">
        <v>2251.6499999999996</v>
      </c>
      <c r="K98" s="117">
        <v>2219.9499999999998</v>
      </c>
      <c r="L98" s="117">
        <v>2190.0500000000002</v>
      </c>
      <c r="M98" s="117">
        <v>1.0749999999999999E-2</v>
      </c>
    </row>
    <row r="99" spans="1:13" s="18" customFormat="1">
      <c r="A99" s="65">
        <v>90</v>
      </c>
      <c r="B99" s="117" t="s">
        <v>2010</v>
      </c>
      <c r="C99" s="120">
        <v>31.2</v>
      </c>
      <c r="D99" s="118">
        <v>31.133333333333336</v>
      </c>
      <c r="E99" s="118">
        <v>30.566666666666674</v>
      </c>
      <c r="F99" s="118">
        <v>29.933333333333337</v>
      </c>
      <c r="G99" s="118">
        <v>29.366666666666674</v>
      </c>
      <c r="H99" s="118">
        <v>31.766666666666673</v>
      </c>
      <c r="I99" s="118">
        <v>32.333333333333336</v>
      </c>
      <c r="J99" s="118">
        <v>32.966666666666669</v>
      </c>
      <c r="K99" s="117">
        <v>31.7</v>
      </c>
      <c r="L99" s="117">
        <v>30.5</v>
      </c>
      <c r="M99" s="117">
        <v>213.23379</v>
      </c>
    </row>
    <row r="100" spans="1:13" s="18" customFormat="1">
      <c r="A100" s="65">
        <v>91</v>
      </c>
      <c r="B100" s="117" t="s">
        <v>626</v>
      </c>
      <c r="C100" s="120">
        <v>159.35</v>
      </c>
      <c r="D100" s="118">
        <v>159.51666666666668</v>
      </c>
      <c r="E100" s="118">
        <v>157.13333333333335</v>
      </c>
      <c r="F100" s="118">
        <v>154.91666666666669</v>
      </c>
      <c r="G100" s="118">
        <v>152.53333333333336</v>
      </c>
      <c r="H100" s="118">
        <v>161.73333333333335</v>
      </c>
      <c r="I100" s="118">
        <v>164.11666666666667</v>
      </c>
      <c r="J100" s="118">
        <v>166.33333333333334</v>
      </c>
      <c r="K100" s="117">
        <v>161.9</v>
      </c>
      <c r="L100" s="117">
        <v>157.30000000000001</v>
      </c>
      <c r="M100" s="117">
        <v>3.1520899999999998</v>
      </c>
    </row>
    <row r="101" spans="1:13">
      <c r="A101" s="65">
        <v>92</v>
      </c>
      <c r="B101" s="117" t="s">
        <v>628</v>
      </c>
      <c r="C101" s="120">
        <v>214.4</v>
      </c>
      <c r="D101" s="118">
        <v>215.53333333333333</v>
      </c>
      <c r="E101" s="118">
        <v>211.11666666666667</v>
      </c>
      <c r="F101" s="118">
        <v>207.83333333333334</v>
      </c>
      <c r="G101" s="118">
        <v>203.41666666666669</v>
      </c>
      <c r="H101" s="118">
        <v>218.81666666666666</v>
      </c>
      <c r="I101" s="118">
        <v>223.23333333333335</v>
      </c>
      <c r="J101" s="118">
        <v>226.51666666666665</v>
      </c>
      <c r="K101" s="117">
        <v>219.95</v>
      </c>
      <c r="L101" s="117">
        <v>212.25</v>
      </c>
      <c r="M101" s="117">
        <v>8.7068999999999992</v>
      </c>
    </row>
    <row r="102" spans="1:13">
      <c r="A102" s="65">
        <v>93</v>
      </c>
      <c r="B102" s="117" t="s">
        <v>630</v>
      </c>
      <c r="C102" s="120">
        <v>1188.3</v>
      </c>
      <c r="D102" s="118">
        <v>1187.9833333333333</v>
      </c>
      <c r="E102" s="118">
        <v>1170.9666666666667</v>
      </c>
      <c r="F102" s="118">
        <v>1153.6333333333334</v>
      </c>
      <c r="G102" s="118">
        <v>1136.6166666666668</v>
      </c>
      <c r="H102" s="118">
        <v>1205.3166666666666</v>
      </c>
      <c r="I102" s="118">
        <v>1222.3333333333335</v>
      </c>
      <c r="J102" s="118">
        <v>1239.6666666666665</v>
      </c>
      <c r="K102" s="117">
        <v>1205</v>
      </c>
      <c r="L102" s="117">
        <v>1170.6500000000001</v>
      </c>
      <c r="M102" s="117">
        <v>3.5752600000000001</v>
      </c>
    </row>
    <row r="103" spans="1:13">
      <c r="A103" s="65">
        <v>94</v>
      </c>
      <c r="B103" s="117" t="s">
        <v>57</v>
      </c>
      <c r="C103" s="120">
        <v>541.29999999999995</v>
      </c>
      <c r="D103" s="118">
        <v>542.16666666666663</v>
      </c>
      <c r="E103" s="118">
        <v>538.23333333333323</v>
      </c>
      <c r="F103" s="118">
        <v>535.16666666666663</v>
      </c>
      <c r="G103" s="118">
        <v>531.23333333333323</v>
      </c>
      <c r="H103" s="118">
        <v>545.23333333333323</v>
      </c>
      <c r="I103" s="118">
        <v>549.16666666666663</v>
      </c>
      <c r="J103" s="118">
        <v>552.23333333333323</v>
      </c>
      <c r="K103" s="117">
        <v>546.1</v>
      </c>
      <c r="L103" s="117">
        <v>539.1</v>
      </c>
      <c r="M103" s="117">
        <v>15.92112</v>
      </c>
    </row>
    <row r="104" spans="1:13">
      <c r="A104" s="65">
        <v>95</v>
      </c>
      <c r="B104" s="117" t="s">
        <v>58</v>
      </c>
      <c r="C104" s="120">
        <v>214.95</v>
      </c>
      <c r="D104" s="118">
        <v>215.1</v>
      </c>
      <c r="E104" s="118">
        <v>213.29999999999998</v>
      </c>
      <c r="F104" s="118">
        <v>211.64999999999998</v>
      </c>
      <c r="G104" s="118">
        <v>209.84999999999997</v>
      </c>
      <c r="H104" s="118">
        <v>216.75</v>
      </c>
      <c r="I104" s="118">
        <v>218.55</v>
      </c>
      <c r="J104" s="118">
        <v>220.20000000000002</v>
      </c>
      <c r="K104" s="117">
        <v>216.9</v>
      </c>
      <c r="L104" s="117">
        <v>213.45</v>
      </c>
      <c r="M104" s="117">
        <v>52.294080000000001</v>
      </c>
    </row>
    <row r="105" spans="1:13">
      <c r="A105" s="65">
        <v>96</v>
      </c>
      <c r="B105" s="117" t="s">
        <v>2131</v>
      </c>
      <c r="C105" s="120">
        <v>344.35</v>
      </c>
      <c r="D105" s="118">
        <v>342.93333333333339</v>
      </c>
      <c r="E105" s="118">
        <v>339.56666666666678</v>
      </c>
      <c r="F105" s="118">
        <v>334.78333333333336</v>
      </c>
      <c r="G105" s="118">
        <v>331.41666666666674</v>
      </c>
      <c r="H105" s="118">
        <v>347.71666666666681</v>
      </c>
      <c r="I105" s="118">
        <v>351.08333333333337</v>
      </c>
      <c r="J105" s="118">
        <v>355.86666666666684</v>
      </c>
      <c r="K105" s="117">
        <v>346.3</v>
      </c>
      <c r="L105" s="117">
        <v>338.15</v>
      </c>
      <c r="M105" s="117">
        <v>0.33562999999999998</v>
      </c>
    </row>
    <row r="106" spans="1:13">
      <c r="A106" s="65">
        <v>97</v>
      </c>
      <c r="B106" s="117" t="s">
        <v>638</v>
      </c>
      <c r="C106" s="120">
        <v>277.45</v>
      </c>
      <c r="D106" s="118">
        <v>277.93333333333334</v>
      </c>
      <c r="E106" s="118">
        <v>276.51666666666665</v>
      </c>
      <c r="F106" s="118">
        <v>275.58333333333331</v>
      </c>
      <c r="G106" s="118">
        <v>274.16666666666663</v>
      </c>
      <c r="H106" s="118">
        <v>278.86666666666667</v>
      </c>
      <c r="I106" s="118">
        <v>280.2833333333333</v>
      </c>
      <c r="J106" s="118">
        <v>281.2166666666667</v>
      </c>
      <c r="K106" s="117">
        <v>279.35000000000002</v>
      </c>
      <c r="L106" s="117">
        <v>277</v>
      </c>
      <c r="M106" s="117">
        <v>0.63356000000000001</v>
      </c>
    </row>
    <row r="107" spans="1:13">
      <c r="A107" s="65">
        <v>98</v>
      </c>
      <c r="B107" s="117" t="s">
        <v>59</v>
      </c>
      <c r="C107" s="120">
        <v>1255.45</v>
      </c>
      <c r="D107" s="118">
        <v>1248.8166666666666</v>
      </c>
      <c r="E107" s="118">
        <v>1238.6333333333332</v>
      </c>
      <c r="F107" s="118">
        <v>1221.8166666666666</v>
      </c>
      <c r="G107" s="118">
        <v>1211.6333333333332</v>
      </c>
      <c r="H107" s="118">
        <v>1265.6333333333332</v>
      </c>
      <c r="I107" s="118">
        <v>1275.8166666666666</v>
      </c>
      <c r="J107" s="118">
        <v>1292.6333333333332</v>
      </c>
      <c r="K107" s="117">
        <v>1259</v>
      </c>
      <c r="L107" s="117">
        <v>1232</v>
      </c>
      <c r="M107" s="117">
        <v>2.1565500000000002</v>
      </c>
    </row>
    <row r="108" spans="1:13">
      <c r="A108" s="65">
        <v>99</v>
      </c>
      <c r="B108" s="117" t="s">
        <v>194</v>
      </c>
      <c r="C108" s="120">
        <v>475.65</v>
      </c>
      <c r="D108" s="118">
        <v>476.48333333333335</v>
      </c>
      <c r="E108" s="118">
        <v>469.9666666666667</v>
      </c>
      <c r="F108" s="118">
        <v>464.28333333333336</v>
      </c>
      <c r="G108" s="118">
        <v>457.76666666666671</v>
      </c>
      <c r="H108" s="118">
        <v>482.16666666666669</v>
      </c>
      <c r="I108" s="118">
        <v>488.68333333333334</v>
      </c>
      <c r="J108" s="118">
        <v>494.36666666666667</v>
      </c>
      <c r="K108" s="117">
        <v>483</v>
      </c>
      <c r="L108" s="117">
        <v>470.8</v>
      </c>
      <c r="M108" s="117">
        <v>14.58459</v>
      </c>
    </row>
    <row r="109" spans="1:13">
      <c r="A109" s="65">
        <v>100</v>
      </c>
      <c r="B109" s="116" t="s">
        <v>641</v>
      </c>
      <c r="C109" s="120">
        <v>441</v>
      </c>
      <c r="D109" s="118">
        <v>441.55</v>
      </c>
      <c r="E109" s="118">
        <v>432.6</v>
      </c>
      <c r="F109" s="118">
        <v>424.2</v>
      </c>
      <c r="G109" s="118">
        <v>415.25</v>
      </c>
      <c r="H109" s="118">
        <v>449.95000000000005</v>
      </c>
      <c r="I109" s="118">
        <v>458.9</v>
      </c>
      <c r="J109" s="118">
        <v>467.30000000000007</v>
      </c>
      <c r="K109" s="117">
        <v>450.5</v>
      </c>
      <c r="L109" s="117">
        <v>433.15</v>
      </c>
      <c r="M109" s="117">
        <v>0.83943999999999996</v>
      </c>
    </row>
    <row r="110" spans="1:13">
      <c r="A110" s="65">
        <v>101</v>
      </c>
      <c r="B110" s="117" t="s">
        <v>647</v>
      </c>
      <c r="C110" s="120">
        <v>142.65</v>
      </c>
      <c r="D110" s="118">
        <v>143.08333333333334</v>
      </c>
      <c r="E110" s="118">
        <v>140.16666666666669</v>
      </c>
      <c r="F110" s="118">
        <v>137.68333333333334</v>
      </c>
      <c r="G110" s="118">
        <v>134.76666666666668</v>
      </c>
      <c r="H110" s="118">
        <v>145.56666666666669</v>
      </c>
      <c r="I110" s="118">
        <v>148.48333333333338</v>
      </c>
      <c r="J110" s="118">
        <v>150.9666666666667</v>
      </c>
      <c r="K110" s="117">
        <v>146</v>
      </c>
      <c r="L110" s="117">
        <v>140.6</v>
      </c>
      <c r="M110" s="117">
        <v>0.53376000000000001</v>
      </c>
    </row>
    <row r="111" spans="1:13">
      <c r="A111" s="65">
        <v>102</v>
      </c>
      <c r="B111" s="117" t="s">
        <v>192</v>
      </c>
      <c r="C111" s="120">
        <v>1537.45</v>
      </c>
      <c r="D111" s="118">
        <v>1543.8166666666666</v>
      </c>
      <c r="E111" s="118">
        <v>1517.6333333333332</v>
      </c>
      <c r="F111" s="118">
        <v>1497.8166666666666</v>
      </c>
      <c r="G111" s="118">
        <v>1471.6333333333332</v>
      </c>
      <c r="H111" s="118">
        <v>1563.6333333333332</v>
      </c>
      <c r="I111" s="118">
        <v>1589.8166666666666</v>
      </c>
      <c r="J111" s="118">
        <v>1609.6333333333332</v>
      </c>
      <c r="K111" s="117">
        <v>1570</v>
      </c>
      <c r="L111" s="117">
        <v>1524</v>
      </c>
      <c r="M111" s="117">
        <v>3.6479999999999999E-2</v>
      </c>
    </row>
    <row r="112" spans="1:13">
      <c r="A112" s="65">
        <v>103</v>
      </c>
      <c r="B112" s="117" t="s">
        <v>653</v>
      </c>
      <c r="C112" s="120">
        <v>209.5</v>
      </c>
      <c r="D112" s="118">
        <v>209.61666666666667</v>
      </c>
      <c r="E112" s="118">
        <v>205.43333333333334</v>
      </c>
      <c r="F112" s="118">
        <v>201.36666666666667</v>
      </c>
      <c r="G112" s="118">
        <v>197.18333333333334</v>
      </c>
      <c r="H112" s="118">
        <v>213.68333333333334</v>
      </c>
      <c r="I112" s="118">
        <v>217.86666666666667</v>
      </c>
      <c r="J112" s="118">
        <v>221.93333333333334</v>
      </c>
      <c r="K112" s="117">
        <v>213.8</v>
      </c>
      <c r="L112" s="117">
        <v>205.55</v>
      </c>
      <c r="M112" s="117">
        <v>1.3372599999999999</v>
      </c>
    </row>
    <row r="113" spans="1:13">
      <c r="A113" s="65">
        <v>104</v>
      </c>
      <c r="B113" s="117" t="s">
        <v>657</v>
      </c>
      <c r="C113" s="120">
        <v>178.8</v>
      </c>
      <c r="D113" s="118">
        <v>178.38333333333333</v>
      </c>
      <c r="E113" s="118">
        <v>176.81666666666666</v>
      </c>
      <c r="F113" s="118">
        <v>174.83333333333334</v>
      </c>
      <c r="G113" s="118">
        <v>173.26666666666668</v>
      </c>
      <c r="H113" s="118">
        <v>180.36666666666665</v>
      </c>
      <c r="I113" s="118">
        <v>181.93333333333331</v>
      </c>
      <c r="J113" s="118">
        <v>183.91666666666663</v>
      </c>
      <c r="K113" s="117">
        <v>179.95</v>
      </c>
      <c r="L113" s="117">
        <v>176.4</v>
      </c>
      <c r="M113" s="117">
        <v>3.51668</v>
      </c>
    </row>
    <row r="114" spans="1:13">
      <c r="A114" s="65">
        <v>105</v>
      </c>
      <c r="B114" s="117" t="s">
        <v>345</v>
      </c>
      <c r="C114" s="120">
        <v>694.35</v>
      </c>
      <c r="D114" s="118">
        <v>693.4666666666667</v>
      </c>
      <c r="E114" s="118">
        <v>682.98333333333335</v>
      </c>
      <c r="F114" s="118">
        <v>671.61666666666667</v>
      </c>
      <c r="G114" s="118">
        <v>661.13333333333333</v>
      </c>
      <c r="H114" s="118">
        <v>704.83333333333337</v>
      </c>
      <c r="I114" s="118">
        <v>715.31666666666672</v>
      </c>
      <c r="J114" s="118">
        <v>726.68333333333339</v>
      </c>
      <c r="K114" s="117">
        <v>703.95</v>
      </c>
      <c r="L114" s="117">
        <v>682.1</v>
      </c>
      <c r="M114" s="117">
        <v>8.2021899999999999</v>
      </c>
    </row>
    <row r="115" spans="1:13">
      <c r="A115" s="65">
        <v>106</v>
      </c>
      <c r="B115" s="117" t="s">
        <v>661</v>
      </c>
      <c r="C115" s="120">
        <v>604.1</v>
      </c>
      <c r="D115" s="118">
        <v>601.80000000000007</v>
      </c>
      <c r="E115" s="118">
        <v>596.45000000000016</v>
      </c>
      <c r="F115" s="118">
        <v>588.80000000000007</v>
      </c>
      <c r="G115" s="118">
        <v>583.45000000000016</v>
      </c>
      <c r="H115" s="118">
        <v>609.45000000000016</v>
      </c>
      <c r="I115" s="118">
        <v>614.80000000000007</v>
      </c>
      <c r="J115" s="118">
        <v>622.45000000000016</v>
      </c>
      <c r="K115" s="117">
        <v>607.15</v>
      </c>
      <c r="L115" s="117">
        <v>594.15</v>
      </c>
      <c r="M115" s="117">
        <v>1.9439299999999999</v>
      </c>
    </row>
    <row r="116" spans="1:13">
      <c r="A116" s="65">
        <v>107</v>
      </c>
      <c r="B116" s="117" t="s">
        <v>60</v>
      </c>
      <c r="C116" s="120">
        <v>435.4</v>
      </c>
      <c r="D116" s="118">
        <v>432.33333333333331</v>
      </c>
      <c r="E116" s="118">
        <v>428.46666666666664</v>
      </c>
      <c r="F116" s="118">
        <v>421.5333333333333</v>
      </c>
      <c r="G116" s="118">
        <v>417.66666666666663</v>
      </c>
      <c r="H116" s="118">
        <v>439.26666666666665</v>
      </c>
      <c r="I116" s="118">
        <v>443.13333333333333</v>
      </c>
      <c r="J116" s="118">
        <v>450.06666666666666</v>
      </c>
      <c r="K116" s="117">
        <v>436.2</v>
      </c>
      <c r="L116" s="117">
        <v>425.4</v>
      </c>
      <c r="M116" s="117">
        <v>14.2727</v>
      </c>
    </row>
    <row r="117" spans="1:13">
      <c r="A117" s="65">
        <v>108</v>
      </c>
      <c r="B117" s="117" t="s">
        <v>669</v>
      </c>
      <c r="C117" s="120">
        <v>179.05</v>
      </c>
      <c r="D117" s="118">
        <v>179.21666666666667</v>
      </c>
      <c r="E117" s="118">
        <v>178.43333333333334</v>
      </c>
      <c r="F117" s="118">
        <v>177.81666666666666</v>
      </c>
      <c r="G117" s="118">
        <v>177.03333333333333</v>
      </c>
      <c r="H117" s="118">
        <v>179.83333333333334</v>
      </c>
      <c r="I117" s="118">
        <v>180.6166666666667</v>
      </c>
      <c r="J117" s="118">
        <v>181.23333333333335</v>
      </c>
      <c r="K117" s="117">
        <v>180</v>
      </c>
      <c r="L117" s="117">
        <v>178.6</v>
      </c>
      <c r="M117" s="117">
        <v>0.30309000000000003</v>
      </c>
    </row>
    <row r="118" spans="1:13">
      <c r="A118" s="65">
        <v>109</v>
      </c>
      <c r="B118" s="117" t="s">
        <v>1871</v>
      </c>
      <c r="C118" s="120">
        <v>434.1</v>
      </c>
      <c r="D118" s="118">
        <v>436.33333333333331</v>
      </c>
      <c r="E118" s="118">
        <v>429.86666666666662</v>
      </c>
      <c r="F118" s="118">
        <v>425.63333333333333</v>
      </c>
      <c r="G118" s="118">
        <v>419.16666666666663</v>
      </c>
      <c r="H118" s="118">
        <v>440.56666666666661</v>
      </c>
      <c r="I118" s="118">
        <v>447.0333333333333</v>
      </c>
      <c r="J118" s="118">
        <v>451.26666666666659</v>
      </c>
      <c r="K118" s="117">
        <v>442.8</v>
      </c>
      <c r="L118" s="117">
        <v>432.1</v>
      </c>
      <c r="M118" s="117">
        <v>3.1682899999999998</v>
      </c>
    </row>
    <row r="119" spans="1:13">
      <c r="A119" s="65">
        <v>110</v>
      </c>
      <c r="B119" s="117" t="s">
        <v>671</v>
      </c>
      <c r="C119" s="120">
        <v>22.35</v>
      </c>
      <c r="D119" s="118">
        <v>22.150000000000002</v>
      </c>
      <c r="E119" s="118">
        <v>21.950000000000003</v>
      </c>
      <c r="F119" s="118">
        <v>21.55</v>
      </c>
      <c r="G119" s="118">
        <v>21.35</v>
      </c>
      <c r="H119" s="118">
        <v>22.550000000000004</v>
      </c>
      <c r="I119" s="118">
        <v>22.75</v>
      </c>
      <c r="J119" s="118">
        <v>23.150000000000006</v>
      </c>
      <c r="K119" s="117">
        <v>22.35</v>
      </c>
      <c r="L119" s="117">
        <v>21.75</v>
      </c>
      <c r="M119" s="117">
        <v>2.59524</v>
      </c>
    </row>
    <row r="120" spans="1:13">
      <c r="A120" s="65">
        <v>111</v>
      </c>
      <c r="B120" s="117" t="s">
        <v>2212</v>
      </c>
      <c r="C120" s="120">
        <v>188.45</v>
      </c>
      <c r="D120" s="118">
        <v>187.01666666666665</v>
      </c>
      <c r="E120" s="118">
        <v>184.0333333333333</v>
      </c>
      <c r="F120" s="118">
        <v>179.61666666666665</v>
      </c>
      <c r="G120" s="118">
        <v>176.6333333333333</v>
      </c>
      <c r="H120" s="118">
        <v>191.43333333333331</v>
      </c>
      <c r="I120" s="118">
        <v>194.41666666666666</v>
      </c>
      <c r="J120" s="118">
        <v>198.83333333333331</v>
      </c>
      <c r="K120" s="117">
        <v>190</v>
      </c>
      <c r="L120" s="117">
        <v>182.6</v>
      </c>
      <c r="M120" s="117">
        <v>0.48991000000000001</v>
      </c>
    </row>
    <row r="121" spans="1:13">
      <c r="A121" s="65">
        <v>112</v>
      </c>
      <c r="B121" s="117" t="s">
        <v>366</v>
      </c>
      <c r="C121" s="120">
        <v>172.8</v>
      </c>
      <c r="D121" s="118">
        <v>173.31666666666669</v>
      </c>
      <c r="E121" s="118">
        <v>171.53333333333339</v>
      </c>
      <c r="F121" s="118">
        <v>170.26666666666671</v>
      </c>
      <c r="G121" s="118">
        <v>168.48333333333341</v>
      </c>
      <c r="H121" s="118">
        <v>174.58333333333337</v>
      </c>
      <c r="I121" s="118">
        <v>176.36666666666667</v>
      </c>
      <c r="J121" s="118">
        <v>177.63333333333335</v>
      </c>
      <c r="K121" s="117">
        <v>175.1</v>
      </c>
      <c r="L121" s="117">
        <v>172.05</v>
      </c>
      <c r="M121" s="117">
        <v>9.3930399999999992</v>
      </c>
    </row>
    <row r="122" spans="1:13">
      <c r="A122" s="65">
        <v>113</v>
      </c>
      <c r="B122" s="117" t="s">
        <v>674</v>
      </c>
      <c r="C122" s="120">
        <v>365.55</v>
      </c>
      <c r="D122" s="118">
        <v>365.08333333333331</v>
      </c>
      <c r="E122" s="118">
        <v>360.66666666666663</v>
      </c>
      <c r="F122" s="118">
        <v>355.7833333333333</v>
      </c>
      <c r="G122" s="118">
        <v>351.36666666666662</v>
      </c>
      <c r="H122" s="118">
        <v>369.96666666666664</v>
      </c>
      <c r="I122" s="118">
        <v>374.38333333333327</v>
      </c>
      <c r="J122" s="118">
        <v>379.26666666666665</v>
      </c>
      <c r="K122" s="117">
        <v>369.5</v>
      </c>
      <c r="L122" s="117">
        <v>360.2</v>
      </c>
      <c r="M122" s="117">
        <v>0.29632999999999998</v>
      </c>
    </row>
    <row r="123" spans="1:13">
      <c r="A123" s="65">
        <v>114</v>
      </c>
      <c r="B123" s="117" t="s">
        <v>677</v>
      </c>
      <c r="C123" s="120">
        <v>131.5</v>
      </c>
      <c r="D123" s="118">
        <v>132.1</v>
      </c>
      <c r="E123" s="118">
        <v>128.79999999999998</v>
      </c>
      <c r="F123" s="118">
        <v>126.1</v>
      </c>
      <c r="G123" s="118">
        <v>122.79999999999998</v>
      </c>
      <c r="H123" s="118">
        <v>134.79999999999998</v>
      </c>
      <c r="I123" s="118">
        <v>138.1</v>
      </c>
      <c r="J123" s="118">
        <v>140.79999999999998</v>
      </c>
      <c r="K123" s="117">
        <v>135.4</v>
      </c>
      <c r="L123" s="117">
        <v>129.4</v>
      </c>
      <c r="M123" s="117">
        <v>4.5042299999999997</v>
      </c>
    </row>
    <row r="124" spans="1:13">
      <c r="A124" s="65">
        <v>115</v>
      </c>
      <c r="B124" s="117" t="s">
        <v>681</v>
      </c>
      <c r="C124" s="120">
        <v>231.7</v>
      </c>
      <c r="D124" s="118">
        <v>231.48333333333335</v>
      </c>
      <c r="E124" s="118">
        <v>228.56666666666669</v>
      </c>
      <c r="F124" s="118">
        <v>225.43333333333334</v>
      </c>
      <c r="G124" s="118">
        <v>222.51666666666668</v>
      </c>
      <c r="H124" s="118">
        <v>234.6166666666667</v>
      </c>
      <c r="I124" s="118">
        <v>237.53333333333333</v>
      </c>
      <c r="J124" s="118">
        <v>240.66666666666671</v>
      </c>
      <c r="K124" s="117">
        <v>234.4</v>
      </c>
      <c r="L124" s="117">
        <v>228.35</v>
      </c>
      <c r="M124" s="117">
        <v>6.2525899999999996</v>
      </c>
    </row>
    <row r="125" spans="1:13">
      <c r="A125" s="65">
        <v>116</v>
      </c>
      <c r="B125" s="117" t="s">
        <v>683</v>
      </c>
      <c r="C125" s="120">
        <v>70.25</v>
      </c>
      <c r="D125" s="118">
        <v>70.583333333333329</v>
      </c>
      <c r="E125" s="118">
        <v>69.666666666666657</v>
      </c>
      <c r="F125" s="118">
        <v>69.083333333333329</v>
      </c>
      <c r="G125" s="118">
        <v>68.166666666666657</v>
      </c>
      <c r="H125" s="118">
        <v>71.166666666666657</v>
      </c>
      <c r="I125" s="118">
        <v>72.083333333333314</v>
      </c>
      <c r="J125" s="118">
        <v>72.666666666666657</v>
      </c>
      <c r="K125" s="117">
        <v>71.5</v>
      </c>
      <c r="L125" s="117">
        <v>70</v>
      </c>
      <c r="M125" s="117">
        <v>0.28433999999999998</v>
      </c>
    </row>
    <row r="126" spans="1:13">
      <c r="A126" s="65">
        <v>117</v>
      </c>
      <c r="B126" s="117" t="s">
        <v>685</v>
      </c>
      <c r="C126" s="120">
        <v>11.25</v>
      </c>
      <c r="D126" s="118">
        <v>11.266666666666666</v>
      </c>
      <c r="E126" s="118">
        <v>11.183333333333332</v>
      </c>
      <c r="F126" s="118">
        <v>11.116666666666665</v>
      </c>
      <c r="G126" s="118">
        <v>11.033333333333331</v>
      </c>
      <c r="H126" s="118">
        <v>11.333333333333332</v>
      </c>
      <c r="I126" s="118">
        <v>11.416666666666668</v>
      </c>
      <c r="J126" s="118">
        <v>11.483333333333333</v>
      </c>
      <c r="K126" s="117">
        <v>11.35</v>
      </c>
      <c r="L126" s="117">
        <v>11.2</v>
      </c>
      <c r="M126" s="117">
        <v>10.1647</v>
      </c>
    </row>
    <row r="127" spans="1:13">
      <c r="A127" s="65">
        <v>118</v>
      </c>
      <c r="B127" s="117" t="s">
        <v>232</v>
      </c>
      <c r="C127" s="120">
        <v>139.19999999999999</v>
      </c>
      <c r="D127" s="118">
        <v>139.75</v>
      </c>
      <c r="E127" s="118">
        <v>137</v>
      </c>
      <c r="F127" s="118">
        <v>134.80000000000001</v>
      </c>
      <c r="G127" s="118">
        <v>132.05000000000001</v>
      </c>
      <c r="H127" s="118">
        <v>141.94999999999999</v>
      </c>
      <c r="I127" s="118">
        <v>144.69999999999999</v>
      </c>
      <c r="J127" s="118">
        <v>146.89999999999998</v>
      </c>
      <c r="K127" s="117">
        <v>142.5</v>
      </c>
      <c r="L127" s="117">
        <v>137.55000000000001</v>
      </c>
      <c r="M127" s="117">
        <v>144.38762</v>
      </c>
    </row>
    <row r="128" spans="1:13">
      <c r="A128" s="65">
        <v>119</v>
      </c>
      <c r="B128" s="117" t="s">
        <v>61</v>
      </c>
      <c r="C128" s="120">
        <v>37.35</v>
      </c>
      <c r="D128" s="118">
        <v>36.6</v>
      </c>
      <c r="E128" s="118">
        <v>35.300000000000004</v>
      </c>
      <c r="F128" s="118">
        <v>33.25</v>
      </c>
      <c r="G128" s="118">
        <v>31.950000000000003</v>
      </c>
      <c r="H128" s="118">
        <v>38.650000000000006</v>
      </c>
      <c r="I128" s="118">
        <v>39.950000000000003</v>
      </c>
      <c r="J128" s="118">
        <v>42.000000000000007</v>
      </c>
      <c r="K128" s="117">
        <v>37.9</v>
      </c>
      <c r="L128" s="117">
        <v>34.549999999999997</v>
      </c>
      <c r="M128" s="117">
        <v>359.61475999999999</v>
      </c>
    </row>
    <row r="129" spans="1:13">
      <c r="A129" s="65">
        <v>120</v>
      </c>
      <c r="B129" s="117" t="s">
        <v>62</v>
      </c>
      <c r="C129" s="120">
        <v>1565</v>
      </c>
      <c r="D129" s="118">
        <v>1561.7166666666665</v>
      </c>
      <c r="E129" s="118">
        <v>1549.9833333333329</v>
      </c>
      <c r="F129" s="118">
        <v>1534.9666666666665</v>
      </c>
      <c r="G129" s="118">
        <v>1523.2333333333329</v>
      </c>
      <c r="H129" s="118">
        <v>1576.7333333333329</v>
      </c>
      <c r="I129" s="118">
        <v>1588.4666666666665</v>
      </c>
      <c r="J129" s="118">
        <v>1603.4833333333329</v>
      </c>
      <c r="K129" s="117">
        <v>1573.45</v>
      </c>
      <c r="L129" s="117">
        <v>1546.7</v>
      </c>
      <c r="M129" s="117">
        <v>6.1118499999999996</v>
      </c>
    </row>
    <row r="130" spans="1:13">
      <c r="A130" s="65">
        <v>121</v>
      </c>
      <c r="B130" s="117" t="s">
        <v>2192</v>
      </c>
      <c r="C130" s="120">
        <v>2253.85</v>
      </c>
      <c r="D130" s="118">
        <v>2249.65</v>
      </c>
      <c r="E130" s="118">
        <v>2232.2000000000003</v>
      </c>
      <c r="F130" s="118">
        <v>2210.5500000000002</v>
      </c>
      <c r="G130" s="118">
        <v>2193.1000000000004</v>
      </c>
      <c r="H130" s="118">
        <v>2271.3000000000002</v>
      </c>
      <c r="I130" s="118">
        <v>2288.75</v>
      </c>
      <c r="J130" s="118">
        <v>2310.4</v>
      </c>
      <c r="K130" s="117">
        <v>2267.1</v>
      </c>
      <c r="L130" s="117">
        <v>2228</v>
      </c>
      <c r="M130" s="117">
        <v>1.278E-2</v>
      </c>
    </row>
    <row r="131" spans="1:13">
      <c r="A131" s="65">
        <v>122</v>
      </c>
      <c r="B131" s="117" t="s">
        <v>63</v>
      </c>
      <c r="C131" s="120">
        <v>169.25</v>
      </c>
      <c r="D131" s="118">
        <v>167.98333333333332</v>
      </c>
      <c r="E131" s="118">
        <v>165.96666666666664</v>
      </c>
      <c r="F131" s="118">
        <v>162.68333333333331</v>
      </c>
      <c r="G131" s="118">
        <v>160.66666666666663</v>
      </c>
      <c r="H131" s="118">
        <v>171.26666666666665</v>
      </c>
      <c r="I131" s="118">
        <v>173.28333333333336</v>
      </c>
      <c r="J131" s="118">
        <v>176.56666666666666</v>
      </c>
      <c r="K131" s="117">
        <v>170</v>
      </c>
      <c r="L131" s="117">
        <v>164.7</v>
      </c>
      <c r="M131" s="117">
        <v>60.245820000000002</v>
      </c>
    </row>
    <row r="132" spans="1:13">
      <c r="A132" s="65">
        <v>123</v>
      </c>
      <c r="B132" s="117" t="s">
        <v>2023</v>
      </c>
      <c r="C132" s="120">
        <v>1487.9</v>
      </c>
      <c r="D132" s="118">
        <v>1477.8</v>
      </c>
      <c r="E132" s="118">
        <v>1461.6</v>
      </c>
      <c r="F132" s="118">
        <v>1435.3</v>
      </c>
      <c r="G132" s="118">
        <v>1419.1</v>
      </c>
      <c r="H132" s="118">
        <v>1504.1</v>
      </c>
      <c r="I132" s="118">
        <v>1520.3000000000002</v>
      </c>
      <c r="J132" s="118">
        <v>1546.6</v>
      </c>
      <c r="K132" s="117">
        <v>1494</v>
      </c>
      <c r="L132" s="117">
        <v>1451.5</v>
      </c>
      <c r="M132" s="117">
        <v>3.6093999999999999</v>
      </c>
    </row>
    <row r="133" spans="1:13">
      <c r="A133" s="65">
        <v>124</v>
      </c>
      <c r="B133" s="117" t="s">
        <v>703</v>
      </c>
      <c r="C133" s="120">
        <v>351.7</v>
      </c>
      <c r="D133" s="118">
        <v>351.91666666666669</v>
      </c>
      <c r="E133" s="118">
        <v>347.03333333333336</v>
      </c>
      <c r="F133" s="118">
        <v>342.36666666666667</v>
      </c>
      <c r="G133" s="118">
        <v>337.48333333333335</v>
      </c>
      <c r="H133" s="118">
        <v>356.58333333333337</v>
      </c>
      <c r="I133" s="118">
        <v>361.4666666666667</v>
      </c>
      <c r="J133" s="118">
        <v>366.13333333333338</v>
      </c>
      <c r="K133" s="117">
        <v>356.8</v>
      </c>
      <c r="L133" s="117">
        <v>347.25</v>
      </c>
      <c r="M133" s="117">
        <v>2.4627699999999999</v>
      </c>
    </row>
    <row r="134" spans="1:13">
      <c r="A134" s="65">
        <v>125</v>
      </c>
      <c r="B134" s="117" t="s">
        <v>64</v>
      </c>
      <c r="C134" s="120">
        <v>2639.5</v>
      </c>
      <c r="D134" s="118">
        <v>2615.0666666666666</v>
      </c>
      <c r="E134" s="118">
        <v>2580.1333333333332</v>
      </c>
      <c r="F134" s="118">
        <v>2520.7666666666664</v>
      </c>
      <c r="G134" s="118">
        <v>2485.833333333333</v>
      </c>
      <c r="H134" s="118">
        <v>2674.4333333333334</v>
      </c>
      <c r="I134" s="118">
        <v>2709.3666666666668</v>
      </c>
      <c r="J134" s="118">
        <v>2768.7333333333336</v>
      </c>
      <c r="K134" s="117">
        <v>2650</v>
      </c>
      <c r="L134" s="117">
        <v>2555.6999999999998</v>
      </c>
      <c r="M134" s="117">
        <v>13.78159</v>
      </c>
    </row>
    <row r="135" spans="1:13">
      <c r="A135" s="65">
        <v>126</v>
      </c>
      <c r="B135" s="117" t="s">
        <v>708</v>
      </c>
      <c r="C135" s="120">
        <v>995.95</v>
      </c>
      <c r="D135" s="118">
        <v>991.9</v>
      </c>
      <c r="E135" s="118">
        <v>984.8</v>
      </c>
      <c r="F135" s="118">
        <v>973.65</v>
      </c>
      <c r="G135" s="118">
        <v>966.55</v>
      </c>
      <c r="H135" s="118">
        <v>1003.05</v>
      </c>
      <c r="I135" s="118">
        <v>1010.1500000000001</v>
      </c>
      <c r="J135" s="118">
        <v>1021.3</v>
      </c>
      <c r="K135" s="117">
        <v>999</v>
      </c>
      <c r="L135" s="117">
        <v>980.75</v>
      </c>
      <c r="M135" s="117">
        <v>6.9260000000000002E-2</v>
      </c>
    </row>
    <row r="136" spans="1:13">
      <c r="A136" s="65">
        <v>127</v>
      </c>
      <c r="B136" s="117" t="s">
        <v>709</v>
      </c>
      <c r="C136" s="120">
        <v>146.4</v>
      </c>
      <c r="D136" s="118">
        <v>147.79999999999998</v>
      </c>
      <c r="E136" s="118">
        <v>144.19999999999996</v>
      </c>
      <c r="F136" s="118">
        <v>141.99999999999997</v>
      </c>
      <c r="G136" s="118">
        <v>138.39999999999995</v>
      </c>
      <c r="H136" s="118">
        <v>149.99999999999997</v>
      </c>
      <c r="I136" s="118">
        <v>153.6</v>
      </c>
      <c r="J136" s="118">
        <v>155.79999999999998</v>
      </c>
      <c r="K136" s="117">
        <v>151.4</v>
      </c>
      <c r="L136" s="117">
        <v>145.6</v>
      </c>
      <c r="M136" s="117">
        <v>24.83137</v>
      </c>
    </row>
    <row r="137" spans="1:13">
      <c r="A137" s="65">
        <v>128</v>
      </c>
      <c r="B137" s="117" t="s">
        <v>65</v>
      </c>
      <c r="C137" s="120">
        <v>20595.45</v>
      </c>
      <c r="D137" s="118">
        <v>20531.816666666666</v>
      </c>
      <c r="E137" s="118">
        <v>20363.633333333331</v>
      </c>
      <c r="F137" s="118">
        <v>20131.816666666666</v>
      </c>
      <c r="G137" s="118">
        <v>19963.633333333331</v>
      </c>
      <c r="H137" s="118">
        <v>20763.633333333331</v>
      </c>
      <c r="I137" s="118">
        <v>20931.816666666666</v>
      </c>
      <c r="J137" s="118">
        <v>21163.633333333331</v>
      </c>
      <c r="K137" s="117">
        <v>20700</v>
      </c>
      <c r="L137" s="117">
        <v>20300</v>
      </c>
      <c r="M137" s="117">
        <v>0.74000999999999995</v>
      </c>
    </row>
    <row r="138" spans="1:13">
      <c r="A138" s="65">
        <v>129</v>
      </c>
      <c r="B138" s="117" t="s">
        <v>710</v>
      </c>
      <c r="C138" s="120">
        <v>187.85</v>
      </c>
      <c r="D138" s="118">
        <v>189</v>
      </c>
      <c r="E138" s="118">
        <v>183.8</v>
      </c>
      <c r="F138" s="118">
        <v>179.75</v>
      </c>
      <c r="G138" s="118">
        <v>174.55</v>
      </c>
      <c r="H138" s="118">
        <v>193.05</v>
      </c>
      <c r="I138" s="118">
        <v>198.25</v>
      </c>
      <c r="J138" s="118">
        <v>202.3</v>
      </c>
      <c r="K138" s="117">
        <v>194.2</v>
      </c>
      <c r="L138" s="117">
        <v>184.95</v>
      </c>
      <c r="M138" s="117">
        <v>2.956</v>
      </c>
    </row>
    <row r="139" spans="1:13">
      <c r="A139" s="65">
        <v>130</v>
      </c>
      <c r="B139" s="117" t="s">
        <v>711</v>
      </c>
      <c r="C139" s="120">
        <v>185.6</v>
      </c>
      <c r="D139" s="118">
        <v>186.4</v>
      </c>
      <c r="E139" s="118">
        <v>183.95000000000002</v>
      </c>
      <c r="F139" s="118">
        <v>182.3</v>
      </c>
      <c r="G139" s="118">
        <v>179.85000000000002</v>
      </c>
      <c r="H139" s="118">
        <v>188.05</v>
      </c>
      <c r="I139" s="118">
        <v>190.5</v>
      </c>
      <c r="J139" s="118">
        <v>192.15</v>
      </c>
      <c r="K139" s="117">
        <v>188.85</v>
      </c>
      <c r="L139" s="117">
        <v>184.75</v>
      </c>
      <c r="M139" s="117">
        <v>1.0883799999999999</v>
      </c>
    </row>
    <row r="140" spans="1:13">
      <c r="A140" s="65">
        <v>131</v>
      </c>
      <c r="B140" s="117" t="s">
        <v>195</v>
      </c>
      <c r="C140" s="120">
        <v>399.65</v>
      </c>
      <c r="D140" s="118">
        <v>399.2166666666667</v>
      </c>
      <c r="E140" s="118">
        <v>395.43333333333339</v>
      </c>
      <c r="F140" s="118">
        <v>391.2166666666667</v>
      </c>
      <c r="G140" s="118">
        <v>387.43333333333339</v>
      </c>
      <c r="H140" s="118">
        <v>403.43333333333339</v>
      </c>
      <c r="I140" s="118">
        <v>407.2166666666667</v>
      </c>
      <c r="J140" s="118">
        <v>411.43333333333339</v>
      </c>
      <c r="K140" s="117">
        <v>403</v>
      </c>
      <c r="L140" s="117">
        <v>395</v>
      </c>
      <c r="M140" s="117">
        <v>6.3188300000000002</v>
      </c>
    </row>
    <row r="141" spans="1:13">
      <c r="A141" s="65">
        <v>132</v>
      </c>
      <c r="B141" s="117" t="s">
        <v>1918</v>
      </c>
      <c r="C141" s="120">
        <v>1256.5</v>
      </c>
      <c r="D141" s="118">
        <v>1263.1499999999999</v>
      </c>
      <c r="E141" s="118">
        <v>1239.3499999999997</v>
      </c>
      <c r="F141" s="118">
        <v>1222.1999999999998</v>
      </c>
      <c r="G141" s="118">
        <v>1198.3999999999996</v>
      </c>
      <c r="H141" s="118">
        <v>1280.2999999999997</v>
      </c>
      <c r="I141" s="118">
        <v>1304.0999999999999</v>
      </c>
      <c r="J141" s="118">
        <v>1321.2499999999998</v>
      </c>
      <c r="K141" s="117">
        <v>1286.95</v>
      </c>
      <c r="L141" s="117">
        <v>1246</v>
      </c>
      <c r="M141" s="117">
        <v>0.14990000000000001</v>
      </c>
    </row>
    <row r="142" spans="1:13">
      <c r="A142" s="65">
        <v>133</v>
      </c>
      <c r="B142" s="117" t="s">
        <v>66</v>
      </c>
      <c r="C142" s="120">
        <v>106.2</v>
      </c>
      <c r="D142" s="118">
        <v>106.43333333333334</v>
      </c>
      <c r="E142" s="118">
        <v>105.46666666666667</v>
      </c>
      <c r="F142" s="118">
        <v>104.73333333333333</v>
      </c>
      <c r="G142" s="118">
        <v>103.76666666666667</v>
      </c>
      <c r="H142" s="118">
        <v>107.16666666666667</v>
      </c>
      <c r="I142" s="118">
        <v>108.13333333333334</v>
      </c>
      <c r="J142" s="118">
        <v>108.86666666666667</v>
      </c>
      <c r="K142" s="117">
        <v>107.4</v>
      </c>
      <c r="L142" s="117">
        <v>105.7</v>
      </c>
      <c r="M142" s="117">
        <v>29.628609999999998</v>
      </c>
    </row>
    <row r="143" spans="1:13">
      <c r="A143" s="65">
        <v>134</v>
      </c>
      <c r="B143" s="117" t="s">
        <v>724</v>
      </c>
      <c r="C143" s="120">
        <v>116.65</v>
      </c>
      <c r="D143" s="118">
        <v>116.76666666666667</v>
      </c>
      <c r="E143" s="118">
        <v>113.78333333333333</v>
      </c>
      <c r="F143" s="118">
        <v>110.91666666666667</v>
      </c>
      <c r="G143" s="118">
        <v>107.93333333333334</v>
      </c>
      <c r="H143" s="118">
        <v>119.63333333333333</v>
      </c>
      <c r="I143" s="118">
        <v>122.61666666666665</v>
      </c>
      <c r="J143" s="118">
        <v>125.48333333333332</v>
      </c>
      <c r="K143" s="117">
        <v>119.75</v>
      </c>
      <c r="L143" s="117">
        <v>113.9</v>
      </c>
      <c r="M143" s="117">
        <v>23.76484</v>
      </c>
    </row>
    <row r="144" spans="1:13">
      <c r="A144" s="65">
        <v>135</v>
      </c>
      <c r="B144" s="117" t="s">
        <v>2099</v>
      </c>
      <c r="C144" s="120">
        <v>612.95000000000005</v>
      </c>
      <c r="D144" s="118">
        <v>612.98333333333335</v>
      </c>
      <c r="E144" s="118">
        <v>601.9666666666667</v>
      </c>
      <c r="F144" s="118">
        <v>590.98333333333335</v>
      </c>
      <c r="G144" s="118">
        <v>579.9666666666667</v>
      </c>
      <c r="H144" s="118">
        <v>623.9666666666667</v>
      </c>
      <c r="I144" s="118">
        <v>634.98333333333335</v>
      </c>
      <c r="J144" s="118">
        <v>645.9666666666667</v>
      </c>
      <c r="K144" s="117">
        <v>624</v>
      </c>
      <c r="L144" s="117">
        <v>602</v>
      </c>
      <c r="M144" s="117">
        <v>4.2950000000000002E-2</v>
      </c>
    </row>
    <row r="145" spans="1:13">
      <c r="A145" s="65">
        <v>136</v>
      </c>
      <c r="B145" s="117" t="s">
        <v>726</v>
      </c>
      <c r="C145" s="120">
        <v>76.75</v>
      </c>
      <c r="D145" s="118">
        <v>76.233333333333334</v>
      </c>
      <c r="E145" s="118">
        <v>74.866666666666674</v>
      </c>
      <c r="F145" s="118">
        <v>72.983333333333334</v>
      </c>
      <c r="G145" s="118">
        <v>71.616666666666674</v>
      </c>
      <c r="H145" s="118">
        <v>78.116666666666674</v>
      </c>
      <c r="I145" s="118">
        <v>79.48333333333332</v>
      </c>
      <c r="J145" s="118">
        <v>81.366666666666674</v>
      </c>
      <c r="K145" s="117">
        <v>77.599999999999994</v>
      </c>
      <c r="L145" s="117">
        <v>74.349999999999994</v>
      </c>
      <c r="M145" s="117">
        <v>3.88591</v>
      </c>
    </row>
    <row r="146" spans="1:13">
      <c r="A146" s="65">
        <v>137</v>
      </c>
      <c r="B146" s="117" t="s">
        <v>730</v>
      </c>
      <c r="C146" s="120">
        <v>655.6</v>
      </c>
      <c r="D146" s="118">
        <v>655.23333333333323</v>
      </c>
      <c r="E146" s="118">
        <v>648.96666666666647</v>
      </c>
      <c r="F146" s="118">
        <v>642.33333333333326</v>
      </c>
      <c r="G146" s="118">
        <v>636.06666666666649</v>
      </c>
      <c r="H146" s="118">
        <v>661.86666666666645</v>
      </c>
      <c r="I146" s="118">
        <v>668.1333333333331</v>
      </c>
      <c r="J146" s="118">
        <v>674.76666666666642</v>
      </c>
      <c r="K146" s="117">
        <v>661.5</v>
      </c>
      <c r="L146" s="117">
        <v>648.6</v>
      </c>
      <c r="M146" s="117">
        <v>13.23912</v>
      </c>
    </row>
    <row r="147" spans="1:13">
      <c r="A147" s="65">
        <v>138</v>
      </c>
      <c r="B147" s="117" t="s">
        <v>736</v>
      </c>
      <c r="C147" s="120">
        <v>200.1</v>
      </c>
      <c r="D147" s="118">
        <v>200.93333333333331</v>
      </c>
      <c r="E147" s="118">
        <v>197.96666666666661</v>
      </c>
      <c r="F147" s="118">
        <v>195.83333333333331</v>
      </c>
      <c r="G147" s="118">
        <v>192.86666666666662</v>
      </c>
      <c r="H147" s="118">
        <v>203.06666666666661</v>
      </c>
      <c r="I147" s="118">
        <v>206.0333333333333</v>
      </c>
      <c r="J147" s="118">
        <v>208.1666666666666</v>
      </c>
      <c r="K147" s="117">
        <v>203.9</v>
      </c>
      <c r="L147" s="117">
        <v>198.8</v>
      </c>
      <c r="M147" s="117">
        <v>3.9132199999999999</v>
      </c>
    </row>
    <row r="148" spans="1:13">
      <c r="A148" s="65">
        <v>139</v>
      </c>
      <c r="B148" s="117" t="s">
        <v>67</v>
      </c>
      <c r="C148" s="120">
        <v>213.55</v>
      </c>
      <c r="D148" s="118">
        <v>213.7166666666667</v>
      </c>
      <c r="E148" s="118">
        <v>211.63333333333338</v>
      </c>
      <c r="F148" s="118">
        <v>209.7166666666667</v>
      </c>
      <c r="G148" s="118">
        <v>207.63333333333338</v>
      </c>
      <c r="H148" s="118">
        <v>215.63333333333338</v>
      </c>
      <c r="I148" s="118">
        <v>217.7166666666667</v>
      </c>
      <c r="J148" s="118">
        <v>219.63333333333338</v>
      </c>
      <c r="K148" s="117">
        <v>215.8</v>
      </c>
      <c r="L148" s="117">
        <v>211.8</v>
      </c>
      <c r="M148" s="117">
        <v>18.690670000000001</v>
      </c>
    </row>
    <row r="149" spans="1:13">
      <c r="A149" s="65">
        <v>140</v>
      </c>
      <c r="B149" s="117" t="s">
        <v>1920</v>
      </c>
      <c r="C149" s="120">
        <v>46.1</v>
      </c>
      <c r="D149" s="118">
        <v>46.133333333333326</v>
      </c>
      <c r="E149" s="118">
        <v>45.766666666666652</v>
      </c>
      <c r="F149" s="118">
        <v>45.433333333333323</v>
      </c>
      <c r="G149" s="118">
        <v>45.066666666666649</v>
      </c>
      <c r="H149" s="118">
        <v>46.466666666666654</v>
      </c>
      <c r="I149" s="118">
        <v>46.833333333333329</v>
      </c>
      <c r="J149" s="118">
        <v>47.166666666666657</v>
      </c>
      <c r="K149" s="117">
        <v>46.5</v>
      </c>
      <c r="L149" s="117">
        <v>45.8</v>
      </c>
      <c r="M149" s="117">
        <v>10.35009</v>
      </c>
    </row>
    <row r="150" spans="1:13">
      <c r="A150" s="65">
        <v>141</v>
      </c>
      <c r="B150" s="117" t="s">
        <v>68</v>
      </c>
      <c r="C150" s="120">
        <v>79.45</v>
      </c>
      <c r="D150" s="118">
        <v>79.216666666666654</v>
      </c>
      <c r="E150" s="118">
        <v>78.433333333333309</v>
      </c>
      <c r="F150" s="118">
        <v>77.416666666666657</v>
      </c>
      <c r="G150" s="118">
        <v>76.633333333333312</v>
      </c>
      <c r="H150" s="118">
        <v>80.233333333333306</v>
      </c>
      <c r="I150" s="118">
        <v>81.016666666666637</v>
      </c>
      <c r="J150" s="118">
        <v>82.033333333333303</v>
      </c>
      <c r="K150" s="117">
        <v>80</v>
      </c>
      <c r="L150" s="117">
        <v>78.2</v>
      </c>
      <c r="M150" s="117">
        <v>122.20941000000001</v>
      </c>
    </row>
    <row r="151" spans="1:13">
      <c r="A151" s="65">
        <v>142</v>
      </c>
      <c r="B151" s="117" t="s">
        <v>747</v>
      </c>
      <c r="C151" s="120">
        <v>378</v>
      </c>
      <c r="D151" s="118">
        <v>376.75</v>
      </c>
      <c r="E151" s="118">
        <v>373.5</v>
      </c>
      <c r="F151" s="118">
        <v>369</v>
      </c>
      <c r="G151" s="118">
        <v>365.75</v>
      </c>
      <c r="H151" s="118">
        <v>381.25</v>
      </c>
      <c r="I151" s="118">
        <v>384.5</v>
      </c>
      <c r="J151" s="118">
        <v>389</v>
      </c>
      <c r="K151" s="117">
        <v>380</v>
      </c>
      <c r="L151" s="117">
        <v>372.25</v>
      </c>
      <c r="M151" s="117">
        <v>0.64668999999999999</v>
      </c>
    </row>
    <row r="152" spans="1:13">
      <c r="A152" s="65">
        <v>143</v>
      </c>
      <c r="B152" s="117" t="s">
        <v>748</v>
      </c>
      <c r="C152" s="120">
        <v>455.55</v>
      </c>
      <c r="D152" s="118">
        <v>455.18333333333334</v>
      </c>
      <c r="E152" s="118">
        <v>451.36666666666667</v>
      </c>
      <c r="F152" s="118">
        <v>447.18333333333334</v>
      </c>
      <c r="G152" s="118">
        <v>443.36666666666667</v>
      </c>
      <c r="H152" s="118">
        <v>459.36666666666667</v>
      </c>
      <c r="I152" s="118">
        <v>463.18333333333339</v>
      </c>
      <c r="J152" s="118">
        <v>467.36666666666667</v>
      </c>
      <c r="K152" s="117">
        <v>459</v>
      </c>
      <c r="L152" s="117">
        <v>451</v>
      </c>
      <c r="M152" s="117">
        <v>0.13244</v>
      </c>
    </row>
    <row r="153" spans="1:13">
      <c r="A153" s="65">
        <v>144</v>
      </c>
      <c r="B153" s="117" t="s">
        <v>749</v>
      </c>
      <c r="C153" s="120">
        <v>428.8</v>
      </c>
      <c r="D153" s="118">
        <v>428.93333333333334</v>
      </c>
      <c r="E153" s="118">
        <v>423.06666666666666</v>
      </c>
      <c r="F153" s="118">
        <v>417.33333333333331</v>
      </c>
      <c r="G153" s="118">
        <v>411.46666666666664</v>
      </c>
      <c r="H153" s="118">
        <v>434.66666666666669</v>
      </c>
      <c r="I153" s="118">
        <v>440.53333333333336</v>
      </c>
      <c r="J153" s="118">
        <v>446.26666666666671</v>
      </c>
      <c r="K153" s="117">
        <v>434.8</v>
      </c>
      <c r="L153" s="117">
        <v>423.2</v>
      </c>
      <c r="M153" s="117">
        <v>0.14668999999999999</v>
      </c>
    </row>
    <row r="154" spans="1:13">
      <c r="A154" s="65">
        <v>145</v>
      </c>
      <c r="B154" s="117" t="s">
        <v>756</v>
      </c>
      <c r="C154" s="120">
        <v>42.25</v>
      </c>
      <c r="D154" s="118">
        <v>41.666666666666664</v>
      </c>
      <c r="E154" s="118">
        <v>40.633333333333326</v>
      </c>
      <c r="F154" s="118">
        <v>39.016666666666659</v>
      </c>
      <c r="G154" s="118">
        <v>37.98333333333332</v>
      </c>
      <c r="H154" s="118">
        <v>43.283333333333331</v>
      </c>
      <c r="I154" s="118">
        <v>44.316666666666677</v>
      </c>
      <c r="J154" s="118">
        <v>45.933333333333337</v>
      </c>
      <c r="K154" s="117">
        <v>42.7</v>
      </c>
      <c r="L154" s="117">
        <v>40.049999999999997</v>
      </c>
      <c r="M154" s="117">
        <v>23.51539</v>
      </c>
    </row>
    <row r="155" spans="1:13">
      <c r="A155" s="65">
        <v>146</v>
      </c>
      <c r="B155" s="117" t="s">
        <v>69</v>
      </c>
      <c r="C155" s="120">
        <v>327.14999999999998</v>
      </c>
      <c r="D155" s="118">
        <v>329.26666666666665</v>
      </c>
      <c r="E155" s="118">
        <v>323.5333333333333</v>
      </c>
      <c r="F155" s="118">
        <v>319.91666666666663</v>
      </c>
      <c r="G155" s="118">
        <v>314.18333333333328</v>
      </c>
      <c r="H155" s="118">
        <v>332.88333333333333</v>
      </c>
      <c r="I155" s="118">
        <v>338.61666666666667</v>
      </c>
      <c r="J155" s="118">
        <v>342.23333333333335</v>
      </c>
      <c r="K155" s="117">
        <v>335</v>
      </c>
      <c r="L155" s="117">
        <v>325.64999999999998</v>
      </c>
      <c r="M155" s="117">
        <v>42.009419999999999</v>
      </c>
    </row>
    <row r="156" spans="1:13">
      <c r="A156" s="65">
        <v>147</v>
      </c>
      <c r="B156" s="117" t="s">
        <v>769</v>
      </c>
      <c r="C156" s="120">
        <v>78.8</v>
      </c>
      <c r="D156" s="118">
        <v>77.266666666666666</v>
      </c>
      <c r="E156" s="118">
        <v>74.233333333333334</v>
      </c>
      <c r="F156" s="118">
        <v>69.666666666666671</v>
      </c>
      <c r="G156" s="118">
        <v>66.63333333333334</v>
      </c>
      <c r="H156" s="118">
        <v>81.833333333333329</v>
      </c>
      <c r="I156" s="118">
        <v>84.86666666666666</v>
      </c>
      <c r="J156" s="118">
        <v>89.433333333333323</v>
      </c>
      <c r="K156" s="117">
        <v>80.3</v>
      </c>
      <c r="L156" s="117">
        <v>72.7</v>
      </c>
      <c r="M156" s="117">
        <v>15.390330000000001</v>
      </c>
    </row>
    <row r="157" spans="1:13">
      <c r="A157" s="65">
        <v>148</v>
      </c>
      <c r="B157" s="117" t="s">
        <v>378</v>
      </c>
      <c r="C157" s="120">
        <v>110.75</v>
      </c>
      <c r="D157" s="118">
        <v>108.96666666666665</v>
      </c>
      <c r="E157" s="118">
        <v>105.33333333333331</v>
      </c>
      <c r="F157" s="118">
        <v>99.916666666666657</v>
      </c>
      <c r="G157" s="118">
        <v>96.283333333333317</v>
      </c>
      <c r="H157" s="118">
        <v>114.38333333333331</v>
      </c>
      <c r="I157" s="118">
        <v>118.01666666666667</v>
      </c>
      <c r="J157" s="118">
        <v>123.43333333333331</v>
      </c>
      <c r="K157" s="117">
        <v>112.6</v>
      </c>
      <c r="L157" s="117">
        <v>103.55</v>
      </c>
      <c r="M157" s="117">
        <v>1.83646</v>
      </c>
    </row>
    <row r="158" spans="1:13">
      <c r="A158" s="65">
        <v>149</v>
      </c>
      <c r="B158" s="117" t="s">
        <v>1895</v>
      </c>
      <c r="C158" s="120">
        <v>759.65</v>
      </c>
      <c r="D158" s="118">
        <v>758.21666666666658</v>
      </c>
      <c r="E158" s="118">
        <v>751.48333333333312</v>
      </c>
      <c r="F158" s="118">
        <v>743.31666666666649</v>
      </c>
      <c r="G158" s="118">
        <v>736.58333333333303</v>
      </c>
      <c r="H158" s="118">
        <v>766.38333333333321</v>
      </c>
      <c r="I158" s="118">
        <v>773.11666666666656</v>
      </c>
      <c r="J158" s="118">
        <v>781.2833333333333</v>
      </c>
      <c r="K158" s="117">
        <v>764.95</v>
      </c>
      <c r="L158" s="117">
        <v>750.05</v>
      </c>
      <c r="M158" s="117">
        <v>3.6810000000000002E-2</v>
      </c>
    </row>
    <row r="159" spans="1:13">
      <c r="A159" s="65">
        <v>150</v>
      </c>
      <c r="B159" s="117" t="s">
        <v>196</v>
      </c>
      <c r="C159" s="120">
        <v>280.8</v>
      </c>
      <c r="D159" s="118">
        <v>281.76666666666665</v>
      </c>
      <c r="E159" s="118">
        <v>279.0333333333333</v>
      </c>
      <c r="F159" s="118">
        <v>277.26666666666665</v>
      </c>
      <c r="G159" s="118">
        <v>274.5333333333333</v>
      </c>
      <c r="H159" s="118">
        <v>283.5333333333333</v>
      </c>
      <c r="I159" s="118">
        <v>286.26666666666665</v>
      </c>
      <c r="J159" s="118">
        <v>288.0333333333333</v>
      </c>
      <c r="K159" s="117">
        <v>284.5</v>
      </c>
      <c r="L159" s="117">
        <v>280</v>
      </c>
      <c r="M159" s="117">
        <v>0.28717999999999999</v>
      </c>
    </row>
    <row r="160" spans="1:13">
      <c r="A160" s="65">
        <v>151</v>
      </c>
      <c r="B160" s="117" t="s">
        <v>1896</v>
      </c>
      <c r="C160" s="120">
        <v>300</v>
      </c>
      <c r="D160" s="118">
        <v>299.83333333333331</v>
      </c>
      <c r="E160" s="118">
        <v>291.66666666666663</v>
      </c>
      <c r="F160" s="118">
        <v>283.33333333333331</v>
      </c>
      <c r="G160" s="118">
        <v>275.16666666666663</v>
      </c>
      <c r="H160" s="118">
        <v>308.16666666666663</v>
      </c>
      <c r="I160" s="118">
        <v>316.33333333333326</v>
      </c>
      <c r="J160" s="118">
        <v>324.66666666666663</v>
      </c>
      <c r="K160" s="117">
        <v>308</v>
      </c>
      <c r="L160" s="117">
        <v>291.5</v>
      </c>
      <c r="M160" s="117">
        <v>0.50688</v>
      </c>
    </row>
    <row r="161" spans="1:13">
      <c r="A161" s="65">
        <v>152</v>
      </c>
      <c r="B161" s="117" t="s">
        <v>775</v>
      </c>
      <c r="C161" s="120">
        <v>220.2</v>
      </c>
      <c r="D161" s="118">
        <v>221.43333333333331</v>
      </c>
      <c r="E161" s="118">
        <v>217.16666666666663</v>
      </c>
      <c r="F161" s="118">
        <v>214.13333333333333</v>
      </c>
      <c r="G161" s="118">
        <v>209.86666666666665</v>
      </c>
      <c r="H161" s="118">
        <v>224.46666666666661</v>
      </c>
      <c r="I161" s="118">
        <v>228.73333333333332</v>
      </c>
      <c r="J161" s="118">
        <v>231.76666666666659</v>
      </c>
      <c r="K161" s="117">
        <v>225.7</v>
      </c>
      <c r="L161" s="117">
        <v>218.4</v>
      </c>
      <c r="M161" s="117">
        <v>0.66857999999999995</v>
      </c>
    </row>
    <row r="162" spans="1:13">
      <c r="A162" s="65">
        <v>153</v>
      </c>
      <c r="B162" s="117" t="s">
        <v>2249</v>
      </c>
      <c r="C162" s="120">
        <v>224.15</v>
      </c>
      <c r="D162" s="118">
        <v>223.41666666666666</v>
      </c>
      <c r="E162" s="118">
        <v>221.88333333333333</v>
      </c>
      <c r="F162" s="118">
        <v>219.61666666666667</v>
      </c>
      <c r="G162" s="118">
        <v>218.08333333333334</v>
      </c>
      <c r="H162" s="118">
        <v>225.68333333333331</v>
      </c>
      <c r="I162" s="118">
        <v>227.21666666666667</v>
      </c>
      <c r="J162" s="118">
        <v>229.48333333333329</v>
      </c>
      <c r="K162" s="117">
        <v>224.95</v>
      </c>
      <c r="L162" s="117">
        <v>221.15</v>
      </c>
      <c r="M162" s="117">
        <v>0.21847</v>
      </c>
    </row>
    <row r="163" spans="1:13">
      <c r="A163" s="65">
        <v>154</v>
      </c>
      <c r="B163" s="117" t="s">
        <v>779</v>
      </c>
      <c r="C163" s="120">
        <v>6513.65</v>
      </c>
      <c r="D163" s="118">
        <v>6493.6166666666659</v>
      </c>
      <c r="E163" s="118">
        <v>6452.2333333333318</v>
      </c>
      <c r="F163" s="118">
        <v>6390.8166666666657</v>
      </c>
      <c r="G163" s="118">
        <v>6349.4333333333316</v>
      </c>
      <c r="H163" s="118">
        <v>6555.0333333333319</v>
      </c>
      <c r="I163" s="118">
        <v>6596.4166666666652</v>
      </c>
      <c r="J163" s="118">
        <v>6657.8333333333321</v>
      </c>
      <c r="K163" s="117">
        <v>6535</v>
      </c>
      <c r="L163" s="117">
        <v>6432.2</v>
      </c>
      <c r="M163" s="117">
        <v>2.6679999999999999E-2</v>
      </c>
    </row>
    <row r="164" spans="1:13">
      <c r="A164" s="65">
        <v>155</v>
      </c>
      <c r="B164" s="117" t="s">
        <v>785</v>
      </c>
      <c r="C164" s="120">
        <v>1346.8</v>
      </c>
      <c r="D164" s="118">
        <v>1341.8</v>
      </c>
      <c r="E164" s="118">
        <v>1329.8</v>
      </c>
      <c r="F164" s="118">
        <v>1312.8</v>
      </c>
      <c r="G164" s="118">
        <v>1300.8</v>
      </c>
      <c r="H164" s="118">
        <v>1358.8</v>
      </c>
      <c r="I164" s="118">
        <v>1370.8</v>
      </c>
      <c r="J164" s="118">
        <v>1387.8</v>
      </c>
      <c r="K164" s="117">
        <v>1353.8</v>
      </c>
      <c r="L164" s="117">
        <v>1324.8</v>
      </c>
      <c r="M164" s="117">
        <v>0.11894</v>
      </c>
    </row>
    <row r="165" spans="1:13">
      <c r="A165" s="65">
        <v>156</v>
      </c>
      <c r="B165" s="117" t="s">
        <v>70</v>
      </c>
      <c r="C165" s="120">
        <v>593</v>
      </c>
      <c r="D165" s="118">
        <v>591.43333333333328</v>
      </c>
      <c r="E165" s="118">
        <v>584.86666666666656</v>
      </c>
      <c r="F165" s="118">
        <v>576.73333333333323</v>
      </c>
      <c r="G165" s="118">
        <v>570.16666666666652</v>
      </c>
      <c r="H165" s="118">
        <v>599.56666666666661</v>
      </c>
      <c r="I165" s="118">
        <v>606.13333333333344</v>
      </c>
      <c r="J165" s="118">
        <v>614.26666666666665</v>
      </c>
      <c r="K165" s="117">
        <v>598</v>
      </c>
      <c r="L165" s="117">
        <v>583.29999999999995</v>
      </c>
      <c r="M165" s="117">
        <v>5.1360299999999999</v>
      </c>
    </row>
    <row r="166" spans="1:13">
      <c r="A166" s="65">
        <v>157</v>
      </c>
      <c r="B166" s="117" t="s">
        <v>792</v>
      </c>
      <c r="C166" s="120">
        <v>76.349999999999994</v>
      </c>
      <c r="D166" s="118">
        <v>75.783333333333317</v>
      </c>
      <c r="E166" s="118">
        <v>74.766666666666637</v>
      </c>
      <c r="F166" s="118">
        <v>73.183333333333323</v>
      </c>
      <c r="G166" s="118">
        <v>72.166666666666643</v>
      </c>
      <c r="H166" s="118">
        <v>77.366666666666632</v>
      </c>
      <c r="I166" s="118">
        <v>78.383333333333312</v>
      </c>
      <c r="J166" s="118">
        <v>79.966666666666626</v>
      </c>
      <c r="K166" s="117">
        <v>76.8</v>
      </c>
      <c r="L166" s="117">
        <v>74.2</v>
      </c>
      <c r="M166" s="117">
        <v>0.83028000000000002</v>
      </c>
    </row>
    <row r="167" spans="1:13">
      <c r="A167" s="65">
        <v>158</v>
      </c>
      <c r="B167" s="117" t="s">
        <v>71</v>
      </c>
      <c r="C167" s="120">
        <v>16.45</v>
      </c>
      <c r="D167" s="118">
        <v>16.383333333333329</v>
      </c>
      <c r="E167" s="118">
        <v>16.11666666666666</v>
      </c>
      <c r="F167" s="118">
        <v>15.783333333333331</v>
      </c>
      <c r="G167" s="118">
        <v>15.516666666666662</v>
      </c>
      <c r="H167" s="118">
        <v>16.716666666666658</v>
      </c>
      <c r="I167" s="118">
        <v>16.983333333333331</v>
      </c>
      <c r="J167" s="118">
        <v>17.316666666666656</v>
      </c>
      <c r="K167" s="117">
        <v>16.649999999999999</v>
      </c>
      <c r="L167" s="117">
        <v>16.05</v>
      </c>
      <c r="M167" s="117">
        <v>259.18675999999999</v>
      </c>
    </row>
    <row r="168" spans="1:13">
      <c r="A168" s="65">
        <v>159</v>
      </c>
      <c r="B168" s="117" t="s">
        <v>795</v>
      </c>
      <c r="C168" s="120">
        <v>258.5</v>
      </c>
      <c r="D168" s="118">
        <v>258.43333333333334</v>
      </c>
      <c r="E168" s="118">
        <v>253.06666666666666</v>
      </c>
      <c r="F168" s="118">
        <v>247.63333333333333</v>
      </c>
      <c r="G168" s="118">
        <v>242.26666666666665</v>
      </c>
      <c r="H168" s="118">
        <v>263.86666666666667</v>
      </c>
      <c r="I168" s="118">
        <v>269.23333333333335</v>
      </c>
      <c r="J168" s="118">
        <v>274.66666666666669</v>
      </c>
      <c r="K168" s="117">
        <v>263.8</v>
      </c>
      <c r="L168" s="117">
        <v>253</v>
      </c>
      <c r="M168" s="117">
        <v>6.8612799999999998</v>
      </c>
    </row>
    <row r="169" spans="1:13">
      <c r="A169" s="65">
        <v>160</v>
      </c>
      <c r="B169" s="117" t="s">
        <v>799</v>
      </c>
      <c r="C169" s="120">
        <v>927.75</v>
      </c>
      <c r="D169" s="118">
        <v>916.44999999999993</v>
      </c>
      <c r="E169" s="118">
        <v>898.29999999999984</v>
      </c>
      <c r="F169" s="118">
        <v>868.84999999999991</v>
      </c>
      <c r="G169" s="118">
        <v>850.69999999999982</v>
      </c>
      <c r="H169" s="118">
        <v>945.89999999999986</v>
      </c>
      <c r="I169" s="118">
        <v>964.05</v>
      </c>
      <c r="J169" s="118">
        <v>993.49999999999989</v>
      </c>
      <c r="K169" s="117">
        <v>934.6</v>
      </c>
      <c r="L169" s="117">
        <v>887</v>
      </c>
      <c r="M169" s="117">
        <v>3.4271799999999999</v>
      </c>
    </row>
    <row r="170" spans="1:13">
      <c r="A170" s="65">
        <v>161</v>
      </c>
      <c r="B170" s="117" t="s">
        <v>2227</v>
      </c>
      <c r="C170" s="120">
        <v>476.8</v>
      </c>
      <c r="D170" s="118">
        <v>477.93333333333334</v>
      </c>
      <c r="E170" s="118">
        <v>473.86666666666667</v>
      </c>
      <c r="F170" s="118">
        <v>470.93333333333334</v>
      </c>
      <c r="G170" s="118">
        <v>466.86666666666667</v>
      </c>
      <c r="H170" s="118">
        <v>480.86666666666667</v>
      </c>
      <c r="I170" s="118">
        <v>484.93333333333339</v>
      </c>
      <c r="J170" s="118">
        <v>487.86666666666667</v>
      </c>
      <c r="K170" s="117">
        <v>482</v>
      </c>
      <c r="L170" s="117">
        <v>475</v>
      </c>
      <c r="M170" s="117">
        <v>1.14144</v>
      </c>
    </row>
    <row r="171" spans="1:13">
      <c r="A171" s="65">
        <v>162</v>
      </c>
      <c r="B171" s="117" t="s">
        <v>341</v>
      </c>
      <c r="C171" s="120">
        <v>667.95</v>
      </c>
      <c r="D171" s="118">
        <v>668.44999999999993</v>
      </c>
      <c r="E171" s="118">
        <v>664.89999999999986</v>
      </c>
      <c r="F171" s="118">
        <v>661.84999999999991</v>
      </c>
      <c r="G171" s="118">
        <v>658.29999999999984</v>
      </c>
      <c r="H171" s="118">
        <v>671.49999999999989</v>
      </c>
      <c r="I171" s="118">
        <v>675.04999999999984</v>
      </c>
      <c r="J171" s="118">
        <v>678.09999999999991</v>
      </c>
      <c r="K171" s="117">
        <v>672</v>
      </c>
      <c r="L171" s="117">
        <v>665.4</v>
      </c>
      <c r="M171" s="117">
        <v>7.93384</v>
      </c>
    </row>
    <row r="172" spans="1:13">
      <c r="A172" s="65">
        <v>163</v>
      </c>
      <c r="B172" s="117" t="s">
        <v>72</v>
      </c>
      <c r="C172" s="120">
        <v>481.3</v>
      </c>
      <c r="D172" s="118">
        <v>480.23333333333335</v>
      </c>
      <c r="E172" s="118">
        <v>476.01666666666671</v>
      </c>
      <c r="F172" s="118">
        <v>470.73333333333335</v>
      </c>
      <c r="G172" s="118">
        <v>466.51666666666671</v>
      </c>
      <c r="H172" s="118">
        <v>485.51666666666671</v>
      </c>
      <c r="I172" s="118">
        <v>489.73333333333341</v>
      </c>
      <c r="J172" s="118">
        <v>495.01666666666671</v>
      </c>
      <c r="K172" s="117">
        <v>484.45</v>
      </c>
      <c r="L172" s="117">
        <v>474.95</v>
      </c>
      <c r="M172" s="117">
        <v>2.51417</v>
      </c>
    </row>
    <row r="173" spans="1:13">
      <c r="A173" s="65">
        <v>164</v>
      </c>
      <c r="B173" s="117" t="s">
        <v>803</v>
      </c>
      <c r="C173" s="120">
        <v>724.85</v>
      </c>
      <c r="D173" s="118">
        <v>724.21666666666658</v>
      </c>
      <c r="E173" s="118">
        <v>718.43333333333317</v>
      </c>
      <c r="F173" s="118">
        <v>712.01666666666654</v>
      </c>
      <c r="G173" s="118">
        <v>706.23333333333312</v>
      </c>
      <c r="H173" s="118">
        <v>730.63333333333321</v>
      </c>
      <c r="I173" s="118">
        <v>736.41666666666674</v>
      </c>
      <c r="J173" s="118">
        <v>742.83333333333326</v>
      </c>
      <c r="K173" s="117">
        <v>730</v>
      </c>
      <c r="L173" s="117">
        <v>717.8</v>
      </c>
      <c r="M173" s="117">
        <v>1.17357</v>
      </c>
    </row>
    <row r="174" spans="1:13">
      <c r="A174" s="65">
        <v>165</v>
      </c>
      <c r="B174" s="117" t="s">
        <v>311</v>
      </c>
      <c r="C174" s="120">
        <v>78.55</v>
      </c>
      <c r="D174" s="118">
        <v>79.016666666666666</v>
      </c>
      <c r="E174" s="118">
        <v>77.533333333333331</v>
      </c>
      <c r="F174" s="118">
        <v>76.516666666666666</v>
      </c>
      <c r="G174" s="118">
        <v>75.033333333333331</v>
      </c>
      <c r="H174" s="118">
        <v>80.033333333333331</v>
      </c>
      <c r="I174" s="118">
        <v>81.516666666666652</v>
      </c>
      <c r="J174" s="118">
        <v>82.533333333333331</v>
      </c>
      <c r="K174" s="117">
        <v>80.5</v>
      </c>
      <c r="L174" s="117">
        <v>78</v>
      </c>
      <c r="M174" s="117">
        <v>10.0761</v>
      </c>
    </row>
    <row r="175" spans="1:13">
      <c r="A175" s="65">
        <v>166</v>
      </c>
      <c r="B175" s="117" t="s">
        <v>346</v>
      </c>
      <c r="C175" s="120">
        <v>94.05</v>
      </c>
      <c r="D175" s="118">
        <v>93.350000000000009</v>
      </c>
      <c r="E175" s="118">
        <v>92.000000000000014</v>
      </c>
      <c r="F175" s="118">
        <v>89.95</v>
      </c>
      <c r="G175" s="118">
        <v>88.600000000000009</v>
      </c>
      <c r="H175" s="118">
        <v>95.40000000000002</v>
      </c>
      <c r="I175" s="118">
        <v>96.750000000000014</v>
      </c>
      <c r="J175" s="118">
        <v>98.800000000000026</v>
      </c>
      <c r="K175" s="117">
        <v>94.7</v>
      </c>
      <c r="L175" s="117">
        <v>91.3</v>
      </c>
      <c r="M175" s="117">
        <v>10.968260000000001</v>
      </c>
    </row>
    <row r="176" spans="1:13">
      <c r="A176" s="65">
        <v>167</v>
      </c>
      <c r="B176" s="117" t="s">
        <v>806</v>
      </c>
      <c r="C176" s="120">
        <v>416.25</v>
      </c>
      <c r="D176" s="118">
        <v>417.55</v>
      </c>
      <c r="E176" s="118">
        <v>410.20000000000005</v>
      </c>
      <c r="F176" s="118">
        <v>404.15000000000003</v>
      </c>
      <c r="G176" s="118">
        <v>396.80000000000007</v>
      </c>
      <c r="H176" s="118">
        <v>423.6</v>
      </c>
      <c r="I176" s="118">
        <v>430.95000000000005</v>
      </c>
      <c r="J176" s="118">
        <v>437</v>
      </c>
      <c r="K176" s="117">
        <v>424.9</v>
      </c>
      <c r="L176" s="117">
        <v>411.5</v>
      </c>
      <c r="M176" s="117">
        <v>8.91526</v>
      </c>
    </row>
    <row r="177" spans="1:13">
      <c r="A177" s="65">
        <v>168</v>
      </c>
      <c r="B177" s="117" t="s">
        <v>73</v>
      </c>
      <c r="C177" s="120">
        <v>758.7</v>
      </c>
      <c r="D177" s="118">
        <v>754.25</v>
      </c>
      <c r="E177" s="118">
        <v>746.5</v>
      </c>
      <c r="F177" s="118">
        <v>734.3</v>
      </c>
      <c r="G177" s="118">
        <v>726.55</v>
      </c>
      <c r="H177" s="118">
        <v>766.45</v>
      </c>
      <c r="I177" s="118">
        <v>774.2</v>
      </c>
      <c r="J177" s="118">
        <v>786.40000000000009</v>
      </c>
      <c r="K177" s="117">
        <v>762</v>
      </c>
      <c r="L177" s="117">
        <v>742.05</v>
      </c>
      <c r="M177" s="117">
        <v>15.2393</v>
      </c>
    </row>
    <row r="178" spans="1:13">
      <c r="A178" s="65">
        <v>169</v>
      </c>
      <c r="B178" s="117" t="s">
        <v>809</v>
      </c>
      <c r="C178" s="120">
        <v>118.95</v>
      </c>
      <c r="D178" s="118">
        <v>118.48333333333333</v>
      </c>
      <c r="E178" s="118">
        <v>117.76666666666667</v>
      </c>
      <c r="F178" s="118">
        <v>116.58333333333333</v>
      </c>
      <c r="G178" s="118">
        <v>115.86666666666666</v>
      </c>
      <c r="H178" s="118">
        <v>119.66666666666667</v>
      </c>
      <c r="I178" s="118">
        <v>120.38333333333334</v>
      </c>
      <c r="J178" s="118">
        <v>121.56666666666668</v>
      </c>
      <c r="K178" s="117">
        <v>119.2</v>
      </c>
      <c r="L178" s="117">
        <v>117.3</v>
      </c>
      <c r="M178" s="117">
        <v>1.9073199999999999</v>
      </c>
    </row>
    <row r="179" spans="1:13">
      <c r="A179" s="65">
        <v>170</v>
      </c>
      <c r="B179" s="117" t="s">
        <v>813</v>
      </c>
      <c r="C179" s="120">
        <v>130.85</v>
      </c>
      <c r="D179" s="118">
        <v>130.48333333333332</v>
      </c>
      <c r="E179" s="118">
        <v>129.76666666666665</v>
      </c>
      <c r="F179" s="118">
        <v>128.68333333333334</v>
      </c>
      <c r="G179" s="118">
        <v>127.96666666666667</v>
      </c>
      <c r="H179" s="118">
        <v>131.56666666666663</v>
      </c>
      <c r="I179" s="118">
        <v>132.28333333333327</v>
      </c>
      <c r="J179" s="118">
        <v>133.36666666666662</v>
      </c>
      <c r="K179" s="117">
        <v>131.19999999999999</v>
      </c>
      <c r="L179" s="117">
        <v>129.4</v>
      </c>
      <c r="M179" s="117">
        <v>0.45178000000000001</v>
      </c>
    </row>
    <row r="180" spans="1:13">
      <c r="A180" s="65">
        <v>171</v>
      </c>
      <c r="B180" s="117" t="s">
        <v>819</v>
      </c>
      <c r="C180" s="120">
        <v>251.95</v>
      </c>
      <c r="D180" s="118">
        <v>252.48333333333335</v>
      </c>
      <c r="E180" s="118">
        <v>248.2166666666667</v>
      </c>
      <c r="F180" s="118">
        <v>244.48333333333335</v>
      </c>
      <c r="G180" s="118">
        <v>240.2166666666667</v>
      </c>
      <c r="H180" s="118">
        <v>256.2166666666667</v>
      </c>
      <c r="I180" s="118">
        <v>260.48333333333335</v>
      </c>
      <c r="J180" s="118">
        <v>264.2166666666667</v>
      </c>
      <c r="K180" s="117">
        <v>256.75</v>
      </c>
      <c r="L180" s="117">
        <v>248.75</v>
      </c>
      <c r="M180" s="117">
        <v>10.862130000000001</v>
      </c>
    </row>
    <row r="181" spans="1:13">
      <c r="A181" s="65">
        <v>172</v>
      </c>
      <c r="B181" s="117" t="s">
        <v>309</v>
      </c>
      <c r="C181" s="120">
        <v>93.1</v>
      </c>
      <c r="D181" s="118">
        <v>92.516666666666666</v>
      </c>
      <c r="E181" s="118">
        <v>91.533333333333331</v>
      </c>
      <c r="F181" s="118">
        <v>89.966666666666669</v>
      </c>
      <c r="G181" s="118">
        <v>88.983333333333334</v>
      </c>
      <c r="H181" s="118">
        <v>94.083333333333329</v>
      </c>
      <c r="I181" s="118">
        <v>95.066666666666649</v>
      </c>
      <c r="J181" s="118">
        <v>96.633333333333326</v>
      </c>
      <c r="K181" s="117">
        <v>93.5</v>
      </c>
      <c r="L181" s="117">
        <v>90.95</v>
      </c>
      <c r="M181" s="117">
        <v>8.9930199999999996</v>
      </c>
    </row>
    <row r="182" spans="1:13">
      <c r="A182" s="65">
        <v>173</v>
      </c>
      <c r="B182" s="117" t="s">
        <v>181</v>
      </c>
      <c r="C182" s="120">
        <v>7276</v>
      </c>
      <c r="D182" s="118">
        <v>7273.666666666667</v>
      </c>
      <c r="E182" s="118">
        <v>7252.8333333333339</v>
      </c>
      <c r="F182" s="118">
        <v>7229.666666666667</v>
      </c>
      <c r="G182" s="118">
        <v>7208.8333333333339</v>
      </c>
      <c r="H182" s="118">
        <v>7296.8333333333339</v>
      </c>
      <c r="I182" s="118">
        <v>7317.6666666666679</v>
      </c>
      <c r="J182" s="118">
        <v>7340.8333333333339</v>
      </c>
      <c r="K182" s="117">
        <v>7294.5</v>
      </c>
      <c r="L182" s="117">
        <v>7250.5</v>
      </c>
      <c r="M182" s="117">
        <v>0.56254999999999999</v>
      </c>
    </row>
    <row r="183" spans="1:13">
      <c r="A183" s="65">
        <v>174</v>
      </c>
      <c r="B183" s="117" t="s">
        <v>197</v>
      </c>
      <c r="C183" s="120">
        <v>158.6</v>
      </c>
      <c r="D183" s="118">
        <v>156.01666666666665</v>
      </c>
      <c r="E183" s="118">
        <v>152.18333333333331</v>
      </c>
      <c r="F183" s="118">
        <v>145.76666666666665</v>
      </c>
      <c r="G183" s="118">
        <v>141.93333333333331</v>
      </c>
      <c r="H183" s="118">
        <v>162.43333333333331</v>
      </c>
      <c r="I183" s="118">
        <v>166.26666666666668</v>
      </c>
      <c r="J183" s="118">
        <v>172.68333333333331</v>
      </c>
      <c r="K183" s="117">
        <v>159.85</v>
      </c>
      <c r="L183" s="117">
        <v>149.6</v>
      </c>
      <c r="M183" s="117">
        <v>4.2601399999999998</v>
      </c>
    </row>
    <row r="184" spans="1:13">
      <c r="A184" s="65">
        <v>175</v>
      </c>
      <c r="B184" s="117" t="s">
        <v>827</v>
      </c>
      <c r="C184" s="120">
        <v>446.3</v>
      </c>
      <c r="D184" s="118">
        <v>443.2833333333333</v>
      </c>
      <c r="E184" s="118">
        <v>438.11666666666662</v>
      </c>
      <c r="F184" s="118">
        <v>429.93333333333334</v>
      </c>
      <c r="G184" s="118">
        <v>424.76666666666665</v>
      </c>
      <c r="H184" s="118">
        <v>451.46666666666658</v>
      </c>
      <c r="I184" s="118">
        <v>456.63333333333333</v>
      </c>
      <c r="J184" s="118">
        <v>464.81666666666655</v>
      </c>
      <c r="K184" s="117">
        <v>448.45</v>
      </c>
      <c r="L184" s="117">
        <v>435.1</v>
      </c>
      <c r="M184" s="117">
        <v>0.42882999999999999</v>
      </c>
    </row>
    <row r="185" spans="1:13">
      <c r="A185" s="65">
        <v>176</v>
      </c>
      <c r="B185" s="117" t="s">
        <v>829</v>
      </c>
      <c r="C185" s="120">
        <v>880.25</v>
      </c>
      <c r="D185" s="118">
        <v>870.88333333333333</v>
      </c>
      <c r="E185" s="118">
        <v>857.76666666666665</v>
      </c>
      <c r="F185" s="118">
        <v>835.2833333333333</v>
      </c>
      <c r="G185" s="118">
        <v>822.16666666666663</v>
      </c>
      <c r="H185" s="118">
        <v>893.36666666666667</v>
      </c>
      <c r="I185" s="118">
        <v>906.48333333333323</v>
      </c>
      <c r="J185" s="118">
        <v>928.9666666666667</v>
      </c>
      <c r="K185" s="117">
        <v>884</v>
      </c>
      <c r="L185" s="117">
        <v>848.4</v>
      </c>
      <c r="M185" s="117">
        <v>0.40922999999999998</v>
      </c>
    </row>
    <row r="186" spans="1:13">
      <c r="A186" s="65">
        <v>177</v>
      </c>
      <c r="B186" s="117" t="s">
        <v>831</v>
      </c>
      <c r="C186" s="120">
        <v>117.55</v>
      </c>
      <c r="D186" s="118">
        <v>117.48333333333333</v>
      </c>
      <c r="E186" s="118">
        <v>116.16666666666667</v>
      </c>
      <c r="F186" s="118">
        <v>114.78333333333333</v>
      </c>
      <c r="G186" s="118">
        <v>113.46666666666667</v>
      </c>
      <c r="H186" s="118">
        <v>118.86666666666667</v>
      </c>
      <c r="I186" s="118">
        <v>120.18333333333334</v>
      </c>
      <c r="J186" s="118">
        <v>121.56666666666668</v>
      </c>
      <c r="K186" s="117">
        <v>118.8</v>
      </c>
      <c r="L186" s="117">
        <v>116.1</v>
      </c>
      <c r="M186" s="117">
        <v>7.2835200000000002</v>
      </c>
    </row>
    <row r="187" spans="1:13">
      <c r="A187" s="65">
        <v>178</v>
      </c>
      <c r="B187" s="117" t="s">
        <v>832</v>
      </c>
      <c r="C187" s="120">
        <v>890.05</v>
      </c>
      <c r="D187" s="118">
        <v>887.4</v>
      </c>
      <c r="E187" s="118">
        <v>874.8</v>
      </c>
      <c r="F187" s="118">
        <v>859.55</v>
      </c>
      <c r="G187" s="118">
        <v>846.94999999999993</v>
      </c>
      <c r="H187" s="118">
        <v>902.65</v>
      </c>
      <c r="I187" s="118">
        <v>915.25000000000011</v>
      </c>
      <c r="J187" s="118">
        <v>930.5</v>
      </c>
      <c r="K187" s="117">
        <v>900</v>
      </c>
      <c r="L187" s="117">
        <v>872.15</v>
      </c>
      <c r="M187" s="117">
        <v>4.4810000000000003E-2</v>
      </c>
    </row>
    <row r="188" spans="1:13">
      <c r="A188" s="65">
        <v>179</v>
      </c>
      <c r="B188" s="117" t="s">
        <v>2422</v>
      </c>
      <c r="C188" s="120">
        <v>7.35</v>
      </c>
      <c r="D188" s="118">
        <v>7.0333333333333341</v>
      </c>
      <c r="E188" s="118">
        <v>6.7166666666666686</v>
      </c>
      <c r="F188" s="118">
        <v>6.0833333333333348</v>
      </c>
      <c r="G188" s="118">
        <v>5.7666666666666693</v>
      </c>
      <c r="H188" s="118">
        <v>7.6666666666666679</v>
      </c>
      <c r="I188" s="118">
        <v>7.9833333333333325</v>
      </c>
      <c r="J188" s="118">
        <v>8.6166666666666671</v>
      </c>
      <c r="K188" s="117">
        <v>7.35</v>
      </c>
      <c r="L188" s="117">
        <v>6.4</v>
      </c>
      <c r="M188" s="117">
        <v>144.64755</v>
      </c>
    </row>
    <row r="189" spans="1:13">
      <c r="A189" s="65">
        <v>180</v>
      </c>
      <c r="B189" s="117" t="s">
        <v>837</v>
      </c>
      <c r="C189" s="120">
        <v>24.9</v>
      </c>
      <c r="D189" s="118">
        <v>25.016666666666666</v>
      </c>
      <c r="E189" s="118">
        <v>24.633333333333333</v>
      </c>
      <c r="F189" s="118">
        <v>24.366666666666667</v>
      </c>
      <c r="G189" s="118">
        <v>23.983333333333334</v>
      </c>
      <c r="H189" s="118">
        <v>25.283333333333331</v>
      </c>
      <c r="I189" s="118">
        <v>25.666666666666664</v>
      </c>
      <c r="J189" s="118">
        <v>25.93333333333333</v>
      </c>
      <c r="K189" s="117">
        <v>25.4</v>
      </c>
      <c r="L189" s="117">
        <v>24.75</v>
      </c>
      <c r="M189" s="117">
        <v>1.8768400000000001</v>
      </c>
    </row>
    <row r="190" spans="1:13">
      <c r="A190" s="65">
        <v>181</v>
      </c>
      <c r="B190" s="117" t="s">
        <v>839</v>
      </c>
      <c r="C190" s="120">
        <v>659.45</v>
      </c>
      <c r="D190" s="118">
        <v>660.2</v>
      </c>
      <c r="E190" s="118">
        <v>656.30000000000007</v>
      </c>
      <c r="F190" s="118">
        <v>653.15</v>
      </c>
      <c r="G190" s="118">
        <v>649.25</v>
      </c>
      <c r="H190" s="118">
        <v>663.35000000000014</v>
      </c>
      <c r="I190" s="118">
        <v>667.25000000000023</v>
      </c>
      <c r="J190" s="118">
        <v>670.4000000000002</v>
      </c>
      <c r="K190" s="117">
        <v>664.1</v>
      </c>
      <c r="L190" s="117">
        <v>657.05</v>
      </c>
      <c r="M190" s="117">
        <v>5.4390000000000001E-2</v>
      </c>
    </row>
    <row r="191" spans="1:13">
      <c r="A191" s="65">
        <v>182</v>
      </c>
      <c r="B191" s="117" t="s">
        <v>74</v>
      </c>
      <c r="C191" s="120">
        <v>696.1</v>
      </c>
      <c r="D191" s="118">
        <v>698.15</v>
      </c>
      <c r="E191" s="118">
        <v>690.5</v>
      </c>
      <c r="F191" s="118">
        <v>684.9</v>
      </c>
      <c r="G191" s="118">
        <v>677.25</v>
      </c>
      <c r="H191" s="118">
        <v>703.75</v>
      </c>
      <c r="I191" s="118">
        <v>711.39999999999986</v>
      </c>
      <c r="J191" s="118">
        <v>717</v>
      </c>
      <c r="K191" s="117">
        <v>705.8</v>
      </c>
      <c r="L191" s="117">
        <v>692.55</v>
      </c>
      <c r="M191" s="117">
        <v>10.11651</v>
      </c>
    </row>
    <row r="192" spans="1:13">
      <c r="A192" s="65">
        <v>183</v>
      </c>
      <c r="B192" s="117" t="s">
        <v>844</v>
      </c>
      <c r="C192" s="120">
        <v>12.75</v>
      </c>
      <c r="D192" s="118">
        <v>12.783333333333333</v>
      </c>
      <c r="E192" s="118">
        <v>12.566666666666666</v>
      </c>
      <c r="F192" s="118">
        <v>12.383333333333333</v>
      </c>
      <c r="G192" s="118">
        <v>12.166666666666666</v>
      </c>
      <c r="H192" s="118">
        <v>12.966666666666667</v>
      </c>
      <c r="I192" s="118">
        <v>13.183333333333332</v>
      </c>
      <c r="J192" s="118">
        <v>13.366666666666667</v>
      </c>
      <c r="K192" s="117">
        <v>13</v>
      </c>
      <c r="L192" s="117">
        <v>12.6</v>
      </c>
      <c r="M192" s="117">
        <v>18.456040000000002</v>
      </c>
    </row>
    <row r="193" spans="1:13">
      <c r="A193" s="65">
        <v>184</v>
      </c>
      <c r="B193" s="117" t="s">
        <v>849</v>
      </c>
      <c r="C193" s="120">
        <v>20.2</v>
      </c>
      <c r="D193" s="118">
        <v>19.7</v>
      </c>
      <c r="E193" s="118">
        <v>18.649999999999999</v>
      </c>
      <c r="F193" s="118">
        <v>17.099999999999998</v>
      </c>
      <c r="G193" s="118">
        <v>16.049999999999997</v>
      </c>
      <c r="H193" s="118">
        <v>21.25</v>
      </c>
      <c r="I193" s="118">
        <v>22.300000000000004</v>
      </c>
      <c r="J193" s="118">
        <v>23.85</v>
      </c>
      <c r="K193" s="117">
        <v>20.75</v>
      </c>
      <c r="L193" s="117">
        <v>18.149999999999999</v>
      </c>
      <c r="M193" s="117">
        <v>14.59512</v>
      </c>
    </row>
    <row r="194" spans="1:13">
      <c r="A194" s="65">
        <v>185</v>
      </c>
      <c r="B194" s="117" t="s">
        <v>75</v>
      </c>
      <c r="C194" s="120">
        <v>1066.1500000000001</v>
      </c>
      <c r="D194" s="118">
        <v>1060.2166666666667</v>
      </c>
      <c r="E194" s="118">
        <v>1049.9333333333334</v>
      </c>
      <c r="F194" s="118">
        <v>1033.7166666666667</v>
      </c>
      <c r="G194" s="118">
        <v>1023.4333333333334</v>
      </c>
      <c r="H194" s="118">
        <v>1076.4333333333334</v>
      </c>
      <c r="I194" s="118">
        <v>1086.7166666666667</v>
      </c>
      <c r="J194" s="118">
        <v>1102.9333333333334</v>
      </c>
      <c r="K194" s="117">
        <v>1070.5</v>
      </c>
      <c r="L194" s="117">
        <v>1044</v>
      </c>
      <c r="M194" s="117">
        <v>14.22246</v>
      </c>
    </row>
    <row r="195" spans="1:13">
      <c r="A195" s="65">
        <v>186</v>
      </c>
      <c r="B195" s="117" t="s">
        <v>76</v>
      </c>
      <c r="C195" s="120">
        <v>1887.4</v>
      </c>
      <c r="D195" s="118">
        <v>1887.9666666666665</v>
      </c>
      <c r="E195" s="118">
        <v>1876.9333333333329</v>
      </c>
      <c r="F195" s="118">
        <v>1866.4666666666665</v>
      </c>
      <c r="G195" s="118">
        <v>1855.4333333333329</v>
      </c>
      <c r="H195" s="118">
        <v>1898.4333333333329</v>
      </c>
      <c r="I195" s="118">
        <v>1909.4666666666662</v>
      </c>
      <c r="J195" s="118">
        <v>1919.9333333333329</v>
      </c>
      <c r="K195" s="117">
        <v>1899</v>
      </c>
      <c r="L195" s="117">
        <v>1877.5</v>
      </c>
      <c r="M195" s="117">
        <v>24.614059999999998</v>
      </c>
    </row>
    <row r="196" spans="1:13">
      <c r="A196" s="65">
        <v>187</v>
      </c>
      <c r="B196" s="117" t="s">
        <v>77</v>
      </c>
      <c r="C196" s="120">
        <v>2091.4499999999998</v>
      </c>
      <c r="D196" s="118">
        <v>2102.8833333333332</v>
      </c>
      <c r="E196" s="118">
        <v>2077.6666666666665</v>
      </c>
      <c r="F196" s="118">
        <v>2063.8833333333332</v>
      </c>
      <c r="G196" s="118">
        <v>2038.6666666666665</v>
      </c>
      <c r="H196" s="118">
        <v>2116.6666666666665</v>
      </c>
      <c r="I196" s="118">
        <v>2141.8833333333337</v>
      </c>
      <c r="J196" s="118">
        <v>2155.6666666666665</v>
      </c>
      <c r="K196" s="117">
        <v>2128.1</v>
      </c>
      <c r="L196" s="117">
        <v>2089.1</v>
      </c>
      <c r="M196" s="117">
        <v>22.226769999999998</v>
      </c>
    </row>
    <row r="197" spans="1:13">
      <c r="A197" s="65">
        <v>188</v>
      </c>
      <c r="B197" s="117" t="s">
        <v>78</v>
      </c>
      <c r="C197" s="120">
        <v>23.8</v>
      </c>
      <c r="D197" s="118">
        <v>23.566666666666666</v>
      </c>
      <c r="E197" s="118">
        <v>22.983333333333334</v>
      </c>
      <c r="F197" s="118">
        <v>22.166666666666668</v>
      </c>
      <c r="G197" s="118">
        <v>21.583333333333336</v>
      </c>
      <c r="H197" s="118">
        <v>24.383333333333333</v>
      </c>
      <c r="I197" s="118">
        <v>24.966666666666669</v>
      </c>
      <c r="J197" s="118">
        <v>25.783333333333331</v>
      </c>
      <c r="K197" s="117">
        <v>24.15</v>
      </c>
      <c r="L197" s="117">
        <v>22.75</v>
      </c>
      <c r="M197" s="117">
        <v>66.656580000000005</v>
      </c>
    </row>
    <row r="198" spans="1:13">
      <c r="A198" s="65">
        <v>189</v>
      </c>
      <c r="B198" s="117" t="s">
        <v>857</v>
      </c>
      <c r="C198" s="120">
        <v>2119.6</v>
      </c>
      <c r="D198" s="118">
        <v>2129.8666666666668</v>
      </c>
      <c r="E198" s="118">
        <v>2099.7333333333336</v>
      </c>
      <c r="F198" s="118">
        <v>2079.8666666666668</v>
      </c>
      <c r="G198" s="118">
        <v>2049.7333333333336</v>
      </c>
      <c r="H198" s="118">
        <v>2149.7333333333336</v>
      </c>
      <c r="I198" s="118">
        <v>2179.8666666666668</v>
      </c>
      <c r="J198" s="118">
        <v>2199.7333333333336</v>
      </c>
      <c r="K198" s="117">
        <v>2160</v>
      </c>
      <c r="L198" s="117">
        <v>2110</v>
      </c>
      <c r="M198" s="117">
        <v>1.63374</v>
      </c>
    </row>
    <row r="199" spans="1:13">
      <c r="A199" s="65">
        <v>190</v>
      </c>
      <c r="B199" s="117" t="s">
        <v>858</v>
      </c>
      <c r="C199" s="120">
        <v>149.44999999999999</v>
      </c>
      <c r="D199" s="118">
        <v>150.98333333333332</v>
      </c>
      <c r="E199" s="118">
        <v>147.21666666666664</v>
      </c>
      <c r="F199" s="118">
        <v>144.98333333333332</v>
      </c>
      <c r="G199" s="118">
        <v>141.21666666666664</v>
      </c>
      <c r="H199" s="118">
        <v>153.21666666666664</v>
      </c>
      <c r="I199" s="118">
        <v>156.98333333333335</v>
      </c>
      <c r="J199" s="118">
        <v>159.21666666666664</v>
      </c>
      <c r="K199" s="117">
        <v>154.75</v>
      </c>
      <c r="L199" s="117">
        <v>148.75</v>
      </c>
      <c r="M199" s="117">
        <v>1.0034000000000001</v>
      </c>
    </row>
    <row r="200" spans="1:13">
      <c r="A200" s="65">
        <v>191</v>
      </c>
      <c r="B200" s="117" t="s">
        <v>861</v>
      </c>
      <c r="C200" s="120">
        <v>449.1</v>
      </c>
      <c r="D200" s="118">
        <v>447.60000000000008</v>
      </c>
      <c r="E200" s="118">
        <v>442.15000000000015</v>
      </c>
      <c r="F200" s="118">
        <v>435.20000000000005</v>
      </c>
      <c r="G200" s="118">
        <v>429.75000000000011</v>
      </c>
      <c r="H200" s="118">
        <v>454.55000000000018</v>
      </c>
      <c r="I200" s="118">
        <v>460.00000000000011</v>
      </c>
      <c r="J200" s="118">
        <v>466.95000000000022</v>
      </c>
      <c r="K200" s="117">
        <v>453.05</v>
      </c>
      <c r="L200" s="117">
        <v>440.65</v>
      </c>
      <c r="M200" s="117">
        <v>0.58362999999999998</v>
      </c>
    </row>
    <row r="201" spans="1:13">
      <c r="A201" s="65">
        <v>192</v>
      </c>
      <c r="B201" s="117" t="s">
        <v>79</v>
      </c>
      <c r="C201" s="120">
        <v>2679.85</v>
      </c>
      <c r="D201" s="118">
        <v>2665.9166666666665</v>
      </c>
      <c r="E201" s="118">
        <v>2633.9333333333329</v>
      </c>
      <c r="F201" s="118">
        <v>2588.0166666666664</v>
      </c>
      <c r="G201" s="118">
        <v>2556.0333333333328</v>
      </c>
      <c r="H201" s="118">
        <v>2711.833333333333</v>
      </c>
      <c r="I201" s="118">
        <v>2743.8166666666666</v>
      </c>
      <c r="J201" s="118">
        <v>2789.7333333333331</v>
      </c>
      <c r="K201" s="117">
        <v>2697.9</v>
      </c>
      <c r="L201" s="117">
        <v>2620</v>
      </c>
      <c r="M201" s="117">
        <v>7.2040699999999998</v>
      </c>
    </row>
    <row r="202" spans="1:13">
      <c r="A202" s="65">
        <v>193</v>
      </c>
      <c r="B202" s="117" t="s">
        <v>80</v>
      </c>
      <c r="C202" s="120">
        <v>358.05</v>
      </c>
      <c r="D202" s="118">
        <v>356.75</v>
      </c>
      <c r="E202" s="118">
        <v>353.35</v>
      </c>
      <c r="F202" s="118">
        <v>348.65000000000003</v>
      </c>
      <c r="G202" s="118">
        <v>345.25000000000006</v>
      </c>
      <c r="H202" s="118">
        <v>361.45</v>
      </c>
      <c r="I202" s="118">
        <v>364.84999999999997</v>
      </c>
      <c r="J202" s="118">
        <v>369.54999999999995</v>
      </c>
      <c r="K202" s="117">
        <v>360.15</v>
      </c>
      <c r="L202" s="117">
        <v>352.05</v>
      </c>
      <c r="M202" s="117">
        <v>4.9465599999999998</v>
      </c>
    </row>
    <row r="203" spans="1:13">
      <c r="A203" s="65">
        <v>194</v>
      </c>
      <c r="B203" s="117" t="s">
        <v>866</v>
      </c>
      <c r="C203" s="120">
        <v>21.9</v>
      </c>
      <c r="D203" s="118">
        <v>21.916666666666668</v>
      </c>
      <c r="E203" s="118">
        <v>21.533333333333335</v>
      </c>
      <c r="F203" s="118">
        <v>21.166666666666668</v>
      </c>
      <c r="G203" s="118">
        <v>20.783333333333335</v>
      </c>
      <c r="H203" s="118">
        <v>22.283333333333335</v>
      </c>
      <c r="I203" s="118">
        <v>22.666666666666668</v>
      </c>
      <c r="J203" s="118">
        <v>23.033333333333335</v>
      </c>
      <c r="K203" s="117">
        <v>22.3</v>
      </c>
      <c r="L203" s="117">
        <v>21.55</v>
      </c>
      <c r="M203" s="117">
        <v>17.169509999999999</v>
      </c>
    </row>
    <row r="204" spans="1:13">
      <c r="A204" s="65">
        <v>195</v>
      </c>
      <c r="B204" s="117" t="s">
        <v>873</v>
      </c>
      <c r="C204" s="120">
        <v>169.1</v>
      </c>
      <c r="D204" s="118">
        <v>168.83333333333334</v>
      </c>
      <c r="E204" s="118">
        <v>166.76666666666668</v>
      </c>
      <c r="F204" s="118">
        <v>164.43333333333334</v>
      </c>
      <c r="G204" s="118">
        <v>162.36666666666667</v>
      </c>
      <c r="H204" s="118">
        <v>171.16666666666669</v>
      </c>
      <c r="I204" s="118">
        <v>173.23333333333335</v>
      </c>
      <c r="J204" s="118">
        <v>175.56666666666669</v>
      </c>
      <c r="K204" s="117">
        <v>170.9</v>
      </c>
      <c r="L204" s="117">
        <v>166.5</v>
      </c>
      <c r="M204" s="117">
        <v>0.72955999999999999</v>
      </c>
    </row>
    <row r="205" spans="1:13">
      <c r="A205" s="65">
        <v>196</v>
      </c>
      <c r="B205" s="117" t="s">
        <v>81</v>
      </c>
      <c r="C205" s="120">
        <v>196.45</v>
      </c>
      <c r="D205" s="118">
        <v>195.25</v>
      </c>
      <c r="E205" s="118">
        <v>193.5</v>
      </c>
      <c r="F205" s="118">
        <v>190.55</v>
      </c>
      <c r="G205" s="118">
        <v>188.8</v>
      </c>
      <c r="H205" s="118">
        <v>198.2</v>
      </c>
      <c r="I205" s="118">
        <v>199.95</v>
      </c>
      <c r="J205" s="118">
        <v>202.89999999999998</v>
      </c>
      <c r="K205" s="117">
        <v>197</v>
      </c>
      <c r="L205" s="117">
        <v>192.3</v>
      </c>
      <c r="M205" s="117">
        <v>87.580600000000004</v>
      </c>
    </row>
    <row r="206" spans="1:13">
      <c r="A206" s="65">
        <v>197</v>
      </c>
      <c r="B206" s="117" t="s">
        <v>877</v>
      </c>
      <c r="C206" s="120">
        <v>45.05</v>
      </c>
      <c r="D206" s="118">
        <v>45.04999999999999</v>
      </c>
      <c r="E206" s="118">
        <v>44.549999999999983</v>
      </c>
      <c r="F206" s="118">
        <v>44.04999999999999</v>
      </c>
      <c r="G206" s="118">
        <v>43.549999999999983</v>
      </c>
      <c r="H206" s="118">
        <v>45.549999999999983</v>
      </c>
      <c r="I206" s="118">
        <v>46.05</v>
      </c>
      <c r="J206" s="118">
        <v>46.549999999999983</v>
      </c>
      <c r="K206" s="117">
        <v>45.55</v>
      </c>
      <c r="L206" s="117">
        <v>44.55</v>
      </c>
      <c r="M206" s="117">
        <v>4.5101000000000004</v>
      </c>
    </row>
    <row r="207" spans="1:13">
      <c r="A207" s="65">
        <v>198</v>
      </c>
      <c r="B207" s="117" t="s">
        <v>82</v>
      </c>
      <c r="C207" s="120">
        <v>230.95</v>
      </c>
      <c r="D207" s="118">
        <v>229.01666666666665</v>
      </c>
      <c r="E207" s="118">
        <v>225.23333333333329</v>
      </c>
      <c r="F207" s="118">
        <v>219.51666666666665</v>
      </c>
      <c r="G207" s="118">
        <v>215.73333333333329</v>
      </c>
      <c r="H207" s="118">
        <v>234.73333333333329</v>
      </c>
      <c r="I207" s="118">
        <v>238.51666666666665</v>
      </c>
      <c r="J207" s="118">
        <v>244.23333333333329</v>
      </c>
      <c r="K207" s="117">
        <v>232.8</v>
      </c>
      <c r="L207" s="117">
        <v>223.3</v>
      </c>
      <c r="M207" s="117">
        <v>59.401130000000002</v>
      </c>
    </row>
    <row r="208" spans="1:13">
      <c r="A208" s="65">
        <v>199</v>
      </c>
      <c r="B208" s="117" t="s">
        <v>83</v>
      </c>
      <c r="C208" s="120">
        <v>1768.55</v>
      </c>
      <c r="D208" s="118">
        <v>1764.5</v>
      </c>
      <c r="E208" s="118">
        <v>1756</v>
      </c>
      <c r="F208" s="118">
        <v>1743.45</v>
      </c>
      <c r="G208" s="118">
        <v>1734.95</v>
      </c>
      <c r="H208" s="118">
        <v>1777.05</v>
      </c>
      <c r="I208" s="118">
        <v>1785.55</v>
      </c>
      <c r="J208" s="118">
        <v>1798.1</v>
      </c>
      <c r="K208" s="117">
        <v>1773</v>
      </c>
      <c r="L208" s="117">
        <v>1751.95</v>
      </c>
      <c r="M208" s="117">
        <v>13.60163</v>
      </c>
    </row>
    <row r="209" spans="1:13">
      <c r="A209" s="65">
        <v>200</v>
      </c>
      <c r="B209" s="117" t="s">
        <v>84</v>
      </c>
      <c r="C209" s="120">
        <v>260</v>
      </c>
      <c r="D209" s="118">
        <v>258.01666666666665</v>
      </c>
      <c r="E209" s="118">
        <v>255.0333333333333</v>
      </c>
      <c r="F209" s="118">
        <v>250.06666666666666</v>
      </c>
      <c r="G209" s="118">
        <v>247.08333333333331</v>
      </c>
      <c r="H209" s="118">
        <v>262.98333333333329</v>
      </c>
      <c r="I209" s="118">
        <v>265.96666666666664</v>
      </c>
      <c r="J209" s="118">
        <v>270.93333333333328</v>
      </c>
      <c r="K209" s="117">
        <v>261</v>
      </c>
      <c r="L209" s="117">
        <v>253.05</v>
      </c>
      <c r="M209" s="117">
        <v>8.21434</v>
      </c>
    </row>
    <row r="210" spans="1:13">
      <c r="A210" s="65">
        <v>201</v>
      </c>
      <c r="B210" s="117" t="s">
        <v>892</v>
      </c>
      <c r="C210" s="120">
        <v>21539.25</v>
      </c>
      <c r="D210" s="118">
        <v>21537.25</v>
      </c>
      <c r="E210" s="118">
        <v>21099.5</v>
      </c>
      <c r="F210" s="118">
        <v>20659.75</v>
      </c>
      <c r="G210" s="118">
        <v>20222</v>
      </c>
      <c r="H210" s="118">
        <v>21977</v>
      </c>
      <c r="I210" s="118">
        <v>22414.75</v>
      </c>
      <c r="J210" s="118">
        <v>22854.5</v>
      </c>
      <c r="K210" s="117">
        <v>21975</v>
      </c>
      <c r="L210" s="117">
        <v>21097.5</v>
      </c>
      <c r="M210" s="117">
        <v>1.375E-2</v>
      </c>
    </row>
    <row r="211" spans="1:13">
      <c r="A211" s="65">
        <v>202</v>
      </c>
      <c r="B211" s="117" t="s">
        <v>1874</v>
      </c>
      <c r="C211" s="120">
        <v>105.05</v>
      </c>
      <c r="D211" s="118">
        <v>104.41666666666667</v>
      </c>
      <c r="E211" s="118">
        <v>100.18333333333334</v>
      </c>
      <c r="F211" s="118">
        <v>95.316666666666663</v>
      </c>
      <c r="G211" s="118">
        <v>91.083333333333329</v>
      </c>
      <c r="H211" s="118">
        <v>109.28333333333335</v>
      </c>
      <c r="I211" s="118">
        <v>113.51666666666667</v>
      </c>
      <c r="J211" s="118">
        <v>118.38333333333335</v>
      </c>
      <c r="K211" s="117">
        <v>108.65</v>
      </c>
      <c r="L211" s="117">
        <v>99.55</v>
      </c>
      <c r="M211" s="117">
        <v>6.82925</v>
      </c>
    </row>
    <row r="212" spans="1:13">
      <c r="A212" s="65">
        <v>203</v>
      </c>
      <c r="B212" s="117" t="s">
        <v>296</v>
      </c>
      <c r="C212" s="120">
        <v>223.55</v>
      </c>
      <c r="D212" s="118">
        <v>222.93333333333337</v>
      </c>
      <c r="E212" s="118">
        <v>220.71666666666673</v>
      </c>
      <c r="F212" s="118">
        <v>217.88333333333335</v>
      </c>
      <c r="G212" s="118">
        <v>215.66666666666671</v>
      </c>
      <c r="H212" s="118">
        <v>225.76666666666674</v>
      </c>
      <c r="I212" s="118">
        <v>227.98333333333338</v>
      </c>
      <c r="J212" s="118">
        <v>230.81666666666675</v>
      </c>
      <c r="K212" s="117">
        <v>225.15</v>
      </c>
      <c r="L212" s="117">
        <v>220.1</v>
      </c>
      <c r="M212" s="117">
        <v>0.97433000000000003</v>
      </c>
    </row>
    <row r="213" spans="1:13">
      <c r="A213" s="65">
        <v>204</v>
      </c>
      <c r="B213" s="117" t="s">
        <v>899</v>
      </c>
      <c r="C213" s="120">
        <v>38.700000000000003</v>
      </c>
      <c r="D213" s="118">
        <v>38.866666666666667</v>
      </c>
      <c r="E213" s="118">
        <v>37.983333333333334</v>
      </c>
      <c r="F213" s="118">
        <v>37.266666666666666</v>
      </c>
      <c r="G213" s="118">
        <v>36.383333333333333</v>
      </c>
      <c r="H213" s="118">
        <v>39.583333333333336</v>
      </c>
      <c r="I213" s="118">
        <v>40.466666666666676</v>
      </c>
      <c r="J213" s="118">
        <v>41.183333333333337</v>
      </c>
      <c r="K213" s="117">
        <v>39.75</v>
      </c>
      <c r="L213" s="117">
        <v>38.15</v>
      </c>
      <c r="M213" s="117">
        <v>0.61806000000000005</v>
      </c>
    </row>
    <row r="214" spans="1:13">
      <c r="A214" s="65">
        <v>205</v>
      </c>
      <c r="B214" s="117" t="s">
        <v>2054</v>
      </c>
      <c r="C214" s="120">
        <v>40.9</v>
      </c>
      <c r="D214" s="118">
        <v>40.4</v>
      </c>
      <c r="E214" s="118">
        <v>39.4</v>
      </c>
      <c r="F214" s="118">
        <v>37.9</v>
      </c>
      <c r="G214" s="118">
        <v>36.9</v>
      </c>
      <c r="H214" s="118">
        <v>41.9</v>
      </c>
      <c r="I214" s="118">
        <v>42.9</v>
      </c>
      <c r="J214" s="118">
        <v>44.4</v>
      </c>
      <c r="K214" s="117">
        <v>41.4</v>
      </c>
      <c r="L214" s="117">
        <v>38.9</v>
      </c>
      <c r="M214" s="117">
        <v>11.614610000000001</v>
      </c>
    </row>
    <row r="215" spans="1:13">
      <c r="A215" s="65">
        <v>206</v>
      </c>
      <c r="B215" s="117" t="s">
        <v>85</v>
      </c>
      <c r="C215" s="120">
        <v>74.849999999999994</v>
      </c>
      <c r="D215" s="118">
        <v>74.95</v>
      </c>
      <c r="E215" s="118">
        <v>73.900000000000006</v>
      </c>
      <c r="F215" s="118">
        <v>72.95</v>
      </c>
      <c r="G215" s="118">
        <v>71.900000000000006</v>
      </c>
      <c r="H215" s="118">
        <v>75.900000000000006</v>
      </c>
      <c r="I215" s="118">
        <v>76.949999999999989</v>
      </c>
      <c r="J215" s="118">
        <v>77.900000000000006</v>
      </c>
      <c r="K215" s="117">
        <v>76</v>
      </c>
      <c r="L215" s="117">
        <v>74</v>
      </c>
      <c r="M215" s="117">
        <v>17.97494</v>
      </c>
    </row>
    <row r="216" spans="1:13">
      <c r="A216" s="65">
        <v>207</v>
      </c>
      <c r="B216" s="117" t="s">
        <v>86</v>
      </c>
      <c r="C216" s="120">
        <v>679.95</v>
      </c>
      <c r="D216" s="118">
        <v>689.16666666666663</v>
      </c>
      <c r="E216" s="118">
        <v>666.33333333333326</v>
      </c>
      <c r="F216" s="118">
        <v>652.71666666666658</v>
      </c>
      <c r="G216" s="118">
        <v>629.88333333333321</v>
      </c>
      <c r="H216" s="118">
        <v>702.7833333333333</v>
      </c>
      <c r="I216" s="118">
        <v>725.61666666666656</v>
      </c>
      <c r="J216" s="118">
        <v>739.23333333333335</v>
      </c>
      <c r="K216" s="117">
        <v>712</v>
      </c>
      <c r="L216" s="117">
        <v>675.55</v>
      </c>
      <c r="M216" s="117">
        <v>144.87785</v>
      </c>
    </row>
    <row r="217" spans="1:13">
      <c r="A217" s="65">
        <v>208</v>
      </c>
      <c r="B217" s="117" t="s">
        <v>905</v>
      </c>
      <c r="C217" s="120">
        <v>302.95</v>
      </c>
      <c r="D217" s="118">
        <v>308.11666666666662</v>
      </c>
      <c r="E217" s="118">
        <v>291.83333333333326</v>
      </c>
      <c r="F217" s="118">
        <v>280.71666666666664</v>
      </c>
      <c r="G217" s="118">
        <v>264.43333333333328</v>
      </c>
      <c r="H217" s="118">
        <v>319.23333333333323</v>
      </c>
      <c r="I217" s="118">
        <v>335.51666666666665</v>
      </c>
      <c r="J217" s="118">
        <v>346.63333333333321</v>
      </c>
      <c r="K217" s="117">
        <v>324.39999999999998</v>
      </c>
      <c r="L217" s="117">
        <v>297</v>
      </c>
      <c r="M217" s="117">
        <v>17.848890000000001</v>
      </c>
    </row>
    <row r="218" spans="1:13">
      <c r="A218" s="65">
        <v>209</v>
      </c>
      <c r="B218" s="117" t="s">
        <v>87</v>
      </c>
      <c r="C218" s="120">
        <v>352.05</v>
      </c>
      <c r="D218" s="118">
        <v>352.48333333333335</v>
      </c>
      <c r="E218" s="118">
        <v>350.86666666666667</v>
      </c>
      <c r="F218" s="118">
        <v>349.68333333333334</v>
      </c>
      <c r="G218" s="118">
        <v>348.06666666666666</v>
      </c>
      <c r="H218" s="118">
        <v>353.66666666666669</v>
      </c>
      <c r="I218" s="118">
        <v>355.28333333333336</v>
      </c>
      <c r="J218" s="118">
        <v>356.4666666666667</v>
      </c>
      <c r="K218" s="117">
        <v>354.1</v>
      </c>
      <c r="L218" s="117">
        <v>351.3</v>
      </c>
      <c r="M218" s="117">
        <v>109.9773</v>
      </c>
    </row>
    <row r="219" spans="1:13">
      <c r="A219" s="65">
        <v>210</v>
      </c>
      <c r="B219" s="117" t="s">
        <v>2203</v>
      </c>
      <c r="C219" s="120">
        <v>931.1</v>
      </c>
      <c r="D219" s="118">
        <v>927.7833333333333</v>
      </c>
      <c r="E219" s="118">
        <v>919.56666666666661</v>
      </c>
      <c r="F219" s="118">
        <v>908.0333333333333</v>
      </c>
      <c r="G219" s="118">
        <v>899.81666666666661</v>
      </c>
      <c r="H219" s="118">
        <v>939.31666666666661</v>
      </c>
      <c r="I219" s="118">
        <v>947.5333333333333</v>
      </c>
      <c r="J219" s="118">
        <v>959.06666666666661</v>
      </c>
      <c r="K219" s="117">
        <v>936</v>
      </c>
      <c r="L219" s="117">
        <v>916.25</v>
      </c>
      <c r="M219" s="117">
        <v>4.4976000000000003</v>
      </c>
    </row>
    <row r="220" spans="1:13">
      <c r="A220" s="65">
        <v>211</v>
      </c>
      <c r="B220" s="117" t="s">
        <v>1907</v>
      </c>
      <c r="C220" s="120">
        <v>314.89999999999998</v>
      </c>
      <c r="D220" s="118">
        <v>315.58333333333331</v>
      </c>
      <c r="E220" s="118">
        <v>312.16666666666663</v>
      </c>
      <c r="F220" s="118">
        <v>309.43333333333334</v>
      </c>
      <c r="G220" s="118">
        <v>306.01666666666665</v>
      </c>
      <c r="H220" s="118">
        <v>318.31666666666661</v>
      </c>
      <c r="I220" s="118">
        <v>321.73333333333323</v>
      </c>
      <c r="J220" s="118">
        <v>324.46666666666658</v>
      </c>
      <c r="K220" s="117">
        <v>319</v>
      </c>
      <c r="L220" s="117">
        <v>312.85000000000002</v>
      </c>
      <c r="M220" s="117">
        <v>14.5739</v>
      </c>
    </row>
    <row r="221" spans="1:13">
      <c r="A221" s="65">
        <v>212</v>
      </c>
      <c r="B221" s="117" t="s">
        <v>347</v>
      </c>
      <c r="C221" s="120">
        <v>36</v>
      </c>
      <c r="D221" s="118">
        <v>36.15</v>
      </c>
      <c r="E221" s="118">
        <v>35.199999999999996</v>
      </c>
      <c r="F221" s="118">
        <v>34.4</v>
      </c>
      <c r="G221" s="118">
        <v>33.449999999999996</v>
      </c>
      <c r="H221" s="118">
        <v>36.949999999999996</v>
      </c>
      <c r="I221" s="118">
        <v>37.9</v>
      </c>
      <c r="J221" s="118">
        <v>38.699999999999996</v>
      </c>
      <c r="K221" s="117">
        <v>37.1</v>
      </c>
      <c r="L221" s="117">
        <v>35.35</v>
      </c>
      <c r="M221" s="117">
        <v>8.6202799999999993</v>
      </c>
    </row>
    <row r="222" spans="1:13">
      <c r="A222" s="65">
        <v>213</v>
      </c>
      <c r="B222" s="117" t="s">
        <v>88</v>
      </c>
      <c r="C222" s="120">
        <v>43.1</v>
      </c>
      <c r="D222" s="118">
        <v>43.633333333333333</v>
      </c>
      <c r="E222" s="118">
        <v>42.416666666666664</v>
      </c>
      <c r="F222" s="118">
        <v>41.733333333333334</v>
      </c>
      <c r="G222" s="118">
        <v>40.516666666666666</v>
      </c>
      <c r="H222" s="118">
        <v>44.316666666666663</v>
      </c>
      <c r="I222" s="118">
        <v>45.533333333333331</v>
      </c>
      <c r="J222" s="118">
        <v>46.216666666666661</v>
      </c>
      <c r="K222" s="117">
        <v>44.85</v>
      </c>
      <c r="L222" s="117">
        <v>42.95</v>
      </c>
      <c r="M222" s="117">
        <v>108.79789</v>
      </c>
    </row>
    <row r="223" spans="1:13">
      <c r="A223" s="65">
        <v>214</v>
      </c>
      <c r="B223" s="117" t="s">
        <v>89</v>
      </c>
      <c r="C223" s="120">
        <v>30.35</v>
      </c>
      <c r="D223" s="118">
        <v>30.633333333333336</v>
      </c>
      <c r="E223" s="118">
        <v>29.866666666666674</v>
      </c>
      <c r="F223" s="118">
        <v>29.383333333333336</v>
      </c>
      <c r="G223" s="118">
        <v>28.616666666666674</v>
      </c>
      <c r="H223" s="118">
        <v>31.116666666666674</v>
      </c>
      <c r="I223" s="118">
        <v>31.883333333333333</v>
      </c>
      <c r="J223" s="118">
        <v>32.366666666666674</v>
      </c>
      <c r="K223" s="117">
        <v>31.4</v>
      </c>
      <c r="L223" s="117">
        <v>30.15</v>
      </c>
      <c r="M223" s="117">
        <v>228.84636</v>
      </c>
    </row>
    <row r="224" spans="1:13">
      <c r="A224" s="65">
        <v>215</v>
      </c>
      <c r="B224" s="117" t="s">
        <v>90</v>
      </c>
      <c r="C224" s="120">
        <v>37.15</v>
      </c>
      <c r="D224" s="118">
        <v>36.833333333333336</v>
      </c>
      <c r="E224" s="118">
        <v>36.31666666666667</v>
      </c>
      <c r="F224" s="118">
        <v>35.483333333333334</v>
      </c>
      <c r="G224" s="118">
        <v>34.966666666666669</v>
      </c>
      <c r="H224" s="118">
        <v>37.666666666666671</v>
      </c>
      <c r="I224" s="118">
        <v>38.183333333333337</v>
      </c>
      <c r="J224" s="118">
        <v>39.016666666666673</v>
      </c>
      <c r="K224" s="117">
        <v>37.35</v>
      </c>
      <c r="L224" s="117">
        <v>36</v>
      </c>
      <c r="M224" s="117">
        <v>58.072519999999997</v>
      </c>
    </row>
    <row r="225" spans="1:13">
      <c r="A225" s="65">
        <v>216</v>
      </c>
      <c r="B225" s="117" t="s">
        <v>3392</v>
      </c>
      <c r="C225" s="120">
        <v>45.55</v>
      </c>
      <c r="D225" s="118">
        <v>45.466666666666669</v>
      </c>
      <c r="E225" s="118">
        <v>45.083333333333336</v>
      </c>
      <c r="F225" s="118">
        <v>44.616666666666667</v>
      </c>
      <c r="G225" s="118">
        <v>44.233333333333334</v>
      </c>
      <c r="H225" s="118">
        <v>45.933333333333337</v>
      </c>
      <c r="I225" s="118">
        <v>46.316666666666663</v>
      </c>
      <c r="J225" s="118">
        <v>46.783333333333339</v>
      </c>
      <c r="K225" s="117">
        <v>45.85</v>
      </c>
      <c r="L225" s="117">
        <v>45</v>
      </c>
      <c r="M225" s="117">
        <v>90.425629999999998</v>
      </c>
    </row>
    <row r="226" spans="1:13">
      <c r="A226" s="65">
        <v>217</v>
      </c>
      <c r="B226" s="117" t="s">
        <v>2246</v>
      </c>
      <c r="C226" s="120">
        <v>158.80000000000001</v>
      </c>
      <c r="D226" s="118">
        <v>159.31666666666669</v>
      </c>
      <c r="E226" s="118">
        <v>157.73333333333338</v>
      </c>
      <c r="F226" s="118">
        <v>156.66666666666669</v>
      </c>
      <c r="G226" s="118">
        <v>155.08333333333337</v>
      </c>
      <c r="H226" s="118">
        <v>160.38333333333338</v>
      </c>
      <c r="I226" s="118">
        <v>161.9666666666667</v>
      </c>
      <c r="J226" s="118">
        <v>163.03333333333339</v>
      </c>
      <c r="K226" s="117">
        <v>160.9</v>
      </c>
      <c r="L226" s="117">
        <v>158.25</v>
      </c>
      <c r="M226" s="117">
        <v>0.62824999999999998</v>
      </c>
    </row>
    <row r="227" spans="1:13">
      <c r="A227" s="65">
        <v>218</v>
      </c>
      <c r="B227" s="117" t="s">
        <v>914</v>
      </c>
      <c r="C227" s="120">
        <v>825.95</v>
      </c>
      <c r="D227" s="118">
        <v>810.35</v>
      </c>
      <c r="E227" s="118">
        <v>780.7</v>
      </c>
      <c r="F227" s="118">
        <v>735.45</v>
      </c>
      <c r="G227" s="118">
        <v>705.80000000000007</v>
      </c>
      <c r="H227" s="118">
        <v>855.6</v>
      </c>
      <c r="I227" s="118">
        <v>885.24999999999989</v>
      </c>
      <c r="J227" s="118">
        <v>930.5</v>
      </c>
      <c r="K227" s="117">
        <v>840</v>
      </c>
      <c r="L227" s="117">
        <v>765.1</v>
      </c>
      <c r="M227" s="117">
        <v>0.16175</v>
      </c>
    </row>
    <row r="228" spans="1:13">
      <c r="A228" s="65">
        <v>219</v>
      </c>
      <c r="B228" s="117" t="s">
        <v>91</v>
      </c>
      <c r="C228" s="120">
        <v>12.75</v>
      </c>
      <c r="D228" s="118">
        <v>12.65</v>
      </c>
      <c r="E228" s="118">
        <v>12.5</v>
      </c>
      <c r="F228" s="118">
        <v>12.25</v>
      </c>
      <c r="G228" s="118">
        <v>12.1</v>
      </c>
      <c r="H228" s="118">
        <v>12.9</v>
      </c>
      <c r="I228" s="118">
        <v>13.050000000000002</v>
      </c>
      <c r="J228" s="118">
        <v>13.3</v>
      </c>
      <c r="K228" s="117">
        <v>12.8</v>
      </c>
      <c r="L228" s="117">
        <v>12.4</v>
      </c>
      <c r="M228" s="117">
        <v>35.807609999999997</v>
      </c>
    </row>
    <row r="229" spans="1:13">
      <c r="A229" s="65">
        <v>220</v>
      </c>
      <c r="B229" s="117" t="s">
        <v>92</v>
      </c>
      <c r="C229" s="120">
        <v>286.55</v>
      </c>
      <c r="D229" s="118">
        <v>286.46666666666664</v>
      </c>
      <c r="E229" s="118">
        <v>283.68333333333328</v>
      </c>
      <c r="F229" s="118">
        <v>280.81666666666666</v>
      </c>
      <c r="G229" s="118">
        <v>278.0333333333333</v>
      </c>
      <c r="H229" s="118">
        <v>289.33333333333326</v>
      </c>
      <c r="I229" s="118">
        <v>292.11666666666667</v>
      </c>
      <c r="J229" s="118">
        <v>294.98333333333323</v>
      </c>
      <c r="K229" s="117">
        <v>289.25</v>
      </c>
      <c r="L229" s="117">
        <v>283.60000000000002</v>
      </c>
      <c r="M229" s="117">
        <v>21.152270000000001</v>
      </c>
    </row>
    <row r="230" spans="1:13">
      <c r="A230" s="65">
        <v>221</v>
      </c>
      <c r="B230" s="117" t="s">
        <v>2263</v>
      </c>
      <c r="C230" s="120">
        <v>363.95</v>
      </c>
      <c r="D230" s="118">
        <v>365.39999999999992</v>
      </c>
      <c r="E230" s="118">
        <v>359.94999999999982</v>
      </c>
      <c r="F230" s="118">
        <v>355.94999999999987</v>
      </c>
      <c r="G230" s="118">
        <v>350.49999999999977</v>
      </c>
      <c r="H230" s="118">
        <v>369.39999999999986</v>
      </c>
      <c r="I230" s="118">
        <v>374.85</v>
      </c>
      <c r="J230" s="118">
        <v>378.84999999999991</v>
      </c>
      <c r="K230" s="117">
        <v>370.85</v>
      </c>
      <c r="L230" s="117">
        <v>361.4</v>
      </c>
      <c r="M230" s="117">
        <v>0.69849000000000006</v>
      </c>
    </row>
    <row r="231" spans="1:13">
      <c r="A231" s="65">
        <v>222</v>
      </c>
      <c r="B231" s="117" t="s">
        <v>921</v>
      </c>
      <c r="C231" s="120">
        <v>6.6</v>
      </c>
      <c r="D231" s="118">
        <v>6.7333333333333334</v>
      </c>
      <c r="E231" s="118">
        <v>6.416666666666667</v>
      </c>
      <c r="F231" s="118">
        <v>6.2333333333333334</v>
      </c>
      <c r="G231" s="118">
        <v>5.916666666666667</v>
      </c>
      <c r="H231" s="118">
        <v>6.916666666666667</v>
      </c>
      <c r="I231" s="118">
        <v>7.2333333333333334</v>
      </c>
      <c r="J231" s="118">
        <v>7.416666666666667</v>
      </c>
      <c r="K231" s="117">
        <v>7.05</v>
      </c>
      <c r="L231" s="117">
        <v>6.55</v>
      </c>
      <c r="M231" s="117">
        <v>4.1900300000000001</v>
      </c>
    </row>
    <row r="232" spans="1:13">
      <c r="A232" s="65">
        <v>223</v>
      </c>
      <c r="B232" s="117" t="s">
        <v>198</v>
      </c>
      <c r="C232" s="120">
        <v>142.9</v>
      </c>
      <c r="D232" s="118">
        <v>142.65</v>
      </c>
      <c r="E232" s="118">
        <v>140.80000000000001</v>
      </c>
      <c r="F232" s="118">
        <v>138.70000000000002</v>
      </c>
      <c r="G232" s="118">
        <v>136.85000000000002</v>
      </c>
      <c r="H232" s="118">
        <v>144.75</v>
      </c>
      <c r="I232" s="118">
        <v>146.59999999999997</v>
      </c>
      <c r="J232" s="118">
        <v>148.69999999999999</v>
      </c>
      <c r="K232" s="117">
        <v>144.5</v>
      </c>
      <c r="L232" s="117">
        <v>140.55000000000001</v>
      </c>
      <c r="M232" s="117">
        <v>15.831379999999999</v>
      </c>
    </row>
    <row r="233" spans="1:13">
      <c r="A233" s="65">
        <v>224</v>
      </c>
      <c r="B233" s="117" t="s">
        <v>93</v>
      </c>
      <c r="C233" s="120">
        <v>86.55</v>
      </c>
      <c r="D233" s="118">
        <v>86.25</v>
      </c>
      <c r="E233" s="118">
        <v>85.45</v>
      </c>
      <c r="F233" s="118">
        <v>84.350000000000009</v>
      </c>
      <c r="G233" s="118">
        <v>83.550000000000011</v>
      </c>
      <c r="H233" s="118">
        <v>87.35</v>
      </c>
      <c r="I233" s="118">
        <v>88.15</v>
      </c>
      <c r="J233" s="118">
        <v>89.249999999999986</v>
      </c>
      <c r="K233" s="117">
        <v>87.05</v>
      </c>
      <c r="L233" s="117">
        <v>85.15</v>
      </c>
      <c r="M233" s="117">
        <v>40.254860000000001</v>
      </c>
    </row>
    <row r="234" spans="1:13">
      <c r="A234" s="65">
        <v>225</v>
      </c>
      <c r="B234" s="117" t="s">
        <v>927</v>
      </c>
      <c r="C234" s="120">
        <v>220.85</v>
      </c>
      <c r="D234" s="118">
        <v>219.75</v>
      </c>
      <c r="E234" s="118">
        <v>217.3</v>
      </c>
      <c r="F234" s="118">
        <v>213.75</v>
      </c>
      <c r="G234" s="118">
        <v>211.3</v>
      </c>
      <c r="H234" s="118">
        <v>223.3</v>
      </c>
      <c r="I234" s="118">
        <v>225.75</v>
      </c>
      <c r="J234" s="118">
        <v>229.3</v>
      </c>
      <c r="K234" s="117">
        <v>222.2</v>
      </c>
      <c r="L234" s="117">
        <v>216.2</v>
      </c>
      <c r="M234" s="117">
        <v>13.255380000000001</v>
      </c>
    </row>
    <row r="235" spans="1:13">
      <c r="A235" s="65">
        <v>226</v>
      </c>
      <c r="B235" s="117" t="s">
        <v>930</v>
      </c>
      <c r="C235" s="120">
        <v>1114.3</v>
      </c>
      <c r="D235" s="118">
        <v>1116.7666666666667</v>
      </c>
      <c r="E235" s="118">
        <v>1104.8833333333332</v>
      </c>
      <c r="F235" s="118">
        <v>1095.4666666666665</v>
      </c>
      <c r="G235" s="118">
        <v>1083.583333333333</v>
      </c>
      <c r="H235" s="118">
        <v>1126.1833333333334</v>
      </c>
      <c r="I235" s="118">
        <v>1138.0666666666671</v>
      </c>
      <c r="J235" s="118">
        <v>1147.4833333333336</v>
      </c>
      <c r="K235" s="117">
        <v>1128.6500000000001</v>
      </c>
      <c r="L235" s="117">
        <v>1107.3499999999999</v>
      </c>
      <c r="M235" s="117">
        <v>5.4622799999999998</v>
      </c>
    </row>
    <row r="236" spans="1:13">
      <c r="A236" s="65">
        <v>227</v>
      </c>
      <c r="B236" s="117" t="s">
        <v>933</v>
      </c>
      <c r="C236" s="120">
        <v>174.05</v>
      </c>
      <c r="D236" s="118">
        <v>174.63333333333335</v>
      </c>
      <c r="E236" s="118">
        <v>173.3666666666667</v>
      </c>
      <c r="F236" s="118">
        <v>172.68333333333334</v>
      </c>
      <c r="G236" s="118">
        <v>171.41666666666669</v>
      </c>
      <c r="H236" s="118">
        <v>175.31666666666672</v>
      </c>
      <c r="I236" s="118">
        <v>176.58333333333337</v>
      </c>
      <c r="J236" s="118">
        <v>177.26666666666674</v>
      </c>
      <c r="K236" s="117">
        <v>175.9</v>
      </c>
      <c r="L236" s="117">
        <v>173.95</v>
      </c>
      <c r="M236" s="117">
        <v>6.2190000000000002E-2</v>
      </c>
    </row>
    <row r="237" spans="1:13">
      <c r="A237" s="65">
        <v>228</v>
      </c>
      <c r="B237" s="117" t="s">
        <v>94</v>
      </c>
      <c r="C237" s="120">
        <v>1462.8</v>
      </c>
      <c r="D237" s="118">
        <v>1469.2833333333335</v>
      </c>
      <c r="E237" s="118">
        <v>1451.616666666667</v>
      </c>
      <c r="F237" s="118">
        <v>1440.4333333333334</v>
      </c>
      <c r="G237" s="118">
        <v>1422.7666666666669</v>
      </c>
      <c r="H237" s="118">
        <v>1480.4666666666672</v>
      </c>
      <c r="I237" s="118">
        <v>1498.1333333333337</v>
      </c>
      <c r="J237" s="118">
        <v>1509.3166666666673</v>
      </c>
      <c r="K237" s="117">
        <v>1486.95</v>
      </c>
      <c r="L237" s="117">
        <v>1458.1</v>
      </c>
      <c r="M237" s="117">
        <v>13.14113</v>
      </c>
    </row>
    <row r="238" spans="1:13">
      <c r="A238" s="65">
        <v>229</v>
      </c>
      <c r="B238" s="117" t="s">
        <v>944</v>
      </c>
      <c r="C238" s="120">
        <v>35.75</v>
      </c>
      <c r="D238" s="118">
        <v>36.083333333333336</v>
      </c>
      <c r="E238" s="118">
        <v>35.166666666666671</v>
      </c>
      <c r="F238" s="118">
        <v>34.583333333333336</v>
      </c>
      <c r="G238" s="118">
        <v>33.666666666666671</v>
      </c>
      <c r="H238" s="118">
        <v>36.666666666666671</v>
      </c>
      <c r="I238" s="118">
        <v>37.583333333333343</v>
      </c>
      <c r="J238" s="118">
        <v>38.166666666666671</v>
      </c>
      <c r="K238" s="117">
        <v>37</v>
      </c>
      <c r="L238" s="117">
        <v>35.5</v>
      </c>
      <c r="M238" s="117">
        <v>89.19256</v>
      </c>
    </row>
    <row r="239" spans="1:13">
      <c r="A239" s="65">
        <v>230</v>
      </c>
      <c r="B239" s="117" t="s">
        <v>190</v>
      </c>
      <c r="C239" s="120">
        <v>313.60000000000002</v>
      </c>
      <c r="D239" s="118">
        <v>314.8</v>
      </c>
      <c r="E239" s="118">
        <v>307.8</v>
      </c>
      <c r="F239" s="118">
        <v>302</v>
      </c>
      <c r="G239" s="118">
        <v>295</v>
      </c>
      <c r="H239" s="118">
        <v>320.60000000000002</v>
      </c>
      <c r="I239" s="118">
        <v>327.60000000000002</v>
      </c>
      <c r="J239" s="118">
        <v>333.40000000000003</v>
      </c>
      <c r="K239" s="117">
        <v>321.8</v>
      </c>
      <c r="L239" s="117">
        <v>309</v>
      </c>
      <c r="M239" s="117">
        <v>39.703530000000001</v>
      </c>
    </row>
    <row r="240" spans="1:13">
      <c r="A240" s="65">
        <v>231</v>
      </c>
      <c r="B240" s="117" t="s">
        <v>95</v>
      </c>
      <c r="C240" s="120">
        <v>734.95</v>
      </c>
      <c r="D240" s="118">
        <v>733.7166666666667</v>
      </c>
      <c r="E240" s="118">
        <v>729.23333333333335</v>
      </c>
      <c r="F240" s="118">
        <v>723.51666666666665</v>
      </c>
      <c r="G240" s="118">
        <v>719.0333333333333</v>
      </c>
      <c r="H240" s="118">
        <v>739.43333333333339</v>
      </c>
      <c r="I240" s="118">
        <v>743.91666666666674</v>
      </c>
      <c r="J240" s="118">
        <v>749.63333333333344</v>
      </c>
      <c r="K240" s="117">
        <v>738.2</v>
      </c>
      <c r="L240" s="117">
        <v>728</v>
      </c>
      <c r="M240" s="117">
        <v>37.508330000000001</v>
      </c>
    </row>
    <row r="241" spans="1:13">
      <c r="A241" s="65">
        <v>232</v>
      </c>
      <c r="B241" s="117" t="s">
        <v>950</v>
      </c>
      <c r="C241" s="120">
        <v>281.5</v>
      </c>
      <c r="D241" s="118">
        <v>278.15000000000003</v>
      </c>
      <c r="E241" s="118">
        <v>273.90000000000009</v>
      </c>
      <c r="F241" s="118">
        <v>266.30000000000007</v>
      </c>
      <c r="G241" s="118">
        <v>262.05000000000013</v>
      </c>
      <c r="H241" s="118">
        <v>285.75000000000006</v>
      </c>
      <c r="I241" s="118">
        <v>289.99999999999994</v>
      </c>
      <c r="J241" s="118">
        <v>297.60000000000002</v>
      </c>
      <c r="K241" s="117">
        <v>282.39999999999998</v>
      </c>
      <c r="L241" s="117">
        <v>270.55</v>
      </c>
      <c r="M241" s="117">
        <v>1.0618799999999999</v>
      </c>
    </row>
    <row r="242" spans="1:13">
      <c r="A242" s="65">
        <v>233</v>
      </c>
      <c r="B242" s="117" t="s">
        <v>952</v>
      </c>
      <c r="C242" s="120">
        <v>72.150000000000006</v>
      </c>
      <c r="D242" s="118">
        <v>69.816666666666663</v>
      </c>
      <c r="E242" s="118">
        <v>65.333333333333329</v>
      </c>
      <c r="F242" s="118">
        <v>58.516666666666666</v>
      </c>
      <c r="G242" s="118">
        <v>54.033333333333331</v>
      </c>
      <c r="H242" s="118">
        <v>76.633333333333326</v>
      </c>
      <c r="I242" s="118">
        <v>81.116666666666674</v>
      </c>
      <c r="J242" s="118">
        <v>87.933333333333323</v>
      </c>
      <c r="K242" s="117">
        <v>74.3</v>
      </c>
      <c r="L242" s="117">
        <v>63</v>
      </c>
      <c r="M242" s="117">
        <v>8.7513299999999994</v>
      </c>
    </row>
    <row r="243" spans="1:13">
      <c r="A243" s="65">
        <v>234</v>
      </c>
      <c r="B243" s="117" t="s">
        <v>956</v>
      </c>
      <c r="C243" s="120">
        <v>166.8</v>
      </c>
      <c r="D243" s="118">
        <v>167.36666666666667</v>
      </c>
      <c r="E243" s="118">
        <v>164.03333333333336</v>
      </c>
      <c r="F243" s="118">
        <v>161.26666666666668</v>
      </c>
      <c r="G243" s="118">
        <v>157.93333333333337</v>
      </c>
      <c r="H243" s="118">
        <v>170.13333333333335</v>
      </c>
      <c r="I243" s="118">
        <v>173.46666666666667</v>
      </c>
      <c r="J243" s="118">
        <v>176.23333333333335</v>
      </c>
      <c r="K243" s="117">
        <v>170.7</v>
      </c>
      <c r="L243" s="117">
        <v>164.6</v>
      </c>
      <c r="M243" s="117">
        <v>2.0918399999999999</v>
      </c>
    </row>
    <row r="244" spans="1:13">
      <c r="A244" s="65">
        <v>235</v>
      </c>
      <c r="B244" s="117" t="s">
        <v>96</v>
      </c>
      <c r="C244" s="120">
        <v>13</v>
      </c>
      <c r="D244" s="118">
        <v>13.083333333333334</v>
      </c>
      <c r="E244" s="118">
        <v>12.866666666666667</v>
      </c>
      <c r="F244" s="118">
        <v>12.733333333333333</v>
      </c>
      <c r="G244" s="118">
        <v>12.516666666666666</v>
      </c>
      <c r="H244" s="118">
        <v>13.216666666666669</v>
      </c>
      <c r="I244" s="118">
        <v>13.433333333333334</v>
      </c>
      <c r="J244" s="118">
        <v>13.56666666666667</v>
      </c>
      <c r="K244" s="117">
        <v>13.3</v>
      </c>
      <c r="L244" s="117">
        <v>12.95</v>
      </c>
      <c r="M244" s="117">
        <v>4.3135700000000003</v>
      </c>
    </row>
    <row r="245" spans="1:13">
      <c r="A245" s="65">
        <v>236</v>
      </c>
      <c r="B245" s="117" t="s">
        <v>97</v>
      </c>
      <c r="C245" s="120">
        <v>137.19999999999999</v>
      </c>
      <c r="D245" s="118">
        <v>135.63333333333333</v>
      </c>
      <c r="E245" s="118">
        <v>133.26666666666665</v>
      </c>
      <c r="F245" s="118">
        <v>129.33333333333331</v>
      </c>
      <c r="G245" s="118">
        <v>126.96666666666664</v>
      </c>
      <c r="H245" s="118">
        <v>139.56666666666666</v>
      </c>
      <c r="I245" s="118">
        <v>141.93333333333334</v>
      </c>
      <c r="J245" s="118">
        <v>145.86666666666667</v>
      </c>
      <c r="K245" s="117">
        <v>138</v>
      </c>
      <c r="L245" s="117">
        <v>131.69999999999999</v>
      </c>
      <c r="M245" s="117">
        <v>249.95421999999999</v>
      </c>
    </row>
    <row r="246" spans="1:13">
      <c r="A246" s="65">
        <v>237</v>
      </c>
      <c r="B246" s="117" t="s">
        <v>199</v>
      </c>
      <c r="C246" s="120">
        <v>792.85</v>
      </c>
      <c r="D246" s="118">
        <v>795.94999999999993</v>
      </c>
      <c r="E246" s="118">
        <v>785.89999999999986</v>
      </c>
      <c r="F246" s="118">
        <v>778.94999999999993</v>
      </c>
      <c r="G246" s="118">
        <v>768.89999999999986</v>
      </c>
      <c r="H246" s="118">
        <v>802.89999999999986</v>
      </c>
      <c r="I246" s="118">
        <v>812.94999999999982</v>
      </c>
      <c r="J246" s="118">
        <v>819.89999999999986</v>
      </c>
      <c r="K246" s="117">
        <v>806</v>
      </c>
      <c r="L246" s="117">
        <v>789</v>
      </c>
      <c r="M246" s="117">
        <v>1.61042</v>
      </c>
    </row>
    <row r="247" spans="1:13">
      <c r="A247" s="65">
        <v>238</v>
      </c>
      <c r="B247" s="117" t="s">
        <v>98</v>
      </c>
      <c r="C247" s="120">
        <v>130</v>
      </c>
      <c r="D247" s="118">
        <v>127.61666666666667</v>
      </c>
      <c r="E247" s="118">
        <v>123.98333333333335</v>
      </c>
      <c r="F247" s="118">
        <v>117.96666666666667</v>
      </c>
      <c r="G247" s="118">
        <v>114.33333333333334</v>
      </c>
      <c r="H247" s="118">
        <v>133.63333333333335</v>
      </c>
      <c r="I247" s="118">
        <v>137.26666666666668</v>
      </c>
      <c r="J247" s="118">
        <v>143.28333333333336</v>
      </c>
      <c r="K247" s="117">
        <v>131.25</v>
      </c>
      <c r="L247" s="117">
        <v>121.6</v>
      </c>
      <c r="M247" s="117">
        <v>37.043819999999997</v>
      </c>
    </row>
    <row r="248" spans="1:13">
      <c r="A248" s="65">
        <v>239</v>
      </c>
      <c r="B248" s="117" t="s">
        <v>99</v>
      </c>
      <c r="C248" s="120">
        <v>274.3</v>
      </c>
      <c r="D248" s="118">
        <v>274.45</v>
      </c>
      <c r="E248" s="118">
        <v>272.95</v>
      </c>
      <c r="F248" s="118">
        <v>271.60000000000002</v>
      </c>
      <c r="G248" s="118">
        <v>270.10000000000002</v>
      </c>
      <c r="H248" s="118">
        <v>275.79999999999995</v>
      </c>
      <c r="I248" s="118">
        <v>277.29999999999995</v>
      </c>
      <c r="J248" s="118">
        <v>278.64999999999992</v>
      </c>
      <c r="K248" s="117">
        <v>275.95</v>
      </c>
      <c r="L248" s="117">
        <v>273.10000000000002</v>
      </c>
      <c r="M248" s="117">
        <v>87.634450000000001</v>
      </c>
    </row>
    <row r="249" spans="1:13">
      <c r="A249" s="65">
        <v>240</v>
      </c>
      <c r="B249" s="117" t="s">
        <v>1987</v>
      </c>
      <c r="C249" s="120">
        <v>255.05</v>
      </c>
      <c r="D249" s="118">
        <v>257.01666666666665</v>
      </c>
      <c r="E249" s="118">
        <v>252.0333333333333</v>
      </c>
      <c r="F249" s="118">
        <v>249.01666666666665</v>
      </c>
      <c r="G249" s="118">
        <v>244.0333333333333</v>
      </c>
      <c r="H249" s="118">
        <v>260.0333333333333</v>
      </c>
      <c r="I249" s="118">
        <v>265.01666666666665</v>
      </c>
      <c r="J249" s="118">
        <v>268.0333333333333</v>
      </c>
      <c r="K249" s="117">
        <v>262</v>
      </c>
      <c r="L249" s="117">
        <v>254</v>
      </c>
      <c r="M249" s="117">
        <v>8.1960000000000005E-2</v>
      </c>
    </row>
    <row r="250" spans="1:13">
      <c r="A250" s="65">
        <v>241</v>
      </c>
      <c r="B250" s="117" t="s">
        <v>959</v>
      </c>
      <c r="C250" s="120">
        <v>104.85</v>
      </c>
      <c r="D250" s="118">
        <v>104.2</v>
      </c>
      <c r="E250" s="118">
        <v>102.4</v>
      </c>
      <c r="F250" s="118">
        <v>99.95</v>
      </c>
      <c r="G250" s="118">
        <v>98.15</v>
      </c>
      <c r="H250" s="118">
        <v>106.65</v>
      </c>
      <c r="I250" s="118">
        <v>108.44999999999999</v>
      </c>
      <c r="J250" s="118">
        <v>110.9</v>
      </c>
      <c r="K250" s="117">
        <v>106</v>
      </c>
      <c r="L250" s="117">
        <v>101.75</v>
      </c>
      <c r="M250" s="117">
        <v>0.73282999999999998</v>
      </c>
    </row>
    <row r="251" spans="1:13">
      <c r="A251" s="65">
        <v>242</v>
      </c>
      <c r="B251" s="117" t="s">
        <v>961</v>
      </c>
      <c r="C251" s="120">
        <v>93.75</v>
      </c>
      <c r="D251" s="118">
        <v>94.016666666666666</v>
      </c>
      <c r="E251" s="118">
        <v>92.733333333333334</v>
      </c>
      <c r="F251" s="118">
        <v>91.716666666666669</v>
      </c>
      <c r="G251" s="118">
        <v>90.433333333333337</v>
      </c>
      <c r="H251" s="118">
        <v>95.033333333333331</v>
      </c>
      <c r="I251" s="118">
        <v>96.316666666666663</v>
      </c>
      <c r="J251" s="118">
        <v>97.333333333333329</v>
      </c>
      <c r="K251" s="117">
        <v>95.3</v>
      </c>
      <c r="L251" s="117">
        <v>93</v>
      </c>
      <c r="M251" s="117">
        <v>6.7094500000000004</v>
      </c>
    </row>
    <row r="252" spans="1:13">
      <c r="A252" s="65">
        <v>243</v>
      </c>
      <c r="B252" s="117" t="s">
        <v>200</v>
      </c>
      <c r="C252" s="120">
        <v>39.049999999999997</v>
      </c>
      <c r="D252" s="118">
        <v>39.18333333333333</v>
      </c>
      <c r="E252" s="118">
        <v>38.816666666666663</v>
      </c>
      <c r="F252" s="118">
        <v>38.583333333333336</v>
      </c>
      <c r="G252" s="118">
        <v>38.216666666666669</v>
      </c>
      <c r="H252" s="118">
        <v>39.416666666666657</v>
      </c>
      <c r="I252" s="118">
        <v>39.783333333333317</v>
      </c>
      <c r="J252" s="118">
        <v>40.016666666666652</v>
      </c>
      <c r="K252" s="117">
        <v>39.549999999999997</v>
      </c>
      <c r="L252" s="117">
        <v>38.950000000000003</v>
      </c>
      <c r="M252" s="117">
        <v>1.66031</v>
      </c>
    </row>
    <row r="253" spans="1:13">
      <c r="A253" s="65">
        <v>244</v>
      </c>
      <c r="B253" s="117" t="s">
        <v>966</v>
      </c>
      <c r="C253" s="120">
        <v>93.35</v>
      </c>
      <c r="D253" s="118">
        <v>93.399999999999991</v>
      </c>
      <c r="E253" s="118">
        <v>92.549999999999983</v>
      </c>
      <c r="F253" s="118">
        <v>91.749999999999986</v>
      </c>
      <c r="G253" s="118">
        <v>90.899999999999977</v>
      </c>
      <c r="H253" s="118">
        <v>94.199999999999989</v>
      </c>
      <c r="I253" s="118">
        <v>95.049999999999983</v>
      </c>
      <c r="J253" s="118">
        <v>95.85</v>
      </c>
      <c r="K253" s="117">
        <v>94.25</v>
      </c>
      <c r="L253" s="117">
        <v>92.6</v>
      </c>
      <c r="M253" s="117">
        <v>4.8906999999999998</v>
      </c>
    </row>
    <row r="254" spans="1:13">
      <c r="A254" s="65">
        <v>245</v>
      </c>
      <c r="B254" s="117" t="s">
        <v>970</v>
      </c>
      <c r="C254" s="120">
        <v>92.55</v>
      </c>
      <c r="D254" s="118">
        <v>93.350000000000009</v>
      </c>
      <c r="E254" s="118">
        <v>89.90000000000002</v>
      </c>
      <c r="F254" s="118">
        <v>87.250000000000014</v>
      </c>
      <c r="G254" s="118">
        <v>83.800000000000026</v>
      </c>
      <c r="H254" s="118">
        <v>96.000000000000014</v>
      </c>
      <c r="I254" s="118">
        <v>99.45</v>
      </c>
      <c r="J254" s="118">
        <v>102.10000000000001</v>
      </c>
      <c r="K254" s="117">
        <v>96.8</v>
      </c>
      <c r="L254" s="117">
        <v>90.7</v>
      </c>
      <c r="M254" s="117">
        <v>21.44933</v>
      </c>
    </row>
    <row r="255" spans="1:13">
      <c r="A255" s="65">
        <v>246</v>
      </c>
      <c r="B255" s="117" t="s">
        <v>977</v>
      </c>
      <c r="C255" s="120">
        <v>329.65</v>
      </c>
      <c r="D255" s="118">
        <v>326.76666666666665</v>
      </c>
      <c r="E255" s="118">
        <v>320.88333333333333</v>
      </c>
      <c r="F255" s="118">
        <v>312.11666666666667</v>
      </c>
      <c r="G255" s="118">
        <v>306.23333333333335</v>
      </c>
      <c r="H255" s="118">
        <v>335.5333333333333</v>
      </c>
      <c r="I255" s="118">
        <v>341.41666666666663</v>
      </c>
      <c r="J255" s="118">
        <v>350.18333333333328</v>
      </c>
      <c r="K255" s="117">
        <v>332.65</v>
      </c>
      <c r="L255" s="117">
        <v>318</v>
      </c>
      <c r="M255" s="117">
        <v>0.66683999999999999</v>
      </c>
    </row>
    <row r="256" spans="1:13">
      <c r="A256" s="65">
        <v>247</v>
      </c>
      <c r="B256" s="117" t="s">
        <v>2627</v>
      </c>
      <c r="C256" s="120">
        <v>19.45</v>
      </c>
      <c r="D256" s="118">
        <v>19.333333333333332</v>
      </c>
      <c r="E256" s="118">
        <v>18.916666666666664</v>
      </c>
      <c r="F256" s="118">
        <v>18.383333333333333</v>
      </c>
      <c r="G256" s="118">
        <v>17.966666666666665</v>
      </c>
      <c r="H256" s="118">
        <v>19.866666666666664</v>
      </c>
      <c r="I256" s="118">
        <v>20.283333333333328</v>
      </c>
      <c r="J256" s="118">
        <v>20.816666666666663</v>
      </c>
      <c r="K256" s="117">
        <v>19.75</v>
      </c>
      <c r="L256" s="117">
        <v>18.8</v>
      </c>
      <c r="M256" s="117">
        <v>0.66052999999999995</v>
      </c>
    </row>
    <row r="257" spans="1:13">
      <c r="A257" s="65">
        <v>248</v>
      </c>
      <c r="B257" s="117" t="s">
        <v>1893</v>
      </c>
      <c r="C257" s="120">
        <v>1776.25</v>
      </c>
      <c r="D257" s="118">
        <v>1755.3999999999999</v>
      </c>
      <c r="E257" s="118">
        <v>1710.7999999999997</v>
      </c>
      <c r="F257" s="118">
        <v>1645.35</v>
      </c>
      <c r="G257" s="118">
        <v>1600.7499999999998</v>
      </c>
      <c r="H257" s="118">
        <v>1820.8499999999997</v>
      </c>
      <c r="I257" s="118">
        <v>1865.4499999999996</v>
      </c>
      <c r="J257" s="118">
        <v>1930.8999999999996</v>
      </c>
      <c r="K257" s="117">
        <v>1800</v>
      </c>
      <c r="L257" s="117">
        <v>1689.95</v>
      </c>
      <c r="M257" s="117">
        <v>2.2769999999999999E-2</v>
      </c>
    </row>
    <row r="258" spans="1:13">
      <c r="A258" s="65">
        <v>249</v>
      </c>
      <c r="B258" s="117" t="s">
        <v>340</v>
      </c>
      <c r="C258" s="120">
        <v>236.45</v>
      </c>
      <c r="D258" s="118">
        <v>238.48333333333335</v>
      </c>
      <c r="E258" s="118">
        <v>232.9666666666667</v>
      </c>
      <c r="F258" s="118">
        <v>229.48333333333335</v>
      </c>
      <c r="G258" s="118">
        <v>223.9666666666667</v>
      </c>
      <c r="H258" s="118">
        <v>241.9666666666667</v>
      </c>
      <c r="I258" s="118">
        <v>247.48333333333335</v>
      </c>
      <c r="J258" s="118">
        <v>250.9666666666667</v>
      </c>
      <c r="K258" s="117">
        <v>244</v>
      </c>
      <c r="L258" s="117">
        <v>235</v>
      </c>
      <c r="M258" s="117">
        <v>56.334020000000002</v>
      </c>
    </row>
    <row r="259" spans="1:13">
      <c r="A259" s="65">
        <v>250</v>
      </c>
      <c r="B259" s="117" t="s">
        <v>982</v>
      </c>
      <c r="C259" s="120">
        <v>245</v>
      </c>
      <c r="D259" s="118">
        <v>242.44999999999996</v>
      </c>
      <c r="E259" s="118">
        <v>238.49999999999991</v>
      </c>
      <c r="F259" s="118">
        <v>231.99999999999994</v>
      </c>
      <c r="G259" s="118">
        <v>228.0499999999999</v>
      </c>
      <c r="H259" s="118">
        <v>248.94999999999993</v>
      </c>
      <c r="I259" s="118">
        <v>252.89999999999998</v>
      </c>
      <c r="J259" s="118">
        <v>259.39999999999998</v>
      </c>
      <c r="K259" s="117">
        <v>246.4</v>
      </c>
      <c r="L259" s="117">
        <v>235.95</v>
      </c>
      <c r="M259" s="117">
        <v>0.21843000000000001</v>
      </c>
    </row>
    <row r="260" spans="1:13">
      <c r="A260" s="65">
        <v>251</v>
      </c>
      <c r="B260" s="117" t="s">
        <v>1892</v>
      </c>
      <c r="C260" s="120">
        <v>81.55</v>
      </c>
      <c r="D260" s="118">
        <v>81.383333333333326</v>
      </c>
      <c r="E260" s="118">
        <v>80.366666666666646</v>
      </c>
      <c r="F260" s="118">
        <v>79.183333333333323</v>
      </c>
      <c r="G260" s="118">
        <v>78.166666666666643</v>
      </c>
      <c r="H260" s="118">
        <v>82.566666666666649</v>
      </c>
      <c r="I260" s="118">
        <v>83.583333333333329</v>
      </c>
      <c r="J260" s="118">
        <v>84.766666666666652</v>
      </c>
      <c r="K260" s="117">
        <v>82.4</v>
      </c>
      <c r="L260" s="117">
        <v>80.2</v>
      </c>
      <c r="M260" s="117">
        <v>7.2140700000000004</v>
      </c>
    </row>
    <row r="261" spans="1:13">
      <c r="A261" s="65">
        <v>252</v>
      </c>
      <c r="B261" s="117" t="s">
        <v>100</v>
      </c>
      <c r="C261" s="120">
        <v>159.19999999999999</v>
      </c>
      <c r="D261" s="118">
        <v>157.26666666666665</v>
      </c>
      <c r="E261" s="118">
        <v>154.43333333333331</v>
      </c>
      <c r="F261" s="118">
        <v>149.66666666666666</v>
      </c>
      <c r="G261" s="118">
        <v>146.83333333333331</v>
      </c>
      <c r="H261" s="118">
        <v>162.0333333333333</v>
      </c>
      <c r="I261" s="118">
        <v>164.86666666666667</v>
      </c>
      <c r="J261" s="118">
        <v>169.6333333333333</v>
      </c>
      <c r="K261" s="117">
        <v>160.1</v>
      </c>
      <c r="L261" s="117">
        <v>152.5</v>
      </c>
      <c r="M261" s="117">
        <v>163.03043</v>
      </c>
    </row>
    <row r="262" spans="1:13">
      <c r="A262" s="65">
        <v>253</v>
      </c>
      <c r="B262" s="117" t="s">
        <v>101</v>
      </c>
      <c r="C262" s="120">
        <v>57.85</v>
      </c>
      <c r="D262" s="118">
        <v>57.666666666666664</v>
      </c>
      <c r="E262" s="118">
        <v>56.68333333333333</v>
      </c>
      <c r="F262" s="118">
        <v>55.516666666666666</v>
      </c>
      <c r="G262" s="118">
        <v>54.533333333333331</v>
      </c>
      <c r="H262" s="118">
        <v>58.833333333333329</v>
      </c>
      <c r="I262" s="118">
        <v>59.816666666666663</v>
      </c>
      <c r="J262" s="118">
        <v>60.983333333333327</v>
      </c>
      <c r="K262" s="117">
        <v>58.65</v>
      </c>
      <c r="L262" s="117">
        <v>56.5</v>
      </c>
      <c r="M262" s="117">
        <v>47.098779999999998</v>
      </c>
    </row>
    <row r="263" spans="1:13">
      <c r="A263" s="65">
        <v>254</v>
      </c>
      <c r="B263" s="117" t="s">
        <v>986</v>
      </c>
      <c r="C263" s="120">
        <v>715.25</v>
      </c>
      <c r="D263" s="118">
        <v>718.66666666666663</v>
      </c>
      <c r="E263" s="118">
        <v>709.58333333333326</v>
      </c>
      <c r="F263" s="118">
        <v>703.91666666666663</v>
      </c>
      <c r="G263" s="118">
        <v>694.83333333333326</v>
      </c>
      <c r="H263" s="118">
        <v>724.33333333333326</v>
      </c>
      <c r="I263" s="118">
        <v>733.41666666666652</v>
      </c>
      <c r="J263" s="118">
        <v>739.08333333333326</v>
      </c>
      <c r="K263" s="117">
        <v>727.75</v>
      </c>
      <c r="L263" s="117">
        <v>713</v>
      </c>
      <c r="M263" s="117">
        <v>0.38051000000000001</v>
      </c>
    </row>
    <row r="264" spans="1:13">
      <c r="A264" s="65">
        <v>255</v>
      </c>
      <c r="B264" s="117" t="s">
        <v>2133</v>
      </c>
      <c r="C264" s="120">
        <v>129.55000000000001</v>
      </c>
      <c r="D264" s="118">
        <v>128.18333333333331</v>
      </c>
      <c r="E264" s="118">
        <v>126.01666666666662</v>
      </c>
      <c r="F264" s="118">
        <v>122.48333333333332</v>
      </c>
      <c r="G264" s="118">
        <v>120.31666666666663</v>
      </c>
      <c r="H264" s="118">
        <v>131.71666666666661</v>
      </c>
      <c r="I264" s="118">
        <v>133.8833333333333</v>
      </c>
      <c r="J264" s="118">
        <v>137.4166666666666</v>
      </c>
      <c r="K264" s="117">
        <v>130.35</v>
      </c>
      <c r="L264" s="117">
        <v>124.65</v>
      </c>
      <c r="M264" s="117">
        <v>1.6624300000000001</v>
      </c>
    </row>
    <row r="265" spans="1:13">
      <c r="A265" s="65">
        <v>256</v>
      </c>
      <c r="B265" s="117" t="s">
        <v>988</v>
      </c>
      <c r="C265" s="120">
        <v>313.05</v>
      </c>
      <c r="D265" s="118">
        <v>312.81666666666666</v>
      </c>
      <c r="E265" s="118">
        <v>311.08333333333331</v>
      </c>
      <c r="F265" s="118">
        <v>309.11666666666667</v>
      </c>
      <c r="G265" s="118">
        <v>307.38333333333333</v>
      </c>
      <c r="H265" s="118">
        <v>314.7833333333333</v>
      </c>
      <c r="I265" s="118">
        <v>316.51666666666665</v>
      </c>
      <c r="J265" s="118">
        <v>318.48333333333329</v>
      </c>
      <c r="K265" s="117">
        <v>314.55</v>
      </c>
      <c r="L265" s="117">
        <v>310.85000000000002</v>
      </c>
      <c r="M265" s="117">
        <v>0.21221000000000001</v>
      </c>
    </row>
    <row r="266" spans="1:13">
      <c r="A266" s="65">
        <v>257</v>
      </c>
      <c r="B266" s="117" t="s">
        <v>989</v>
      </c>
      <c r="C266" s="120">
        <v>87.6</v>
      </c>
      <c r="D266" s="118">
        <v>87.316666666666663</v>
      </c>
      <c r="E266" s="118">
        <v>86.283333333333331</v>
      </c>
      <c r="F266" s="118">
        <v>84.966666666666669</v>
      </c>
      <c r="G266" s="118">
        <v>83.933333333333337</v>
      </c>
      <c r="H266" s="118">
        <v>88.633333333333326</v>
      </c>
      <c r="I266" s="118">
        <v>89.666666666666657</v>
      </c>
      <c r="J266" s="118">
        <v>90.98333333333332</v>
      </c>
      <c r="K266" s="117">
        <v>88.35</v>
      </c>
      <c r="L266" s="117">
        <v>86</v>
      </c>
      <c r="M266" s="117">
        <v>6.3403400000000003</v>
      </c>
    </row>
    <row r="267" spans="1:13">
      <c r="A267" s="65">
        <v>258</v>
      </c>
      <c r="B267" s="117" t="s">
        <v>992</v>
      </c>
      <c r="C267" s="120">
        <v>76.400000000000006</v>
      </c>
      <c r="D267" s="118">
        <v>76.166666666666671</v>
      </c>
      <c r="E267" s="118">
        <v>75.433333333333337</v>
      </c>
      <c r="F267" s="118">
        <v>74.466666666666669</v>
      </c>
      <c r="G267" s="118">
        <v>73.733333333333334</v>
      </c>
      <c r="H267" s="118">
        <v>77.13333333333334</v>
      </c>
      <c r="I267" s="118">
        <v>77.86666666666666</v>
      </c>
      <c r="J267" s="118">
        <v>78.833333333333343</v>
      </c>
      <c r="K267" s="117">
        <v>76.900000000000006</v>
      </c>
      <c r="L267" s="117">
        <v>75.2</v>
      </c>
      <c r="M267" s="117">
        <v>1.77973</v>
      </c>
    </row>
    <row r="268" spans="1:13">
      <c r="A268" s="65">
        <v>259</v>
      </c>
      <c r="B268" s="117" t="s">
        <v>102</v>
      </c>
      <c r="C268" s="120">
        <v>6.15</v>
      </c>
      <c r="D268" s="118">
        <v>6.1500000000000012</v>
      </c>
      <c r="E268" s="118">
        <v>5.8500000000000023</v>
      </c>
      <c r="F268" s="118">
        <v>5.5500000000000007</v>
      </c>
      <c r="G268" s="118">
        <v>5.2500000000000018</v>
      </c>
      <c r="H268" s="118">
        <v>6.4500000000000028</v>
      </c>
      <c r="I268" s="118">
        <v>6.7500000000000018</v>
      </c>
      <c r="J268" s="118">
        <v>7.0500000000000034</v>
      </c>
      <c r="K268" s="117">
        <v>6.45</v>
      </c>
      <c r="L268" s="117">
        <v>5.85</v>
      </c>
      <c r="M268" s="117">
        <v>354.56961999999999</v>
      </c>
    </row>
    <row r="269" spans="1:13">
      <c r="A269" s="65">
        <v>260</v>
      </c>
      <c r="B269" s="117" t="s">
        <v>244</v>
      </c>
      <c r="C269" s="120">
        <v>1.9</v>
      </c>
      <c r="D269" s="118">
        <v>1.8666666666666665</v>
      </c>
      <c r="E269" s="118">
        <v>1.833333333333333</v>
      </c>
      <c r="F269" s="118">
        <v>1.7666666666666666</v>
      </c>
      <c r="G269" s="118">
        <v>1.7333333333333332</v>
      </c>
      <c r="H269" s="118">
        <v>1.9333333333333329</v>
      </c>
      <c r="I269" s="118">
        <v>1.9666666666666666</v>
      </c>
      <c r="J269" s="118">
        <v>2.0333333333333328</v>
      </c>
      <c r="K269" s="117">
        <v>1.9</v>
      </c>
      <c r="L269" s="117">
        <v>1.8</v>
      </c>
      <c r="M269" s="117">
        <v>43.202669999999998</v>
      </c>
    </row>
    <row r="270" spans="1:13">
      <c r="A270" s="65">
        <v>261</v>
      </c>
      <c r="B270" s="117" t="s">
        <v>995</v>
      </c>
      <c r="C270" s="120">
        <v>33.25</v>
      </c>
      <c r="D270" s="118">
        <v>32.85</v>
      </c>
      <c r="E270" s="118">
        <v>32.050000000000004</v>
      </c>
      <c r="F270" s="118">
        <v>30.85</v>
      </c>
      <c r="G270" s="118">
        <v>30.050000000000004</v>
      </c>
      <c r="H270" s="118">
        <v>34.050000000000004</v>
      </c>
      <c r="I270" s="118">
        <v>34.85</v>
      </c>
      <c r="J270" s="118">
        <v>36.050000000000004</v>
      </c>
      <c r="K270" s="117">
        <v>33.65</v>
      </c>
      <c r="L270" s="117">
        <v>31.65</v>
      </c>
      <c r="M270" s="117">
        <v>6.72126</v>
      </c>
    </row>
    <row r="271" spans="1:13">
      <c r="A271" s="65">
        <v>262</v>
      </c>
      <c r="B271" s="117" t="s">
        <v>996</v>
      </c>
      <c r="C271" s="120">
        <v>83.15</v>
      </c>
      <c r="D271" s="118">
        <v>82.05</v>
      </c>
      <c r="E271" s="118">
        <v>79.8</v>
      </c>
      <c r="F271" s="118">
        <v>76.45</v>
      </c>
      <c r="G271" s="118">
        <v>74.2</v>
      </c>
      <c r="H271" s="118">
        <v>85.399999999999991</v>
      </c>
      <c r="I271" s="118">
        <v>87.649999999999991</v>
      </c>
      <c r="J271" s="118">
        <v>90.999999999999986</v>
      </c>
      <c r="K271" s="117">
        <v>84.3</v>
      </c>
      <c r="L271" s="117">
        <v>78.7</v>
      </c>
      <c r="M271" s="117">
        <v>8.0118799999999997</v>
      </c>
    </row>
    <row r="272" spans="1:13">
      <c r="A272" s="65">
        <v>263</v>
      </c>
      <c r="B272" s="117" t="s">
        <v>103</v>
      </c>
      <c r="C272" s="120">
        <v>66</v>
      </c>
      <c r="D272" s="118">
        <v>65.850000000000009</v>
      </c>
      <c r="E272" s="118">
        <v>65.300000000000011</v>
      </c>
      <c r="F272" s="118">
        <v>64.600000000000009</v>
      </c>
      <c r="G272" s="118">
        <v>64.050000000000011</v>
      </c>
      <c r="H272" s="118">
        <v>66.550000000000011</v>
      </c>
      <c r="I272" s="118">
        <v>67.099999999999994</v>
      </c>
      <c r="J272" s="118">
        <v>67.800000000000011</v>
      </c>
      <c r="K272" s="117">
        <v>66.400000000000006</v>
      </c>
      <c r="L272" s="117">
        <v>65.150000000000006</v>
      </c>
      <c r="M272" s="117">
        <v>3.7752500000000002</v>
      </c>
    </row>
    <row r="273" spans="1:13">
      <c r="A273" s="65">
        <v>264</v>
      </c>
      <c r="B273" s="117" t="s">
        <v>104</v>
      </c>
      <c r="C273" s="120">
        <v>285.85000000000002</v>
      </c>
      <c r="D273" s="118">
        <v>281.48333333333335</v>
      </c>
      <c r="E273" s="118">
        <v>276.16666666666669</v>
      </c>
      <c r="F273" s="118">
        <v>266.48333333333335</v>
      </c>
      <c r="G273" s="118">
        <v>261.16666666666669</v>
      </c>
      <c r="H273" s="118">
        <v>291.16666666666669</v>
      </c>
      <c r="I273" s="118">
        <v>296.48333333333329</v>
      </c>
      <c r="J273" s="118">
        <v>306.16666666666669</v>
      </c>
      <c r="K273" s="117">
        <v>286.8</v>
      </c>
      <c r="L273" s="117">
        <v>271.8</v>
      </c>
      <c r="M273" s="117">
        <v>107.79149</v>
      </c>
    </row>
    <row r="274" spans="1:13">
      <c r="A274" s="65">
        <v>265</v>
      </c>
      <c r="B274" s="117" t="s">
        <v>1000</v>
      </c>
      <c r="C274" s="120">
        <v>756.5</v>
      </c>
      <c r="D274" s="118">
        <v>754.33333333333337</v>
      </c>
      <c r="E274" s="118">
        <v>748.66666666666674</v>
      </c>
      <c r="F274" s="118">
        <v>740.83333333333337</v>
      </c>
      <c r="G274" s="118">
        <v>735.16666666666674</v>
      </c>
      <c r="H274" s="118">
        <v>762.16666666666674</v>
      </c>
      <c r="I274" s="118">
        <v>767.83333333333348</v>
      </c>
      <c r="J274" s="118">
        <v>775.66666666666674</v>
      </c>
      <c r="K274" s="117">
        <v>760</v>
      </c>
      <c r="L274" s="117">
        <v>746.5</v>
      </c>
      <c r="M274" s="117">
        <v>1.4555400000000001</v>
      </c>
    </row>
    <row r="275" spans="1:13">
      <c r="A275" s="65">
        <v>266</v>
      </c>
      <c r="B275" s="117" t="s">
        <v>105</v>
      </c>
      <c r="C275" s="120">
        <v>1295.2</v>
      </c>
      <c r="D275" s="118">
        <v>1299.1499999999999</v>
      </c>
      <c r="E275" s="118">
        <v>1285.0499999999997</v>
      </c>
      <c r="F275" s="118">
        <v>1274.8999999999999</v>
      </c>
      <c r="G275" s="118">
        <v>1260.7999999999997</v>
      </c>
      <c r="H275" s="118">
        <v>1309.2999999999997</v>
      </c>
      <c r="I275" s="118">
        <v>1323.3999999999996</v>
      </c>
      <c r="J275" s="118">
        <v>1333.5499999999997</v>
      </c>
      <c r="K275" s="117">
        <v>1313.25</v>
      </c>
      <c r="L275" s="117">
        <v>1289</v>
      </c>
      <c r="M275" s="117">
        <v>27.087589999999999</v>
      </c>
    </row>
    <row r="276" spans="1:13">
      <c r="A276" s="65">
        <v>267</v>
      </c>
      <c r="B276" s="117" t="s">
        <v>106</v>
      </c>
      <c r="C276" s="120">
        <v>499.45</v>
      </c>
      <c r="D276" s="118">
        <v>503.5333333333333</v>
      </c>
      <c r="E276" s="118">
        <v>491.16666666666663</v>
      </c>
      <c r="F276" s="118">
        <v>482.88333333333333</v>
      </c>
      <c r="G276" s="118">
        <v>470.51666666666665</v>
      </c>
      <c r="H276" s="118">
        <v>511.81666666666661</v>
      </c>
      <c r="I276" s="118">
        <v>524.18333333333328</v>
      </c>
      <c r="J276" s="118">
        <v>532.46666666666658</v>
      </c>
      <c r="K276" s="117">
        <v>515.9</v>
      </c>
      <c r="L276" s="117">
        <v>495.25</v>
      </c>
      <c r="M276" s="117">
        <v>32.91066</v>
      </c>
    </row>
    <row r="277" spans="1:13">
      <c r="A277" s="65">
        <v>268</v>
      </c>
      <c r="B277" s="117" t="s">
        <v>1008</v>
      </c>
      <c r="C277" s="120">
        <v>179.65</v>
      </c>
      <c r="D277" s="118">
        <v>179.48333333333335</v>
      </c>
      <c r="E277" s="118">
        <v>177.16666666666669</v>
      </c>
      <c r="F277" s="118">
        <v>174.68333333333334</v>
      </c>
      <c r="G277" s="118">
        <v>172.36666666666667</v>
      </c>
      <c r="H277" s="118">
        <v>181.9666666666667</v>
      </c>
      <c r="I277" s="118">
        <v>184.28333333333336</v>
      </c>
      <c r="J277" s="118">
        <v>186.76666666666671</v>
      </c>
      <c r="K277" s="117">
        <v>181.8</v>
      </c>
      <c r="L277" s="117">
        <v>177</v>
      </c>
      <c r="M277" s="117">
        <v>0.50892999999999999</v>
      </c>
    </row>
    <row r="278" spans="1:13">
      <c r="A278" s="65">
        <v>269</v>
      </c>
      <c r="B278" s="117" t="s">
        <v>1012</v>
      </c>
      <c r="C278" s="120">
        <v>516.35</v>
      </c>
      <c r="D278" s="118">
        <v>519.2833333333333</v>
      </c>
      <c r="E278" s="118">
        <v>510.56666666666661</v>
      </c>
      <c r="F278" s="118">
        <v>504.7833333333333</v>
      </c>
      <c r="G278" s="118">
        <v>496.06666666666661</v>
      </c>
      <c r="H278" s="118">
        <v>525.06666666666661</v>
      </c>
      <c r="I278" s="118">
        <v>533.7833333333333</v>
      </c>
      <c r="J278" s="118">
        <v>539.56666666666661</v>
      </c>
      <c r="K278" s="117">
        <v>528</v>
      </c>
      <c r="L278" s="117">
        <v>513.5</v>
      </c>
      <c r="M278" s="117">
        <v>3.5136599999999998</v>
      </c>
    </row>
    <row r="279" spans="1:13">
      <c r="A279" s="65">
        <v>270</v>
      </c>
      <c r="B279" s="117" t="s">
        <v>1015</v>
      </c>
      <c r="C279" s="120">
        <v>356.05</v>
      </c>
      <c r="D279" s="118">
        <v>352.5</v>
      </c>
      <c r="E279" s="118">
        <v>347.55</v>
      </c>
      <c r="F279" s="118">
        <v>339.05</v>
      </c>
      <c r="G279" s="118">
        <v>334.1</v>
      </c>
      <c r="H279" s="118">
        <v>361</v>
      </c>
      <c r="I279" s="118">
        <v>365.95000000000005</v>
      </c>
      <c r="J279" s="118">
        <v>374.45</v>
      </c>
      <c r="K279" s="117">
        <v>357.45</v>
      </c>
      <c r="L279" s="117">
        <v>344</v>
      </c>
      <c r="M279" s="117">
        <v>0.26062999999999997</v>
      </c>
    </row>
    <row r="280" spans="1:13">
      <c r="A280" s="65">
        <v>271</v>
      </c>
      <c r="B280" s="117" t="s">
        <v>202</v>
      </c>
      <c r="C280" s="120">
        <v>443.2</v>
      </c>
      <c r="D280" s="118">
        <v>441.25</v>
      </c>
      <c r="E280" s="118">
        <v>435.95</v>
      </c>
      <c r="F280" s="118">
        <v>428.7</v>
      </c>
      <c r="G280" s="118">
        <v>423.4</v>
      </c>
      <c r="H280" s="118">
        <v>448.5</v>
      </c>
      <c r="I280" s="118">
        <v>453.79999999999995</v>
      </c>
      <c r="J280" s="118">
        <v>461.05</v>
      </c>
      <c r="K280" s="117">
        <v>446.55</v>
      </c>
      <c r="L280" s="117">
        <v>434</v>
      </c>
      <c r="M280" s="117">
        <v>1.4537599999999999</v>
      </c>
    </row>
    <row r="281" spans="1:13">
      <c r="A281" s="65">
        <v>272</v>
      </c>
      <c r="B281" s="117" t="s">
        <v>203</v>
      </c>
      <c r="C281" s="120">
        <v>67.099999999999994</v>
      </c>
      <c r="D281" s="118">
        <v>67.133333333333326</v>
      </c>
      <c r="E281" s="118">
        <v>66.716666666666654</v>
      </c>
      <c r="F281" s="118">
        <v>66.333333333333329</v>
      </c>
      <c r="G281" s="118">
        <v>65.916666666666657</v>
      </c>
      <c r="H281" s="118">
        <v>67.516666666666652</v>
      </c>
      <c r="I281" s="118">
        <v>67.933333333333337</v>
      </c>
      <c r="J281" s="118">
        <v>68.316666666666649</v>
      </c>
      <c r="K281" s="117">
        <v>67.55</v>
      </c>
      <c r="L281" s="117">
        <v>66.75</v>
      </c>
      <c r="M281" s="117">
        <v>5.7112999999999996</v>
      </c>
    </row>
    <row r="282" spans="1:13">
      <c r="A282" s="65">
        <v>273</v>
      </c>
      <c r="B282" s="117" t="s">
        <v>1027</v>
      </c>
      <c r="C282" s="120">
        <v>238.25</v>
      </c>
      <c r="D282" s="118">
        <v>239.51666666666665</v>
      </c>
      <c r="E282" s="118">
        <v>236.23333333333329</v>
      </c>
      <c r="F282" s="118">
        <v>234.21666666666664</v>
      </c>
      <c r="G282" s="118">
        <v>230.93333333333328</v>
      </c>
      <c r="H282" s="118">
        <v>241.5333333333333</v>
      </c>
      <c r="I282" s="118">
        <v>244.81666666666666</v>
      </c>
      <c r="J282" s="118">
        <v>246.83333333333331</v>
      </c>
      <c r="K282" s="117">
        <v>242.8</v>
      </c>
      <c r="L282" s="117">
        <v>237.5</v>
      </c>
      <c r="M282" s="117">
        <v>2.3081299999999998</v>
      </c>
    </row>
    <row r="283" spans="1:13">
      <c r="A283" s="65">
        <v>274</v>
      </c>
      <c r="B283" s="117" t="s">
        <v>1031</v>
      </c>
      <c r="C283" s="120">
        <v>61.55</v>
      </c>
      <c r="D283" s="118">
        <v>61.516666666666659</v>
      </c>
      <c r="E283" s="118">
        <v>60.133333333333319</v>
      </c>
      <c r="F283" s="118">
        <v>58.716666666666661</v>
      </c>
      <c r="G283" s="118">
        <v>57.333333333333321</v>
      </c>
      <c r="H283" s="118">
        <v>62.933333333333316</v>
      </c>
      <c r="I283" s="118">
        <v>64.316666666666663</v>
      </c>
      <c r="J283" s="118">
        <v>65.73333333333332</v>
      </c>
      <c r="K283" s="117">
        <v>62.9</v>
      </c>
      <c r="L283" s="117">
        <v>60.1</v>
      </c>
      <c r="M283" s="117">
        <v>2.3328099999999998</v>
      </c>
    </row>
    <row r="284" spans="1:13">
      <c r="A284" s="65">
        <v>275</v>
      </c>
      <c r="B284" s="117" t="s">
        <v>1041</v>
      </c>
      <c r="C284" s="120">
        <v>91.25</v>
      </c>
      <c r="D284" s="118">
        <v>90.916666666666671</v>
      </c>
      <c r="E284" s="118">
        <v>90.333333333333343</v>
      </c>
      <c r="F284" s="118">
        <v>89.416666666666671</v>
      </c>
      <c r="G284" s="118">
        <v>88.833333333333343</v>
      </c>
      <c r="H284" s="118">
        <v>91.833333333333343</v>
      </c>
      <c r="I284" s="118">
        <v>92.416666666666686</v>
      </c>
      <c r="J284" s="118">
        <v>93.333333333333343</v>
      </c>
      <c r="K284" s="117">
        <v>91.5</v>
      </c>
      <c r="L284" s="117">
        <v>90</v>
      </c>
      <c r="M284" s="117">
        <v>0.45948</v>
      </c>
    </row>
    <row r="285" spans="1:13">
      <c r="A285" s="65">
        <v>276</v>
      </c>
      <c r="B285" s="117" t="s">
        <v>1042</v>
      </c>
      <c r="C285" s="120">
        <v>195.55</v>
      </c>
      <c r="D285" s="118">
        <v>197.66666666666666</v>
      </c>
      <c r="E285" s="118">
        <v>192.88333333333333</v>
      </c>
      <c r="F285" s="118">
        <v>190.21666666666667</v>
      </c>
      <c r="G285" s="118">
        <v>185.43333333333334</v>
      </c>
      <c r="H285" s="118">
        <v>200.33333333333331</v>
      </c>
      <c r="I285" s="118">
        <v>205.11666666666667</v>
      </c>
      <c r="J285" s="118">
        <v>207.7833333333333</v>
      </c>
      <c r="K285" s="117">
        <v>202.45</v>
      </c>
      <c r="L285" s="117">
        <v>195</v>
      </c>
      <c r="M285" s="117">
        <v>0.52139999999999997</v>
      </c>
    </row>
    <row r="286" spans="1:13">
      <c r="A286" s="65">
        <v>277</v>
      </c>
      <c r="B286" s="117" t="s">
        <v>1043</v>
      </c>
      <c r="C286" s="120">
        <v>243.55</v>
      </c>
      <c r="D286" s="118">
        <v>243.68333333333331</v>
      </c>
      <c r="E286" s="118">
        <v>240.36666666666662</v>
      </c>
      <c r="F286" s="118">
        <v>237.18333333333331</v>
      </c>
      <c r="G286" s="118">
        <v>233.86666666666662</v>
      </c>
      <c r="H286" s="118">
        <v>246.86666666666662</v>
      </c>
      <c r="I286" s="118">
        <v>250.18333333333328</v>
      </c>
      <c r="J286" s="118">
        <v>253.36666666666662</v>
      </c>
      <c r="K286" s="117">
        <v>247</v>
      </c>
      <c r="L286" s="117">
        <v>240.5</v>
      </c>
      <c r="M286" s="117">
        <v>0.98468</v>
      </c>
    </row>
    <row r="287" spans="1:13">
      <c r="A287" s="65">
        <v>278</v>
      </c>
      <c r="B287" s="117" t="s">
        <v>107</v>
      </c>
      <c r="C287" s="120">
        <v>1237.9000000000001</v>
      </c>
      <c r="D287" s="118">
        <v>1240.3</v>
      </c>
      <c r="E287" s="118">
        <v>1222.5999999999999</v>
      </c>
      <c r="F287" s="118">
        <v>1207.3</v>
      </c>
      <c r="G287" s="118">
        <v>1189.5999999999999</v>
      </c>
      <c r="H287" s="118">
        <v>1255.5999999999999</v>
      </c>
      <c r="I287" s="118">
        <v>1273.3000000000002</v>
      </c>
      <c r="J287" s="118">
        <v>1288.5999999999999</v>
      </c>
      <c r="K287" s="117">
        <v>1258</v>
      </c>
      <c r="L287" s="117">
        <v>1225</v>
      </c>
      <c r="M287" s="117">
        <v>838.59903999999995</v>
      </c>
    </row>
    <row r="288" spans="1:13">
      <c r="A288" s="65">
        <v>279</v>
      </c>
      <c r="B288" s="117" t="s">
        <v>201</v>
      </c>
      <c r="C288" s="120">
        <v>107.75</v>
      </c>
      <c r="D288" s="118">
        <v>108.31666666666666</v>
      </c>
      <c r="E288" s="118">
        <v>106.23333333333332</v>
      </c>
      <c r="F288" s="118">
        <v>104.71666666666665</v>
      </c>
      <c r="G288" s="118">
        <v>102.63333333333331</v>
      </c>
      <c r="H288" s="118">
        <v>109.83333333333333</v>
      </c>
      <c r="I288" s="118">
        <v>111.91666666666667</v>
      </c>
      <c r="J288" s="118">
        <v>113.43333333333334</v>
      </c>
      <c r="K288" s="117">
        <v>110.4</v>
      </c>
      <c r="L288" s="117">
        <v>106.8</v>
      </c>
      <c r="M288" s="117">
        <v>21.517379999999999</v>
      </c>
    </row>
    <row r="289" spans="1:13">
      <c r="A289" s="65">
        <v>280</v>
      </c>
      <c r="B289" s="117" t="s">
        <v>1054</v>
      </c>
      <c r="C289" s="120">
        <v>533.95000000000005</v>
      </c>
      <c r="D289" s="118">
        <v>533.95000000000005</v>
      </c>
      <c r="E289" s="118">
        <v>530.05000000000007</v>
      </c>
      <c r="F289" s="118">
        <v>526.15</v>
      </c>
      <c r="G289" s="118">
        <v>522.25</v>
      </c>
      <c r="H289" s="118">
        <v>537.85000000000014</v>
      </c>
      <c r="I289" s="118">
        <v>541.75000000000023</v>
      </c>
      <c r="J289" s="118">
        <v>545.6500000000002</v>
      </c>
      <c r="K289" s="117">
        <v>537.85</v>
      </c>
      <c r="L289" s="117">
        <v>530.04999999999995</v>
      </c>
      <c r="M289" s="117">
        <v>2.2769999999999999E-2</v>
      </c>
    </row>
    <row r="290" spans="1:13">
      <c r="A290" s="65">
        <v>281</v>
      </c>
      <c r="B290" s="117" t="s">
        <v>1055</v>
      </c>
      <c r="C290" s="120">
        <v>315.64999999999998</v>
      </c>
      <c r="D290" s="118">
        <v>316.58333333333331</v>
      </c>
      <c r="E290" s="118">
        <v>312.16666666666663</v>
      </c>
      <c r="F290" s="118">
        <v>308.68333333333334</v>
      </c>
      <c r="G290" s="118">
        <v>304.26666666666665</v>
      </c>
      <c r="H290" s="118">
        <v>320.06666666666661</v>
      </c>
      <c r="I290" s="118">
        <v>324.48333333333323</v>
      </c>
      <c r="J290" s="118">
        <v>327.96666666666658</v>
      </c>
      <c r="K290" s="117">
        <v>321</v>
      </c>
      <c r="L290" s="117">
        <v>313.10000000000002</v>
      </c>
      <c r="M290" s="117">
        <v>0.70023999999999997</v>
      </c>
    </row>
    <row r="291" spans="1:13">
      <c r="A291" s="65">
        <v>282</v>
      </c>
      <c r="B291" s="117" t="s">
        <v>227</v>
      </c>
      <c r="C291" s="120">
        <v>402.85</v>
      </c>
      <c r="D291" s="118">
        <v>408.18333333333334</v>
      </c>
      <c r="E291" s="118">
        <v>392.66666666666669</v>
      </c>
      <c r="F291" s="118">
        <v>382.48333333333335</v>
      </c>
      <c r="G291" s="118">
        <v>366.9666666666667</v>
      </c>
      <c r="H291" s="118">
        <v>418.36666666666667</v>
      </c>
      <c r="I291" s="118">
        <v>433.88333333333333</v>
      </c>
      <c r="J291" s="118">
        <v>444.06666666666666</v>
      </c>
      <c r="K291" s="117">
        <v>423.7</v>
      </c>
      <c r="L291" s="117">
        <v>398</v>
      </c>
      <c r="M291" s="117">
        <v>43.39734</v>
      </c>
    </row>
    <row r="292" spans="1:13">
      <c r="A292" s="65">
        <v>283</v>
      </c>
      <c r="B292" s="117" t="s">
        <v>108</v>
      </c>
      <c r="C292" s="120">
        <v>115</v>
      </c>
      <c r="D292" s="118">
        <v>115.06666666666666</v>
      </c>
      <c r="E292" s="118">
        <v>113.63333333333333</v>
      </c>
      <c r="F292" s="118">
        <v>112.26666666666667</v>
      </c>
      <c r="G292" s="118">
        <v>110.83333333333333</v>
      </c>
      <c r="H292" s="118">
        <v>116.43333333333332</v>
      </c>
      <c r="I292" s="118">
        <v>117.86666666666666</v>
      </c>
      <c r="J292" s="118">
        <v>119.23333333333332</v>
      </c>
      <c r="K292" s="117">
        <v>116.5</v>
      </c>
      <c r="L292" s="117">
        <v>113.7</v>
      </c>
      <c r="M292" s="117">
        <v>9.6302400000000006</v>
      </c>
    </row>
    <row r="293" spans="1:13">
      <c r="A293" s="65">
        <v>284</v>
      </c>
      <c r="B293" s="117" t="s">
        <v>1063</v>
      </c>
      <c r="C293" s="120">
        <v>6.15</v>
      </c>
      <c r="D293" s="118">
        <v>6.1000000000000005</v>
      </c>
      <c r="E293" s="118">
        <v>6.0500000000000007</v>
      </c>
      <c r="F293" s="118">
        <v>5.95</v>
      </c>
      <c r="G293" s="118">
        <v>5.9</v>
      </c>
      <c r="H293" s="118">
        <v>6.2000000000000011</v>
      </c>
      <c r="I293" s="118">
        <v>6.25</v>
      </c>
      <c r="J293" s="118">
        <v>6.3500000000000014</v>
      </c>
      <c r="K293" s="117">
        <v>6.15</v>
      </c>
      <c r="L293" s="117">
        <v>6</v>
      </c>
      <c r="M293" s="117">
        <v>9.7611399999999993</v>
      </c>
    </row>
    <row r="294" spans="1:13">
      <c r="A294" s="65">
        <v>285</v>
      </c>
      <c r="B294" s="117" t="s">
        <v>109</v>
      </c>
      <c r="C294" s="120">
        <v>126.5</v>
      </c>
      <c r="D294" s="118">
        <v>127.08333333333333</v>
      </c>
      <c r="E294" s="118">
        <v>125.16666666666666</v>
      </c>
      <c r="F294" s="118">
        <v>123.83333333333333</v>
      </c>
      <c r="G294" s="118">
        <v>121.91666666666666</v>
      </c>
      <c r="H294" s="118">
        <v>128.41666666666666</v>
      </c>
      <c r="I294" s="118">
        <v>130.33333333333331</v>
      </c>
      <c r="J294" s="118">
        <v>131.66666666666666</v>
      </c>
      <c r="K294" s="117">
        <v>129</v>
      </c>
      <c r="L294" s="117">
        <v>125.75</v>
      </c>
      <c r="M294" s="117">
        <v>52.534889999999997</v>
      </c>
    </row>
    <row r="295" spans="1:13">
      <c r="A295" s="65">
        <v>286</v>
      </c>
      <c r="B295" s="117" t="s">
        <v>1066</v>
      </c>
      <c r="C295" s="120">
        <v>56.3</v>
      </c>
      <c r="D295" s="118">
        <v>56.050000000000004</v>
      </c>
      <c r="E295" s="118">
        <v>55.100000000000009</v>
      </c>
      <c r="F295" s="118">
        <v>53.900000000000006</v>
      </c>
      <c r="G295" s="118">
        <v>52.95000000000001</v>
      </c>
      <c r="H295" s="118">
        <v>57.250000000000007</v>
      </c>
      <c r="I295" s="118">
        <v>58.20000000000001</v>
      </c>
      <c r="J295" s="118">
        <v>59.400000000000006</v>
      </c>
      <c r="K295" s="117">
        <v>57</v>
      </c>
      <c r="L295" s="117">
        <v>54.85</v>
      </c>
      <c r="M295" s="117">
        <v>6.13537</v>
      </c>
    </row>
    <row r="296" spans="1:13">
      <c r="A296" s="65">
        <v>287</v>
      </c>
      <c r="B296" s="117" t="s">
        <v>1068</v>
      </c>
      <c r="C296" s="120">
        <v>1032.6500000000001</v>
      </c>
      <c r="D296" s="118">
        <v>1038.3166666666666</v>
      </c>
      <c r="E296" s="118">
        <v>1020.3833333333332</v>
      </c>
      <c r="F296" s="118">
        <v>1008.1166666666666</v>
      </c>
      <c r="G296" s="118">
        <v>990.18333333333317</v>
      </c>
      <c r="H296" s="118">
        <v>1050.5833333333333</v>
      </c>
      <c r="I296" s="118">
        <v>1068.5166666666667</v>
      </c>
      <c r="J296" s="118">
        <v>1080.7833333333333</v>
      </c>
      <c r="K296" s="117">
        <v>1056.25</v>
      </c>
      <c r="L296" s="117">
        <v>1026.05</v>
      </c>
      <c r="M296" s="117">
        <v>1.31758</v>
      </c>
    </row>
    <row r="297" spans="1:13">
      <c r="A297" s="65">
        <v>288</v>
      </c>
      <c r="B297" s="117" t="s">
        <v>1979</v>
      </c>
      <c r="C297" s="120">
        <v>336.15</v>
      </c>
      <c r="D297" s="118">
        <v>334.8</v>
      </c>
      <c r="E297" s="118">
        <v>331.70000000000005</v>
      </c>
      <c r="F297" s="118">
        <v>327.25000000000006</v>
      </c>
      <c r="G297" s="118">
        <v>324.15000000000009</v>
      </c>
      <c r="H297" s="118">
        <v>339.25</v>
      </c>
      <c r="I297" s="118">
        <v>342.35</v>
      </c>
      <c r="J297" s="118">
        <v>346.79999999999995</v>
      </c>
      <c r="K297" s="117">
        <v>337.9</v>
      </c>
      <c r="L297" s="117">
        <v>330.35</v>
      </c>
      <c r="M297" s="117">
        <v>5.7820000000000003E-2</v>
      </c>
    </row>
    <row r="298" spans="1:13">
      <c r="A298" s="65">
        <v>289</v>
      </c>
      <c r="B298" s="117" t="s">
        <v>1074</v>
      </c>
      <c r="C298" s="120">
        <v>5495.9</v>
      </c>
      <c r="D298" s="118">
        <v>5501.2166666666672</v>
      </c>
      <c r="E298" s="118">
        <v>5452.4333333333343</v>
      </c>
      <c r="F298" s="118">
        <v>5408.9666666666672</v>
      </c>
      <c r="G298" s="118">
        <v>5360.1833333333343</v>
      </c>
      <c r="H298" s="118">
        <v>5544.6833333333343</v>
      </c>
      <c r="I298" s="118">
        <v>5593.4666666666672</v>
      </c>
      <c r="J298" s="118">
        <v>5636.9333333333343</v>
      </c>
      <c r="K298" s="117">
        <v>5550</v>
      </c>
      <c r="L298" s="117">
        <v>5457.75</v>
      </c>
      <c r="M298" s="117">
        <v>1.1520000000000001E-2</v>
      </c>
    </row>
    <row r="299" spans="1:13">
      <c r="A299" s="65">
        <v>290</v>
      </c>
      <c r="B299" s="117" t="s">
        <v>110</v>
      </c>
      <c r="C299" s="120">
        <v>469.9</v>
      </c>
      <c r="D299" s="118">
        <v>470.76666666666665</v>
      </c>
      <c r="E299" s="118">
        <v>464.13333333333333</v>
      </c>
      <c r="F299" s="118">
        <v>458.36666666666667</v>
      </c>
      <c r="G299" s="118">
        <v>451.73333333333335</v>
      </c>
      <c r="H299" s="118">
        <v>476.5333333333333</v>
      </c>
      <c r="I299" s="118">
        <v>483.16666666666663</v>
      </c>
      <c r="J299" s="118">
        <v>488.93333333333328</v>
      </c>
      <c r="K299" s="117">
        <v>477.4</v>
      </c>
      <c r="L299" s="117">
        <v>465</v>
      </c>
      <c r="M299" s="117">
        <v>24.130289999999999</v>
      </c>
    </row>
    <row r="300" spans="1:13">
      <c r="A300" s="65">
        <v>291</v>
      </c>
      <c r="B300" s="117" t="s">
        <v>111</v>
      </c>
      <c r="C300" s="120">
        <v>1280.3499999999999</v>
      </c>
      <c r="D300" s="118">
        <v>1276.4166666666667</v>
      </c>
      <c r="E300" s="118">
        <v>1269.4333333333334</v>
      </c>
      <c r="F300" s="118">
        <v>1258.5166666666667</v>
      </c>
      <c r="G300" s="118">
        <v>1251.5333333333333</v>
      </c>
      <c r="H300" s="118">
        <v>1287.3333333333335</v>
      </c>
      <c r="I300" s="118">
        <v>1294.3166666666666</v>
      </c>
      <c r="J300" s="118">
        <v>1305.2333333333336</v>
      </c>
      <c r="K300" s="117">
        <v>1283.4000000000001</v>
      </c>
      <c r="L300" s="117">
        <v>1265.5</v>
      </c>
      <c r="M300" s="117">
        <v>23.901879999999998</v>
      </c>
    </row>
    <row r="301" spans="1:13">
      <c r="A301" s="65">
        <v>292</v>
      </c>
      <c r="B301" s="117" t="s">
        <v>1858</v>
      </c>
      <c r="C301" s="120">
        <v>1715.15</v>
      </c>
      <c r="D301" s="118">
        <v>1721.3000000000002</v>
      </c>
      <c r="E301" s="118">
        <v>1705.1500000000003</v>
      </c>
      <c r="F301" s="118">
        <v>1695.15</v>
      </c>
      <c r="G301" s="118">
        <v>1679.0000000000002</v>
      </c>
      <c r="H301" s="118">
        <v>1731.3000000000004</v>
      </c>
      <c r="I301" s="118">
        <v>1747.45</v>
      </c>
      <c r="J301" s="118">
        <v>1757.4500000000005</v>
      </c>
      <c r="K301" s="117">
        <v>1737.45</v>
      </c>
      <c r="L301" s="117">
        <v>1711.3</v>
      </c>
      <c r="M301" s="117">
        <v>0.50312999999999997</v>
      </c>
    </row>
    <row r="302" spans="1:13">
      <c r="A302" s="65">
        <v>293</v>
      </c>
      <c r="B302" s="117" t="s">
        <v>1905</v>
      </c>
      <c r="C302" s="120">
        <v>1493.25</v>
      </c>
      <c r="D302" s="118">
        <v>1495.4666666666665</v>
      </c>
      <c r="E302" s="118">
        <v>1483.9833333333329</v>
      </c>
      <c r="F302" s="118">
        <v>1474.7166666666665</v>
      </c>
      <c r="G302" s="118">
        <v>1463.2333333333329</v>
      </c>
      <c r="H302" s="118">
        <v>1504.7333333333329</v>
      </c>
      <c r="I302" s="118">
        <v>1516.2166666666665</v>
      </c>
      <c r="J302" s="118">
        <v>1525.4833333333329</v>
      </c>
      <c r="K302" s="117">
        <v>1506.95</v>
      </c>
      <c r="L302" s="117">
        <v>1486.2</v>
      </c>
      <c r="M302" s="117">
        <v>0.72677000000000003</v>
      </c>
    </row>
    <row r="303" spans="1:13">
      <c r="A303" s="65">
        <v>294</v>
      </c>
      <c r="B303" s="117" t="s">
        <v>112</v>
      </c>
      <c r="C303" s="120">
        <v>777.7</v>
      </c>
      <c r="D303" s="118">
        <v>775.79999999999984</v>
      </c>
      <c r="E303" s="118">
        <v>768.9499999999997</v>
      </c>
      <c r="F303" s="118">
        <v>760.19999999999982</v>
      </c>
      <c r="G303" s="118">
        <v>753.34999999999968</v>
      </c>
      <c r="H303" s="118">
        <v>784.54999999999973</v>
      </c>
      <c r="I303" s="118">
        <v>791.39999999999986</v>
      </c>
      <c r="J303" s="118">
        <v>800.14999999999975</v>
      </c>
      <c r="K303" s="117">
        <v>782.65</v>
      </c>
      <c r="L303" s="117">
        <v>767.05</v>
      </c>
      <c r="M303" s="117">
        <v>15.038320000000001</v>
      </c>
    </row>
    <row r="304" spans="1:13">
      <c r="A304" s="65">
        <v>295</v>
      </c>
      <c r="B304" s="117" t="s">
        <v>113</v>
      </c>
      <c r="C304" s="120">
        <v>646.6</v>
      </c>
      <c r="D304" s="118">
        <v>642.48333333333335</v>
      </c>
      <c r="E304" s="118">
        <v>636.36666666666667</v>
      </c>
      <c r="F304" s="118">
        <v>626.13333333333333</v>
      </c>
      <c r="G304" s="118">
        <v>620.01666666666665</v>
      </c>
      <c r="H304" s="118">
        <v>652.7166666666667</v>
      </c>
      <c r="I304" s="118">
        <v>658.83333333333348</v>
      </c>
      <c r="J304" s="118">
        <v>669.06666666666672</v>
      </c>
      <c r="K304" s="117">
        <v>648.6</v>
      </c>
      <c r="L304" s="117">
        <v>632.25</v>
      </c>
      <c r="M304" s="117">
        <v>40.533459999999998</v>
      </c>
    </row>
    <row r="305" spans="1:13">
      <c r="A305" s="65">
        <v>296</v>
      </c>
      <c r="B305" s="117" t="s">
        <v>114</v>
      </c>
      <c r="C305" s="120">
        <v>399.55</v>
      </c>
      <c r="D305" s="118">
        <v>397.56666666666666</v>
      </c>
      <c r="E305" s="118">
        <v>394.18333333333334</v>
      </c>
      <c r="F305" s="118">
        <v>388.81666666666666</v>
      </c>
      <c r="G305" s="118">
        <v>385.43333333333334</v>
      </c>
      <c r="H305" s="118">
        <v>402.93333333333334</v>
      </c>
      <c r="I305" s="118">
        <v>406.31666666666666</v>
      </c>
      <c r="J305" s="118">
        <v>411.68333333333334</v>
      </c>
      <c r="K305" s="117">
        <v>400.95</v>
      </c>
      <c r="L305" s="117">
        <v>392.2</v>
      </c>
      <c r="M305" s="117">
        <v>11.860939999999999</v>
      </c>
    </row>
    <row r="306" spans="1:13">
      <c r="A306" s="65">
        <v>297</v>
      </c>
      <c r="B306" s="117" t="s">
        <v>1110</v>
      </c>
      <c r="C306" s="120">
        <v>98.25</v>
      </c>
      <c r="D306" s="118">
        <v>95.483333333333334</v>
      </c>
      <c r="E306" s="118">
        <v>91.266666666666666</v>
      </c>
      <c r="F306" s="118">
        <v>84.283333333333331</v>
      </c>
      <c r="G306" s="118">
        <v>80.066666666666663</v>
      </c>
      <c r="H306" s="118">
        <v>102.46666666666667</v>
      </c>
      <c r="I306" s="118">
        <v>106.68333333333334</v>
      </c>
      <c r="J306" s="118">
        <v>113.66666666666667</v>
      </c>
      <c r="K306" s="117">
        <v>99.7</v>
      </c>
      <c r="L306" s="117">
        <v>88.5</v>
      </c>
      <c r="M306" s="117">
        <v>9.3149599999999992</v>
      </c>
    </row>
    <row r="307" spans="1:13">
      <c r="A307" s="65">
        <v>298</v>
      </c>
      <c r="B307" s="117" t="s">
        <v>1114</v>
      </c>
      <c r="C307" s="120">
        <v>228.1</v>
      </c>
      <c r="D307" s="118">
        <v>227.20000000000002</v>
      </c>
      <c r="E307" s="118">
        <v>223.15000000000003</v>
      </c>
      <c r="F307" s="118">
        <v>218.20000000000002</v>
      </c>
      <c r="G307" s="118">
        <v>214.15000000000003</v>
      </c>
      <c r="H307" s="118">
        <v>232.15000000000003</v>
      </c>
      <c r="I307" s="118">
        <v>236.20000000000005</v>
      </c>
      <c r="J307" s="118">
        <v>241.15000000000003</v>
      </c>
      <c r="K307" s="117">
        <v>231.25</v>
      </c>
      <c r="L307" s="117">
        <v>222.25</v>
      </c>
      <c r="M307" s="117">
        <v>1.22739</v>
      </c>
    </row>
    <row r="308" spans="1:13">
      <c r="A308" s="65">
        <v>299</v>
      </c>
      <c r="B308" s="117" t="s">
        <v>1130</v>
      </c>
      <c r="C308" s="120">
        <v>112.9</v>
      </c>
      <c r="D308" s="118">
        <v>113</v>
      </c>
      <c r="E308" s="118">
        <v>111.25</v>
      </c>
      <c r="F308" s="118">
        <v>109.6</v>
      </c>
      <c r="G308" s="118">
        <v>107.85</v>
      </c>
      <c r="H308" s="118">
        <v>114.65</v>
      </c>
      <c r="I308" s="118">
        <v>116.4</v>
      </c>
      <c r="J308" s="118">
        <v>118.05000000000001</v>
      </c>
      <c r="K308" s="117">
        <v>114.75</v>
      </c>
      <c r="L308" s="117">
        <v>111.35</v>
      </c>
      <c r="M308" s="117">
        <v>36.801270000000002</v>
      </c>
    </row>
    <row r="309" spans="1:13">
      <c r="A309" s="65">
        <v>300</v>
      </c>
      <c r="B309" s="117" t="s">
        <v>1140</v>
      </c>
      <c r="C309" s="120">
        <v>76.55</v>
      </c>
      <c r="D309" s="118">
        <v>76.233333333333334</v>
      </c>
      <c r="E309" s="118">
        <v>74.516666666666666</v>
      </c>
      <c r="F309" s="118">
        <v>72.483333333333334</v>
      </c>
      <c r="G309" s="118">
        <v>70.766666666666666</v>
      </c>
      <c r="H309" s="118">
        <v>78.266666666666666</v>
      </c>
      <c r="I309" s="118">
        <v>79.983333333333334</v>
      </c>
      <c r="J309" s="118">
        <v>82.016666666666666</v>
      </c>
      <c r="K309" s="117">
        <v>77.95</v>
      </c>
      <c r="L309" s="117">
        <v>74.2</v>
      </c>
      <c r="M309" s="117">
        <v>1.9393100000000001</v>
      </c>
    </row>
    <row r="310" spans="1:13">
      <c r="A310" s="65">
        <v>301</v>
      </c>
      <c r="B310" s="117" t="s">
        <v>240</v>
      </c>
      <c r="C310" s="120">
        <v>339.65</v>
      </c>
      <c r="D310" s="118">
        <v>339.46666666666664</v>
      </c>
      <c r="E310" s="118">
        <v>335.93333333333328</v>
      </c>
      <c r="F310" s="118">
        <v>332.21666666666664</v>
      </c>
      <c r="G310" s="118">
        <v>328.68333333333328</v>
      </c>
      <c r="H310" s="118">
        <v>343.18333333333328</v>
      </c>
      <c r="I310" s="118">
        <v>346.7166666666667</v>
      </c>
      <c r="J310" s="118">
        <v>350.43333333333328</v>
      </c>
      <c r="K310" s="117">
        <v>343</v>
      </c>
      <c r="L310" s="117">
        <v>335.75</v>
      </c>
      <c r="M310" s="117">
        <v>26.458629999999999</v>
      </c>
    </row>
    <row r="311" spans="1:13">
      <c r="A311" s="65">
        <v>302</v>
      </c>
      <c r="B311" s="117" t="s">
        <v>1147</v>
      </c>
      <c r="C311" s="120">
        <v>24.4</v>
      </c>
      <c r="D311" s="118">
        <v>24.099999999999998</v>
      </c>
      <c r="E311" s="118">
        <v>23.349999999999994</v>
      </c>
      <c r="F311" s="118">
        <v>22.299999999999997</v>
      </c>
      <c r="G311" s="118">
        <v>21.549999999999994</v>
      </c>
      <c r="H311" s="118">
        <v>25.149999999999995</v>
      </c>
      <c r="I311" s="118">
        <v>25.900000000000002</v>
      </c>
      <c r="J311" s="118">
        <v>26.949999999999996</v>
      </c>
      <c r="K311" s="117">
        <v>24.85</v>
      </c>
      <c r="L311" s="117">
        <v>23.05</v>
      </c>
      <c r="M311" s="117">
        <v>16.483550000000001</v>
      </c>
    </row>
    <row r="312" spans="1:13">
      <c r="A312" s="65">
        <v>303</v>
      </c>
      <c r="B312" s="117" t="s">
        <v>115</v>
      </c>
      <c r="C312" s="120">
        <v>6912.4</v>
      </c>
      <c r="D312" s="118">
        <v>6890.1500000000005</v>
      </c>
      <c r="E312" s="118">
        <v>6841.3000000000011</v>
      </c>
      <c r="F312" s="118">
        <v>6770.2000000000007</v>
      </c>
      <c r="G312" s="118">
        <v>6721.3500000000013</v>
      </c>
      <c r="H312" s="118">
        <v>6961.2500000000009</v>
      </c>
      <c r="I312" s="118">
        <v>7010.1000000000013</v>
      </c>
      <c r="J312" s="118">
        <v>7081.2000000000007</v>
      </c>
      <c r="K312" s="117">
        <v>6939</v>
      </c>
      <c r="L312" s="117">
        <v>6819.05</v>
      </c>
      <c r="M312" s="117">
        <v>7.6453499999999996</v>
      </c>
    </row>
    <row r="313" spans="1:13">
      <c r="A313" s="65">
        <v>304</v>
      </c>
      <c r="B313" s="117" t="s">
        <v>2242</v>
      </c>
      <c r="C313" s="120">
        <v>540.85</v>
      </c>
      <c r="D313" s="118">
        <v>537.94999999999993</v>
      </c>
      <c r="E313" s="118">
        <v>530.89999999999986</v>
      </c>
      <c r="F313" s="118">
        <v>520.94999999999993</v>
      </c>
      <c r="G313" s="118">
        <v>513.89999999999986</v>
      </c>
      <c r="H313" s="118">
        <v>547.89999999999986</v>
      </c>
      <c r="I313" s="118">
        <v>554.94999999999982</v>
      </c>
      <c r="J313" s="118">
        <v>564.89999999999986</v>
      </c>
      <c r="K313" s="117">
        <v>545</v>
      </c>
      <c r="L313" s="117">
        <v>528</v>
      </c>
      <c r="M313" s="117">
        <v>6.8339999999999998E-2</v>
      </c>
    </row>
    <row r="314" spans="1:13">
      <c r="A314" s="65">
        <v>305</v>
      </c>
      <c r="B314" s="117" t="s">
        <v>1860</v>
      </c>
      <c r="C314" s="120">
        <v>78.75</v>
      </c>
      <c r="D314" s="118">
        <v>78.416666666666671</v>
      </c>
      <c r="E314" s="118">
        <v>77.833333333333343</v>
      </c>
      <c r="F314" s="118">
        <v>76.916666666666671</v>
      </c>
      <c r="G314" s="118">
        <v>76.333333333333343</v>
      </c>
      <c r="H314" s="118">
        <v>79.333333333333343</v>
      </c>
      <c r="I314" s="118">
        <v>79.916666666666686</v>
      </c>
      <c r="J314" s="118">
        <v>80.833333333333343</v>
      </c>
      <c r="K314" s="117">
        <v>79</v>
      </c>
      <c r="L314" s="117">
        <v>77.5</v>
      </c>
      <c r="M314" s="117">
        <v>0.37780000000000002</v>
      </c>
    </row>
    <row r="315" spans="1:13">
      <c r="A315" s="65">
        <v>306</v>
      </c>
      <c r="B315" s="117" t="s">
        <v>348</v>
      </c>
      <c r="C315" s="120">
        <v>533.25</v>
      </c>
      <c r="D315" s="118">
        <v>534.48333333333335</v>
      </c>
      <c r="E315" s="118">
        <v>528.01666666666665</v>
      </c>
      <c r="F315" s="118">
        <v>522.7833333333333</v>
      </c>
      <c r="G315" s="118">
        <v>516.31666666666661</v>
      </c>
      <c r="H315" s="118">
        <v>539.7166666666667</v>
      </c>
      <c r="I315" s="118">
        <v>546.18333333333339</v>
      </c>
      <c r="J315" s="118">
        <v>551.41666666666674</v>
      </c>
      <c r="K315" s="117">
        <v>540.95000000000005</v>
      </c>
      <c r="L315" s="117">
        <v>529.25</v>
      </c>
      <c r="M315" s="117">
        <v>13.204610000000001</v>
      </c>
    </row>
    <row r="316" spans="1:13">
      <c r="A316" s="65">
        <v>307</v>
      </c>
      <c r="B316" s="117" t="s">
        <v>116</v>
      </c>
      <c r="C316" s="120">
        <v>89.7</v>
      </c>
      <c r="D316" s="118">
        <v>89.3</v>
      </c>
      <c r="E316" s="118">
        <v>87.399999999999991</v>
      </c>
      <c r="F316" s="118">
        <v>85.1</v>
      </c>
      <c r="G316" s="118">
        <v>83.199999999999989</v>
      </c>
      <c r="H316" s="118">
        <v>91.6</v>
      </c>
      <c r="I316" s="118">
        <v>93.5</v>
      </c>
      <c r="J316" s="118">
        <v>95.8</v>
      </c>
      <c r="K316" s="117">
        <v>91.2</v>
      </c>
      <c r="L316" s="117">
        <v>87</v>
      </c>
      <c r="M316" s="117">
        <v>2.66825</v>
      </c>
    </row>
    <row r="317" spans="1:13">
      <c r="A317" s="65">
        <v>308</v>
      </c>
      <c r="B317" s="117" t="s">
        <v>1165</v>
      </c>
      <c r="C317" s="120">
        <v>2903.9</v>
      </c>
      <c r="D317" s="118">
        <v>2921.75</v>
      </c>
      <c r="E317" s="118">
        <v>2873.15</v>
      </c>
      <c r="F317" s="118">
        <v>2842.4</v>
      </c>
      <c r="G317" s="118">
        <v>2793.8</v>
      </c>
      <c r="H317" s="118">
        <v>2952.5</v>
      </c>
      <c r="I317" s="118">
        <v>3001.1000000000004</v>
      </c>
      <c r="J317" s="118">
        <v>3031.85</v>
      </c>
      <c r="K317" s="117">
        <v>2970.35</v>
      </c>
      <c r="L317" s="117">
        <v>2891</v>
      </c>
      <c r="M317" s="117">
        <v>0.24779999999999999</v>
      </c>
    </row>
    <row r="318" spans="1:13">
      <c r="A318" s="65">
        <v>309</v>
      </c>
      <c r="B318" s="117" t="s">
        <v>352</v>
      </c>
      <c r="C318" s="120">
        <v>404.45</v>
      </c>
      <c r="D318" s="118">
        <v>405.8</v>
      </c>
      <c r="E318" s="118">
        <v>400.55</v>
      </c>
      <c r="F318" s="118">
        <v>396.65</v>
      </c>
      <c r="G318" s="118">
        <v>391.4</v>
      </c>
      <c r="H318" s="118">
        <v>409.70000000000005</v>
      </c>
      <c r="I318" s="118">
        <v>414.95000000000005</v>
      </c>
      <c r="J318" s="118">
        <v>418.85000000000008</v>
      </c>
      <c r="K318" s="117">
        <v>411.05</v>
      </c>
      <c r="L318" s="117">
        <v>401.9</v>
      </c>
      <c r="M318" s="117">
        <v>3.4153199999999999</v>
      </c>
    </row>
    <row r="319" spans="1:13">
      <c r="A319" s="65">
        <v>310</v>
      </c>
      <c r="B319" s="117" t="s">
        <v>1840</v>
      </c>
      <c r="C319" s="120">
        <v>868.45</v>
      </c>
      <c r="D319" s="118">
        <v>872.69999999999993</v>
      </c>
      <c r="E319" s="118">
        <v>860.74999999999989</v>
      </c>
      <c r="F319" s="118">
        <v>853.05</v>
      </c>
      <c r="G319" s="118">
        <v>841.09999999999991</v>
      </c>
      <c r="H319" s="118">
        <v>880.39999999999986</v>
      </c>
      <c r="I319" s="118">
        <v>892.34999999999991</v>
      </c>
      <c r="J319" s="118">
        <v>900.04999999999984</v>
      </c>
      <c r="K319" s="117">
        <v>884.65</v>
      </c>
      <c r="L319" s="117">
        <v>865</v>
      </c>
      <c r="M319" s="117">
        <v>2.6152600000000001</v>
      </c>
    </row>
    <row r="320" spans="1:13">
      <c r="A320" s="65">
        <v>311</v>
      </c>
      <c r="B320" s="117" t="s">
        <v>1168</v>
      </c>
      <c r="C320" s="120">
        <v>193.95</v>
      </c>
      <c r="D320" s="118">
        <v>194.08333333333334</v>
      </c>
      <c r="E320" s="118">
        <v>191.16666666666669</v>
      </c>
      <c r="F320" s="118">
        <v>188.38333333333335</v>
      </c>
      <c r="G320" s="118">
        <v>185.4666666666667</v>
      </c>
      <c r="H320" s="118">
        <v>196.86666666666667</v>
      </c>
      <c r="I320" s="118">
        <v>199.78333333333336</v>
      </c>
      <c r="J320" s="118">
        <v>202.56666666666666</v>
      </c>
      <c r="K320" s="117">
        <v>197</v>
      </c>
      <c r="L320" s="117">
        <v>191.3</v>
      </c>
      <c r="M320" s="117">
        <v>0.21359</v>
      </c>
    </row>
    <row r="321" spans="1:13">
      <c r="A321" s="65">
        <v>312</v>
      </c>
      <c r="B321" s="117" t="s">
        <v>1170</v>
      </c>
      <c r="C321" s="120">
        <v>126.4</v>
      </c>
      <c r="D321" s="118">
        <v>126.01666666666667</v>
      </c>
      <c r="E321" s="118">
        <v>124.68333333333334</v>
      </c>
      <c r="F321" s="118">
        <v>122.96666666666667</v>
      </c>
      <c r="G321" s="118">
        <v>121.63333333333334</v>
      </c>
      <c r="H321" s="118">
        <v>127.73333333333333</v>
      </c>
      <c r="I321" s="118">
        <v>129.06666666666666</v>
      </c>
      <c r="J321" s="118">
        <v>130.78333333333333</v>
      </c>
      <c r="K321" s="117">
        <v>127.35</v>
      </c>
      <c r="L321" s="117">
        <v>124.3</v>
      </c>
      <c r="M321" s="117">
        <v>0.22811999999999999</v>
      </c>
    </row>
    <row r="322" spans="1:13">
      <c r="A322" s="65">
        <v>313</v>
      </c>
      <c r="B322" s="117" t="s">
        <v>1172</v>
      </c>
      <c r="C322" s="120">
        <v>315.95</v>
      </c>
      <c r="D322" s="118">
        <v>316.43333333333334</v>
      </c>
      <c r="E322" s="118">
        <v>312.36666666666667</v>
      </c>
      <c r="F322" s="118">
        <v>308.78333333333336</v>
      </c>
      <c r="G322" s="118">
        <v>304.7166666666667</v>
      </c>
      <c r="H322" s="118">
        <v>320.01666666666665</v>
      </c>
      <c r="I322" s="118">
        <v>324.08333333333337</v>
      </c>
      <c r="J322" s="118">
        <v>327.66666666666663</v>
      </c>
      <c r="K322" s="117">
        <v>320.5</v>
      </c>
      <c r="L322" s="117">
        <v>312.85000000000002</v>
      </c>
      <c r="M322" s="117">
        <v>1.22289</v>
      </c>
    </row>
    <row r="323" spans="1:13">
      <c r="A323" s="65">
        <v>314</v>
      </c>
      <c r="B323" s="117" t="s">
        <v>117</v>
      </c>
      <c r="C323" s="120">
        <v>902.75</v>
      </c>
      <c r="D323" s="118">
        <v>902.41666666666663</v>
      </c>
      <c r="E323" s="118">
        <v>893.83333333333326</v>
      </c>
      <c r="F323" s="118">
        <v>884.91666666666663</v>
      </c>
      <c r="G323" s="118">
        <v>876.33333333333326</v>
      </c>
      <c r="H323" s="118">
        <v>911.33333333333326</v>
      </c>
      <c r="I323" s="118">
        <v>919.91666666666652</v>
      </c>
      <c r="J323" s="118">
        <v>928.83333333333326</v>
      </c>
      <c r="K323" s="117">
        <v>911</v>
      </c>
      <c r="L323" s="117">
        <v>893.5</v>
      </c>
      <c r="M323" s="117">
        <v>8.9955300000000005</v>
      </c>
    </row>
    <row r="324" spans="1:13">
      <c r="A324" s="65">
        <v>315</v>
      </c>
      <c r="B324" s="117" t="s">
        <v>1180</v>
      </c>
      <c r="C324" s="120">
        <v>26.7</v>
      </c>
      <c r="D324" s="118">
        <v>26.55</v>
      </c>
      <c r="E324" s="118">
        <v>26.25</v>
      </c>
      <c r="F324" s="118">
        <v>25.8</v>
      </c>
      <c r="G324" s="118">
        <v>25.5</v>
      </c>
      <c r="H324" s="118">
        <v>27</v>
      </c>
      <c r="I324" s="118">
        <v>27.300000000000004</v>
      </c>
      <c r="J324" s="118">
        <v>27.75</v>
      </c>
      <c r="K324" s="117">
        <v>26.85</v>
      </c>
      <c r="L324" s="117">
        <v>26.1</v>
      </c>
      <c r="M324" s="117">
        <v>10.036770000000001</v>
      </c>
    </row>
    <row r="325" spans="1:13">
      <c r="A325" s="65">
        <v>316</v>
      </c>
      <c r="B325" s="117" t="s">
        <v>1183</v>
      </c>
      <c r="C325" s="120">
        <v>143.4</v>
      </c>
      <c r="D325" s="118">
        <v>143.73333333333335</v>
      </c>
      <c r="E325" s="118">
        <v>140.66666666666669</v>
      </c>
      <c r="F325" s="118">
        <v>137.93333333333334</v>
      </c>
      <c r="G325" s="118">
        <v>134.86666666666667</v>
      </c>
      <c r="H325" s="118">
        <v>146.4666666666667</v>
      </c>
      <c r="I325" s="118">
        <v>149.53333333333336</v>
      </c>
      <c r="J325" s="118">
        <v>152.26666666666671</v>
      </c>
      <c r="K325" s="117">
        <v>146.80000000000001</v>
      </c>
      <c r="L325" s="117">
        <v>141</v>
      </c>
      <c r="M325" s="117">
        <v>4.2470699999999999</v>
      </c>
    </row>
    <row r="326" spans="1:13">
      <c r="A326" s="65">
        <v>317</v>
      </c>
      <c r="B326" s="117" t="s">
        <v>118</v>
      </c>
      <c r="C326" s="120">
        <v>143.5</v>
      </c>
      <c r="D326" s="118">
        <v>141.5</v>
      </c>
      <c r="E326" s="118">
        <v>137.5</v>
      </c>
      <c r="F326" s="118">
        <v>131.5</v>
      </c>
      <c r="G326" s="118">
        <v>127.5</v>
      </c>
      <c r="H326" s="118">
        <v>147.5</v>
      </c>
      <c r="I326" s="118">
        <v>151.5</v>
      </c>
      <c r="J326" s="118">
        <v>157.5</v>
      </c>
      <c r="K326" s="117">
        <v>145.5</v>
      </c>
      <c r="L326" s="117">
        <v>135.5</v>
      </c>
      <c r="M326" s="117">
        <v>155.58770000000001</v>
      </c>
    </row>
    <row r="327" spans="1:13">
      <c r="A327" s="65">
        <v>318</v>
      </c>
      <c r="B327" s="117" t="s">
        <v>1193</v>
      </c>
      <c r="C327" s="120">
        <v>610.85</v>
      </c>
      <c r="D327" s="118">
        <v>613.65</v>
      </c>
      <c r="E327" s="118">
        <v>602.29999999999995</v>
      </c>
      <c r="F327" s="118">
        <v>593.75</v>
      </c>
      <c r="G327" s="118">
        <v>582.4</v>
      </c>
      <c r="H327" s="118">
        <v>622.19999999999993</v>
      </c>
      <c r="I327" s="118">
        <v>633.55000000000007</v>
      </c>
      <c r="J327" s="118">
        <v>642.09999999999991</v>
      </c>
      <c r="K327" s="117">
        <v>625</v>
      </c>
      <c r="L327" s="117">
        <v>605.1</v>
      </c>
      <c r="M327" s="117">
        <v>0.42975999999999998</v>
      </c>
    </row>
    <row r="328" spans="1:13">
      <c r="A328" s="65">
        <v>319</v>
      </c>
      <c r="B328" s="117" t="s">
        <v>204</v>
      </c>
      <c r="C328" s="120">
        <v>1016.2</v>
      </c>
      <c r="D328" s="118">
        <v>1010.8833333333333</v>
      </c>
      <c r="E328" s="118">
        <v>997.31666666666661</v>
      </c>
      <c r="F328" s="118">
        <v>978.43333333333328</v>
      </c>
      <c r="G328" s="118">
        <v>964.86666666666656</v>
      </c>
      <c r="H328" s="118">
        <v>1029.7666666666667</v>
      </c>
      <c r="I328" s="118">
        <v>1043.3333333333335</v>
      </c>
      <c r="J328" s="118">
        <v>1062.2166666666667</v>
      </c>
      <c r="K328" s="117">
        <v>1024.45</v>
      </c>
      <c r="L328" s="117">
        <v>992</v>
      </c>
      <c r="M328" s="117">
        <v>2.91798</v>
      </c>
    </row>
    <row r="329" spans="1:13">
      <c r="A329" s="65">
        <v>320</v>
      </c>
      <c r="B329" s="117" t="s">
        <v>119</v>
      </c>
      <c r="C329" s="120">
        <v>54960.800000000003</v>
      </c>
      <c r="D329" s="118">
        <v>54888.1</v>
      </c>
      <c r="E329" s="118">
        <v>54626.2</v>
      </c>
      <c r="F329" s="118">
        <v>54291.6</v>
      </c>
      <c r="G329" s="118">
        <v>54029.7</v>
      </c>
      <c r="H329" s="118">
        <v>55222.7</v>
      </c>
      <c r="I329" s="118">
        <v>55484.600000000006</v>
      </c>
      <c r="J329" s="118">
        <v>55819.199999999997</v>
      </c>
      <c r="K329" s="117">
        <v>55150</v>
      </c>
      <c r="L329" s="117">
        <v>54553.5</v>
      </c>
      <c r="M329" s="117">
        <v>4.4110000000000003E-2</v>
      </c>
    </row>
    <row r="330" spans="1:13">
      <c r="A330" s="65">
        <v>321</v>
      </c>
      <c r="B330" s="117" t="s">
        <v>1195</v>
      </c>
      <c r="C330" s="120">
        <v>62.95</v>
      </c>
      <c r="D330" s="118">
        <v>63.300000000000004</v>
      </c>
      <c r="E330" s="118">
        <v>62.150000000000006</v>
      </c>
      <c r="F330" s="118">
        <v>61.35</v>
      </c>
      <c r="G330" s="118">
        <v>60.2</v>
      </c>
      <c r="H330" s="118">
        <v>64.100000000000009</v>
      </c>
      <c r="I330" s="118">
        <v>65.25</v>
      </c>
      <c r="J330" s="118">
        <v>66.050000000000011</v>
      </c>
      <c r="K330" s="117">
        <v>64.45</v>
      </c>
      <c r="L330" s="117">
        <v>62.5</v>
      </c>
      <c r="M330" s="117">
        <v>20.88336</v>
      </c>
    </row>
    <row r="331" spans="1:13">
      <c r="A331" s="65">
        <v>322</v>
      </c>
      <c r="B331" s="117" t="s">
        <v>1197</v>
      </c>
      <c r="C331" s="120">
        <v>13.35</v>
      </c>
      <c r="D331" s="118">
        <v>13.5</v>
      </c>
      <c r="E331" s="118">
        <v>13.05</v>
      </c>
      <c r="F331" s="118">
        <v>12.75</v>
      </c>
      <c r="G331" s="118">
        <v>12.3</v>
      </c>
      <c r="H331" s="118">
        <v>13.8</v>
      </c>
      <c r="I331" s="118">
        <v>14.25</v>
      </c>
      <c r="J331" s="118">
        <v>14.55</v>
      </c>
      <c r="K331" s="117">
        <v>13.95</v>
      </c>
      <c r="L331" s="117">
        <v>13.2</v>
      </c>
      <c r="M331" s="117">
        <v>12.6739</v>
      </c>
    </row>
    <row r="332" spans="1:13">
      <c r="A332" s="65">
        <v>323</v>
      </c>
      <c r="B332" s="117" t="s">
        <v>1211</v>
      </c>
      <c r="C332" s="120">
        <v>535.25</v>
      </c>
      <c r="D332" s="118">
        <v>534.61666666666667</v>
      </c>
      <c r="E332" s="118">
        <v>527.23333333333335</v>
      </c>
      <c r="F332" s="118">
        <v>519.2166666666667</v>
      </c>
      <c r="G332" s="118">
        <v>511.83333333333337</v>
      </c>
      <c r="H332" s="118">
        <v>542.63333333333333</v>
      </c>
      <c r="I332" s="118">
        <v>550.01666666666677</v>
      </c>
      <c r="J332" s="118">
        <v>558.0333333333333</v>
      </c>
      <c r="K332" s="117">
        <v>542</v>
      </c>
      <c r="L332" s="117">
        <v>526.6</v>
      </c>
      <c r="M332" s="117">
        <v>17.166820000000001</v>
      </c>
    </row>
    <row r="333" spans="1:13">
      <c r="A333" s="65">
        <v>324</v>
      </c>
      <c r="B333" s="117" t="s">
        <v>374</v>
      </c>
      <c r="C333" s="120">
        <v>587.15</v>
      </c>
      <c r="D333" s="118">
        <v>583.5333333333333</v>
      </c>
      <c r="E333" s="118">
        <v>576.16666666666663</v>
      </c>
      <c r="F333" s="118">
        <v>565.18333333333328</v>
      </c>
      <c r="G333" s="118">
        <v>557.81666666666661</v>
      </c>
      <c r="H333" s="118">
        <v>594.51666666666665</v>
      </c>
      <c r="I333" s="118">
        <v>601.88333333333344</v>
      </c>
      <c r="J333" s="118">
        <v>612.86666666666667</v>
      </c>
      <c r="K333" s="117">
        <v>590.9</v>
      </c>
      <c r="L333" s="117">
        <v>572.54999999999995</v>
      </c>
      <c r="M333" s="117">
        <v>2.1526700000000001</v>
      </c>
    </row>
    <row r="334" spans="1:13">
      <c r="A334" s="65">
        <v>325</v>
      </c>
      <c r="B334" s="117" t="s">
        <v>1226</v>
      </c>
      <c r="C334" s="120">
        <v>48.7</v>
      </c>
      <c r="D334" s="118">
        <v>48.616666666666667</v>
      </c>
      <c r="E334" s="118">
        <v>48.083333333333336</v>
      </c>
      <c r="F334" s="118">
        <v>47.466666666666669</v>
      </c>
      <c r="G334" s="118">
        <v>46.933333333333337</v>
      </c>
      <c r="H334" s="118">
        <v>49.233333333333334</v>
      </c>
      <c r="I334" s="118">
        <v>49.766666666666666</v>
      </c>
      <c r="J334" s="118">
        <v>50.383333333333333</v>
      </c>
      <c r="K334" s="117">
        <v>49.15</v>
      </c>
      <c r="L334" s="117">
        <v>48</v>
      </c>
      <c r="M334" s="117">
        <v>205.69951</v>
      </c>
    </row>
    <row r="335" spans="1:13">
      <c r="A335" s="65">
        <v>326</v>
      </c>
      <c r="B335" s="117" t="s">
        <v>1228</v>
      </c>
      <c r="C335" s="120">
        <v>1644.6</v>
      </c>
      <c r="D335" s="118">
        <v>1660.1499999999999</v>
      </c>
      <c r="E335" s="118">
        <v>1605.2999999999997</v>
      </c>
      <c r="F335" s="118">
        <v>1565.9999999999998</v>
      </c>
      <c r="G335" s="118">
        <v>1511.1499999999996</v>
      </c>
      <c r="H335" s="118">
        <v>1699.4499999999998</v>
      </c>
      <c r="I335" s="118">
        <v>1754.2999999999997</v>
      </c>
      <c r="J335" s="118">
        <v>1793.6</v>
      </c>
      <c r="K335" s="117">
        <v>1715</v>
      </c>
      <c r="L335" s="117">
        <v>1620.85</v>
      </c>
      <c r="M335" s="117">
        <v>1.5864799999999999</v>
      </c>
    </row>
    <row r="336" spans="1:13">
      <c r="A336" s="65">
        <v>327</v>
      </c>
      <c r="B336" s="117" t="s">
        <v>1230</v>
      </c>
      <c r="C336" s="120">
        <v>595.54999999999995</v>
      </c>
      <c r="D336" s="118">
        <v>596.94999999999993</v>
      </c>
      <c r="E336" s="118">
        <v>589.89999999999986</v>
      </c>
      <c r="F336" s="118">
        <v>584.24999999999989</v>
      </c>
      <c r="G336" s="118">
        <v>577.19999999999982</v>
      </c>
      <c r="H336" s="118">
        <v>602.59999999999991</v>
      </c>
      <c r="I336" s="118">
        <v>609.64999999999986</v>
      </c>
      <c r="J336" s="118">
        <v>615.29999999999995</v>
      </c>
      <c r="K336" s="117">
        <v>604</v>
      </c>
      <c r="L336" s="117">
        <v>591.29999999999995</v>
      </c>
      <c r="M336" s="117">
        <v>6.4299999999999996E-2</v>
      </c>
    </row>
    <row r="337" spans="1:13">
      <c r="A337" s="65">
        <v>328</v>
      </c>
      <c r="B337" s="117" t="s">
        <v>1231</v>
      </c>
      <c r="C337" s="120">
        <v>40.950000000000003</v>
      </c>
      <c r="D337" s="118">
        <v>40.916666666666664</v>
      </c>
      <c r="E337" s="118">
        <v>39.533333333333331</v>
      </c>
      <c r="F337" s="118">
        <v>38.116666666666667</v>
      </c>
      <c r="G337" s="118">
        <v>36.733333333333334</v>
      </c>
      <c r="H337" s="118">
        <v>42.333333333333329</v>
      </c>
      <c r="I337" s="118">
        <v>43.716666666666669</v>
      </c>
      <c r="J337" s="118">
        <v>45.133333333333326</v>
      </c>
      <c r="K337" s="117">
        <v>42.3</v>
      </c>
      <c r="L337" s="117">
        <v>39.5</v>
      </c>
      <c r="M337" s="117">
        <v>2.7497600000000002</v>
      </c>
    </row>
    <row r="338" spans="1:13">
      <c r="A338" s="65">
        <v>329</v>
      </c>
      <c r="B338" s="117" t="s">
        <v>367</v>
      </c>
      <c r="C338" s="120">
        <v>53.1</v>
      </c>
      <c r="D338" s="118">
        <v>52.550000000000004</v>
      </c>
      <c r="E338" s="118">
        <v>51.650000000000006</v>
      </c>
      <c r="F338" s="118">
        <v>50.2</v>
      </c>
      <c r="G338" s="118">
        <v>49.300000000000004</v>
      </c>
      <c r="H338" s="118">
        <v>54.000000000000007</v>
      </c>
      <c r="I338" s="118">
        <v>54.9</v>
      </c>
      <c r="J338" s="118">
        <v>56.350000000000009</v>
      </c>
      <c r="K338" s="117">
        <v>53.45</v>
      </c>
      <c r="L338" s="117">
        <v>51.1</v>
      </c>
      <c r="M338" s="117">
        <v>68.642380000000003</v>
      </c>
    </row>
    <row r="339" spans="1:13">
      <c r="A339" s="65">
        <v>330</v>
      </c>
      <c r="B339" s="117" t="s">
        <v>1235</v>
      </c>
      <c r="C339" s="120">
        <v>102.6</v>
      </c>
      <c r="D339" s="118">
        <v>102.8</v>
      </c>
      <c r="E339" s="118">
        <v>101.19999999999999</v>
      </c>
      <c r="F339" s="118">
        <v>99.8</v>
      </c>
      <c r="G339" s="118">
        <v>98.199999999999989</v>
      </c>
      <c r="H339" s="118">
        <v>104.19999999999999</v>
      </c>
      <c r="I339" s="118">
        <v>105.79999999999998</v>
      </c>
      <c r="J339" s="118">
        <v>107.19999999999999</v>
      </c>
      <c r="K339" s="117">
        <v>104.4</v>
      </c>
      <c r="L339" s="117">
        <v>101.4</v>
      </c>
      <c r="M339" s="117">
        <v>0.95294000000000001</v>
      </c>
    </row>
    <row r="340" spans="1:13">
      <c r="A340" s="65">
        <v>331</v>
      </c>
      <c r="B340" s="117" t="s">
        <v>241</v>
      </c>
      <c r="C340" s="120">
        <v>84.8</v>
      </c>
      <c r="D340" s="118">
        <v>84.766666666666666</v>
      </c>
      <c r="E340" s="118">
        <v>84.133333333333326</v>
      </c>
      <c r="F340" s="118">
        <v>83.466666666666654</v>
      </c>
      <c r="G340" s="118">
        <v>82.833333333333314</v>
      </c>
      <c r="H340" s="118">
        <v>85.433333333333337</v>
      </c>
      <c r="I340" s="118">
        <v>86.066666666666691</v>
      </c>
      <c r="J340" s="118">
        <v>86.733333333333348</v>
      </c>
      <c r="K340" s="117">
        <v>85.4</v>
      </c>
      <c r="L340" s="117">
        <v>84.1</v>
      </c>
      <c r="M340" s="117">
        <v>40.816899999999997</v>
      </c>
    </row>
    <row r="341" spans="1:13">
      <c r="A341" s="65">
        <v>332</v>
      </c>
      <c r="B341" s="117" t="s">
        <v>1243</v>
      </c>
      <c r="C341" s="120">
        <v>429.1</v>
      </c>
      <c r="D341" s="118">
        <v>429.65000000000003</v>
      </c>
      <c r="E341" s="118">
        <v>427.45000000000005</v>
      </c>
      <c r="F341" s="118">
        <v>425.8</v>
      </c>
      <c r="G341" s="118">
        <v>423.6</v>
      </c>
      <c r="H341" s="118">
        <v>431.30000000000007</v>
      </c>
      <c r="I341" s="118">
        <v>433.5</v>
      </c>
      <c r="J341" s="118">
        <v>435.15000000000009</v>
      </c>
      <c r="K341" s="117">
        <v>431.85</v>
      </c>
      <c r="L341" s="117">
        <v>428</v>
      </c>
      <c r="M341" s="117">
        <v>6.5930000000000002E-2</v>
      </c>
    </row>
    <row r="342" spans="1:13">
      <c r="A342" s="65">
        <v>333</v>
      </c>
      <c r="B342" s="117" t="s">
        <v>1245</v>
      </c>
      <c r="C342" s="120">
        <v>33.65</v>
      </c>
      <c r="D342" s="118">
        <v>33.783333333333331</v>
      </c>
      <c r="E342" s="118">
        <v>33.36666666666666</v>
      </c>
      <c r="F342" s="118">
        <v>33.083333333333329</v>
      </c>
      <c r="G342" s="118">
        <v>32.666666666666657</v>
      </c>
      <c r="H342" s="118">
        <v>34.066666666666663</v>
      </c>
      <c r="I342" s="118">
        <v>34.483333333333334</v>
      </c>
      <c r="J342" s="118">
        <v>34.766666666666666</v>
      </c>
      <c r="K342" s="117">
        <v>34.200000000000003</v>
      </c>
      <c r="L342" s="117">
        <v>33.5</v>
      </c>
      <c r="M342" s="117">
        <v>2.7997000000000001</v>
      </c>
    </row>
    <row r="343" spans="1:13">
      <c r="A343" s="65">
        <v>334</v>
      </c>
      <c r="B343" s="117" t="s">
        <v>1250</v>
      </c>
      <c r="C343" s="120">
        <v>32.75</v>
      </c>
      <c r="D343" s="118">
        <v>32.85</v>
      </c>
      <c r="E343" s="118">
        <v>32.1</v>
      </c>
      <c r="F343" s="118">
        <v>31.450000000000003</v>
      </c>
      <c r="G343" s="118">
        <v>30.700000000000003</v>
      </c>
      <c r="H343" s="118">
        <v>33.5</v>
      </c>
      <c r="I343" s="118">
        <v>34.25</v>
      </c>
      <c r="J343" s="118">
        <v>34.9</v>
      </c>
      <c r="K343" s="117">
        <v>33.6</v>
      </c>
      <c r="L343" s="117">
        <v>32.200000000000003</v>
      </c>
      <c r="M343" s="117">
        <v>3.7753899999999998</v>
      </c>
    </row>
    <row r="344" spans="1:13">
      <c r="A344" s="65">
        <v>335</v>
      </c>
      <c r="B344" s="117" t="s">
        <v>1252</v>
      </c>
      <c r="C344" s="120">
        <v>200.05</v>
      </c>
      <c r="D344" s="118">
        <v>200.68333333333331</v>
      </c>
      <c r="E344" s="118">
        <v>198.31666666666661</v>
      </c>
      <c r="F344" s="118">
        <v>196.58333333333329</v>
      </c>
      <c r="G344" s="118">
        <v>194.21666666666658</v>
      </c>
      <c r="H344" s="118">
        <v>202.41666666666663</v>
      </c>
      <c r="I344" s="118">
        <v>204.78333333333336</v>
      </c>
      <c r="J344" s="118">
        <v>206.51666666666665</v>
      </c>
      <c r="K344" s="117">
        <v>203.05</v>
      </c>
      <c r="L344" s="117">
        <v>198.95</v>
      </c>
      <c r="M344" s="117">
        <v>3.9660000000000001E-2</v>
      </c>
    </row>
    <row r="345" spans="1:13">
      <c r="A345" s="65">
        <v>336</v>
      </c>
      <c r="B345" s="117" t="s">
        <v>120</v>
      </c>
      <c r="C345" s="120">
        <v>23.55</v>
      </c>
      <c r="D345" s="118">
        <v>23.599999999999998</v>
      </c>
      <c r="E345" s="118">
        <v>23.449999999999996</v>
      </c>
      <c r="F345" s="118">
        <v>23.349999999999998</v>
      </c>
      <c r="G345" s="118">
        <v>23.199999999999996</v>
      </c>
      <c r="H345" s="118">
        <v>23.699999999999996</v>
      </c>
      <c r="I345" s="118">
        <v>23.849999999999994</v>
      </c>
      <c r="J345" s="118">
        <v>23.949999999999996</v>
      </c>
      <c r="K345" s="117">
        <v>23.75</v>
      </c>
      <c r="L345" s="117">
        <v>23.5</v>
      </c>
      <c r="M345" s="117">
        <v>76.717709999999997</v>
      </c>
    </row>
    <row r="346" spans="1:13">
      <c r="A346" s="65">
        <v>337</v>
      </c>
      <c r="B346" s="117" t="s">
        <v>1257</v>
      </c>
      <c r="C346" s="120">
        <v>1284.3</v>
      </c>
      <c r="D346" s="118">
        <v>1289.2</v>
      </c>
      <c r="E346" s="118">
        <v>1272</v>
      </c>
      <c r="F346" s="118">
        <v>1259.7</v>
      </c>
      <c r="G346" s="118">
        <v>1242.5</v>
      </c>
      <c r="H346" s="118">
        <v>1301.5</v>
      </c>
      <c r="I346" s="118">
        <v>1318.7000000000003</v>
      </c>
      <c r="J346" s="118">
        <v>1331</v>
      </c>
      <c r="K346" s="117">
        <v>1306.4000000000001</v>
      </c>
      <c r="L346" s="117">
        <v>1276.9000000000001</v>
      </c>
      <c r="M346" s="117">
        <v>7.3938199999999998</v>
      </c>
    </row>
    <row r="347" spans="1:13">
      <c r="A347" s="65">
        <v>338</v>
      </c>
      <c r="B347" s="117" t="s">
        <v>1261</v>
      </c>
      <c r="C347" s="120">
        <v>1247.5</v>
      </c>
      <c r="D347" s="118">
        <v>1249.1666666666667</v>
      </c>
      <c r="E347" s="118">
        <v>1238.3333333333335</v>
      </c>
      <c r="F347" s="118">
        <v>1229.1666666666667</v>
      </c>
      <c r="G347" s="118">
        <v>1218.3333333333335</v>
      </c>
      <c r="H347" s="118">
        <v>1258.3333333333335</v>
      </c>
      <c r="I347" s="118">
        <v>1269.166666666667</v>
      </c>
      <c r="J347" s="118">
        <v>1278.3333333333335</v>
      </c>
      <c r="K347" s="117">
        <v>1260</v>
      </c>
      <c r="L347" s="117">
        <v>1240</v>
      </c>
      <c r="M347" s="117">
        <v>7.281E-2</v>
      </c>
    </row>
    <row r="348" spans="1:13">
      <c r="A348" s="65">
        <v>339</v>
      </c>
      <c r="B348" s="117" t="s">
        <v>1866</v>
      </c>
      <c r="C348" s="120">
        <v>64.25</v>
      </c>
      <c r="D348" s="118">
        <v>64.083333333333329</v>
      </c>
      <c r="E348" s="118">
        <v>63.266666666666652</v>
      </c>
      <c r="F348" s="118">
        <v>62.283333333333324</v>
      </c>
      <c r="G348" s="118">
        <v>61.466666666666647</v>
      </c>
      <c r="H348" s="118">
        <v>65.066666666666663</v>
      </c>
      <c r="I348" s="118">
        <v>65.883333333333354</v>
      </c>
      <c r="J348" s="118">
        <v>66.86666666666666</v>
      </c>
      <c r="K348" s="117">
        <v>64.900000000000006</v>
      </c>
      <c r="L348" s="117">
        <v>63.1</v>
      </c>
      <c r="M348" s="117">
        <v>2.2007300000000001</v>
      </c>
    </row>
    <row r="349" spans="1:13">
      <c r="A349" s="65">
        <v>340</v>
      </c>
      <c r="B349" s="117" t="s">
        <v>121</v>
      </c>
      <c r="C349" s="120">
        <v>96.75</v>
      </c>
      <c r="D349" s="118">
        <v>96.216666666666654</v>
      </c>
      <c r="E349" s="118">
        <v>95.233333333333306</v>
      </c>
      <c r="F349" s="118">
        <v>93.716666666666654</v>
      </c>
      <c r="G349" s="118">
        <v>92.733333333333306</v>
      </c>
      <c r="H349" s="118">
        <v>97.733333333333306</v>
      </c>
      <c r="I349" s="118">
        <v>98.716666666666654</v>
      </c>
      <c r="J349" s="118">
        <v>100.23333333333331</v>
      </c>
      <c r="K349" s="117">
        <v>97.2</v>
      </c>
      <c r="L349" s="117">
        <v>94.7</v>
      </c>
      <c r="M349" s="117">
        <v>47.541350000000001</v>
      </c>
    </row>
    <row r="350" spans="1:13">
      <c r="A350" s="65">
        <v>341</v>
      </c>
      <c r="B350" s="117" t="s">
        <v>122</v>
      </c>
      <c r="C350" s="120">
        <v>139.69999999999999</v>
      </c>
      <c r="D350" s="118">
        <v>138.31666666666666</v>
      </c>
      <c r="E350" s="118">
        <v>136.38333333333333</v>
      </c>
      <c r="F350" s="118">
        <v>133.06666666666666</v>
      </c>
      <c r="G350" s="118">
        <v>131.13333333333333</v>
      </c>
      <c r="H350" s="118">
        <v>141.63333333333333</v>
      </c>
      <c r="I350" s="118">
        <v>143.56666666666666</v>
      </c>
      <c r="J350" s="118">
        <v>146.88333333333333</v>
      </c>
      <c r="K350" s="117">
        <v>140.25</v>
      </c>
      <c r="L350" s="117">
        <v>135</v>
      </c>
      <c r="M350" s="117">
        <v>97.322760000000002</v>
      </c>
    </row>
    <row r="351" spans="1:13">
      <c r="A351" s="65">
        <v>342</v>
      </c>
      <c r="B351" s="117" t="s">
        <v>1277</v>
      </c>
      <c r="C351" s="120">
        <v>503.1</v>
      </c>
      <c r="D351" s="118">
        <v>500.7</v>
      </c>
      <c r="E351" s="118">
        <v>491.4</v>
      </c>
      <c r="F351" s="118">
        <v>479.7</v>
      </c>
      <c r="G351" s="118">
        <v>470.4</v>
      </c>
      <c r="H351" s="118">
        <v>512.4</v>
      </c>
      <c r="I351" s="118">
        <v>521.70000000000005</v>
      </c>
      <c r="J351" s="118">
        <v>533.4</v>
      </c>
      <c r="K351" s="117">
        <v>510</v>
      </c>
      <c r="L351" s="117">
        <v>489</v>
      </c>
      <c r="M351" s="117">
        <v>14.391109999999999</v>
      </c>
    </row>
    <row r="352" spans="1:13">
      <c r="A352" s="65">
        <v>343</v>
      </c>
      <c r="B352" s="117" t="s">
        <v>123</v>
      </c>
      <c r="C352" s="120">
        <v>3452.3</v>
      </c>
      <c r="D352" s="118">
        <v>3456.6999999999994</v>
      </c>
      <c r="E352" s="118">
        <v>3422.7999999999988</v>
      </c>
      <c r="F352" s="118">
        <v>3393.2999999999993</v>
      </c>
      <c r="G352" s="118">
        <v>3359.3999999999987</v>
      </c>
      <c r="H352" s="118">
        <v>3486.1999999999989</v>
      </c>
      <c r="I352" s="118">
        <v>3520.0999999999995</v>
      </c>
      <c r="J352" s="118">
        <v>3549.599999999999</v>
      </c>
      <c r="K352" s="117">
        <v>3490.6</v>
      </c>
      <c r="L352" s="117">
        <v>3427.2</v>
      </c>
      <c r="M352" s="117">
        <v>0.19550999999999999</v>
      </c>
    </row>
    <row r="353" spans="1:13">
      <c r="A353" s="65">
        <v>344</v>
      </c>
      <c r="B353" s="117" t="s">
        <v>205</v>
      </c>
      <c r="C353" s="120">
        <v>177.2</v>
      </c>
      <c r="D353" s="118">
        <v>175.78333333333333</v>
      </c>
      <c r="E353" s="118">
        <v>174.06666666666666</v>
      </c>
      <c r="F353" s="118">
        <v>170.93333333333334</v>
      </c>
      <c r="G353" s="118">
        <v>169.21666666666667</v>
      </c>
      <c r="H353" s="118">
        <v>178.91666666666666</v>
      </c>
      <c r="I353" s="118">
        <v>180.6333333333333</v>
      </c>
      <c r="J353" s="118">
        <v>183.76666666666665</v>
      </c>
      <c r="K353" s="117">
        <v>177.5</v>
      </c>
      <c r="L353" s="117">
        <v>172.65</v>
      </c>
      <c r="M353" s="117">
        <v>18.836939999999998</v>
      </c>
    </row>
    <row r="354" spans="1:13">
      <c r="A354" s="65">
        <v>345</v>
      </c>
      <c r="B354" s="117" t="s">
        <v>1283</v>
      </c>
      <c r="C354" s="120">
        <v>207.45</v>
      </c>
      <c r="D354" s="118">
        <v>208.21666666666667</v>
      </c>
      <c r="E354" s="118">
        <v>206.43333333333334</v>
      </c>
      <c r="F354" s="118">
        <v>205.41666666666666</v>
      </c>
      <c r="G354" s="118">
        <v>203.63333333333333</v>
      </c>
      <c r="H354" s="118">
        <v>209.23333333333335</v>
      </c>
      <c r="I354" s="118">
        <v>211.01666666666671</v>
      </c>
      <c r="J354" s="118">
        <v>212.03333333333336</v>
      </c>
      <c r="K354" s="117">
        <v>210</v>
      </c>
      <c r="L354" s="117">
        <v>207.2</v>
      </c>
      <c r="M354" s="117">
        <v>2.8726400000000001</v>
      </c>
    </row>
    <row r="355" spans="1:13">
      <c r="A355" s="65">
        <v>346</v>
      </c>
      <c r="B355" s="117" t="s">
        <v>124</v>
      </c>
      <c r="C355" s="120">
        <v>148.6</v>
      </c>
      <c r="D355" s="118">
        <v>148.73333333333335</v>
      </c>
      <c r="E355" s="118">
        <v>146.9666666666667</v>
      </c>
      <c r="F355" s="118">
        <v>145.33333333333334</v>
      </c>
      <c r="G355" s="118">
        <v>143.56666666666669</v>
      </c>
      <c r="H355" s="118">
        <v>150.3666666666667</v>
      </c>
      <c r="I355" s="118">
        <v>152.13333333333335</v>
      </c>
      <c r="J355" s="118">
        <v>153.76666666666671</v>
      </c>
      <c r="K355" s="117">
        <v>150.5</v>
      </c>
      <c r="L355" s="117">
        <v>147.1</v>
      </c>
      <c r="M355" s="117">
        <v>182.73813000000001</v>
      </c>
    </row>
    <row r="356" spans="1:13">
      <c r="A356" s="65">
        <v>347</v>
      </c>
      <c r="B356" s="117" t="s">
        <v>125</v>
      </c>
      <c r="C356" s="120">
        <v>83.15</v>
      </c>
      <c r="D356" s="118">
        <v>83.166666666666671</v>
      </c>
      <c r="E356" s="118">
        <v>81.983333333333348</v>
      </c>
      <c r="F356" s="118">
        <v>80.816666666666677</v>
      </c>
      <c r="G356" s="118">
        <v>79.633333333333354</v>
      </c>
      <c r="H356" s="118">
        <v>84.333333333333343</v>
      </c>
      <c r="I356" s="118">
        <v>85.516666666666652</v>
      </c>
      <c r="J356" s="118">
        <v>86.683333333333337</v>
      </c>
      <c r="K356" s="117">
        <v>84.35</v>
      </c>
      <c r="L356" s="117">
        <v>82</v>
      </c>
      <c r="M356" s="117">
        <v>24.172809999999998</v>
      </c>
    </row>
    <row r="357" spans="1:13">
      <c r="A357" s="65">
        <v>348</v>
      </c>
      <c r="B357" s="117" t="s">
        <v>314</v>
      </c>
      <c r="C357" s="120">
        <v>70.150000000000006</v>
      </c>
      <c r="D357" s="118">
        <v>69.75</v>
      </c>
      <c r="E357" s="118">
        <v>68.900000000000006</v>
      </c>
      <c r="F357" s="118">
        <v>67.650000000000006</v>
      </c>
      <c r="G357" s="118">
        <v>66.800000000000011</v>
      </c>
      <c r="H357" s="118">
        <v>71</v>
      </c>
      <c r="I357" s="118">
        <v>71.849999999999994</v>
      </c>
      <c r="J357" s="118">
        <v>73.099999999999994</v>
      </c>
      <c r="K357" s="117">
        <v>70.599999999999994</v>
      </c>
      <c r="L357" s="117">
        <v>68.5</v>
      </c>
      <c r="M357" s="117">
        <v>0.27866999999999997</v>
      </c>
    </row>
    <row r="358" spans="1:13">
      <c r="A358" s="65">
        <v>349</v>
      </c>
      <c r="B358" s="117" t="s">
        <v>229</v>
      </c>
      <c r="C358" s="120">
        <v>21541.65</v>
      </c>
      <c r="D358" s="118">
        <v>21390.399999999998</v>
      </c>
      <c r="E358" s="118">
        <v>21163.749999999996</v>
      </c>
      <c r="F358" s="118">
        <v>20785.849999999999</v>
      </c>
      <c r="G358" s="118">
        <v>20559.199999999997</v>
      </c>
      <c r="H358" s="118">
        <v>21768.299999999996</v>
      </c>
      <c r="I358" s="118">
        <v>21994.949999999997</v>
      </c>
      <c r="J358" s="118">
        <v>22372.849999999995</v>
      </c>
      <c r="K358" s="117">
        <v>21617.05</v>
      </c>
      <c r="L358" s="117">
        <v>21012.5</v>
      </c>
      <c r="M358" s="117">
        <v>0.56967999999999996</v>
      </c>
    </row>
    <row r="359" spans="1:13">
      <c r="A359" s="65">
        <v>350</v>
      </c>
      <c r="B359" s="117" t="s">
        <v>1309</v>
      </c>
      <c r="C359" s="120">
        <v>212.3</v>
      </c>
      <c r="D359" s="118">
        <v>210.75</v>
      </c>
      <c r="E359" s="118">
        <v>207.05</v>
      </c>
      <c r="F359" s="118">
        <v>201.8</v>
      </c>
      <c r="G359" s="118">
        <v>198.10000000000002</v>
      </c>
      <c r="H359" s="118">
        <v>216</v>
      </c>
      <c r="I359" s="118">
        <v>219.7</v>
      </c>
      <c r="J359" s="118">
        <v>224.95</v>
      </c>
      <c r="K359" s="117">
        <v>214.45</v>
      </c>
      <c r="L359" s="117">
        <v>205.5</v>
      </c>
      <c r="M359" s="117">
        <v>1.85059</v>
      </c>
    </row>
    <row r="360" spans="1:13">
      <c r="A360" s="65">
        <v>351</v>
      </c>
      <c r="B360" s="117" t="s">
        <v>349</v>
      </c>
      <c r="C360" s="120">
        <v>68.55</v>
      </c>
      <c r="D360" s="118">
        <v>68.8</v>
      </c>
      <c r="E360" s="118">
        <v>67.8</v>
      </c>
      <c r="F360" s="118">
        <v>67.05</v>
      </c>
      <c r="G360" s="118">
        <v>66.05</v>
      </c>
      <c r="H360" s="118">
        <v>69.55</v>
      </c>
      <c r="I360" s="118">
        <v>70.55</v>
      </c>
      <c r="J360" s="118">
        <v>71.3</v>
      </c>
      <c r="K360" s="117">
        <v>69.8</v>
      </c>
      <c r="L360" s="117">
        <v>68.05</v>
      </c>
      <c r="M360" s="117">
        <v>68.339160000000007</v>
      </c>
    </row>
    <row r="361" spans="1:13">
      <c r="A361" s="65">
        <v>352</v>
      </c>
      <c r="B361" s="117" t="s">
        <v>207</v>
      </c>
      <c r="C361" s="120">
        <v>2308.0500000000002</v>
      </c>
      <c r="D361" s="118">
        <v>2288.7833333333333</v>
      </c>
      <c r="E361" s="118">
        <v>2262.4166666666665</v>
      </c>
      <c r="F361" s="118">
        <v>2216.7833333333333</v>
      </c>
      <c r="G361" s="118">
        <v>2190.4166666666665</v>
      </c>
      <c r="H361" s="118">
        <v>2334.4166666666665</v>
      </c>
      <c r="I361" s="118">
        <v>2360.7833333333333</v>
      </c>
      <c r="J361" s="118">
        <v>2406.4166666666665</v>
      </c>
      <c r="K361" s="117">
        <v>2315.15</v>
      </c>
      <c r="L361" s="117">
        <v>2243.15</v>
      </c>
      <c r="M361" s="117">
        <v>6.1783099999999997</v>
      </c>
    </row>
    <row r="362" spans="1:13">
      <c r="A362" s="65">
        <v>353</v>
      </c>
      <c r="B362" s="117" t="s">
        <v>1317</v>
      </c>
      <c r="C362" s="120">
        <v>601.6</v>
      </c>
      <c r="D362" s="118">
        <v>612.80000000000007</v>
      </c>
      <c r="E362" s="118">
        <v>588.80000000000018</v>
      </c>
      <c r="F362" s="118">
        <v>576.00000000000011</v>
      </c>
      <c r="G362" s="118">
        <v>552.00000000000023</v>
      </c>
      <c r="H362" s="118">
        <v>625.60000000000014</v>
      </c>
      <c r="I362" s="118">
        <v>649.59999999999991</v>
      </c>
      <c r="J362" s="118">
        <v>662.40000000000009</v>
      </c>
      <c r="K362" s="117">
        <v>636.79999999999995</v>
      </c>
      <c r="L362" s="117">
        <v>600</v>
      </c>
      <c r="M362" s="117">
        <v>4.3190900000000001</v>
      </c>
    </row>
    <row r="363" spans="1:13">
      <c r="A363" s="65">
        <v>354</v>
      </c>
      <c r="B363" s="117" t="s">
        <v>126</v>
      </c>
      <c r="C363" s="120">
        <v>215.4</v>
      </c>
      <c r="D363" s="118">
        <v>216.43333333333331</v>
      </c>
      <c r="E363" s="118">
        <v>213.46666666666661</v>
      </c>
      <c r="F363" s="118">
        <v>211.5333333333333</v>
      </c>
      <c r="G363" s="118">
        <v>208.56666666666661</v>
      </c>
      <c r="H363" s="118">
        <v>218.36666666666662</v>
      </c>
      <c r="I363" s="118">
        <v>221.33333333333331</v>
      </c>
      <c r="J363" s="118">
        <v>223.26666666666662</v>
      </c>
      <c r="K363" s="117">
        <v>219.4</v>
      </c>
      <c r="L363" s="117">
        <v>214.5</v>
      </c>
      <c r="M363" s="117">
        <v>20.70966</v>
      </c>
    </row>
    <row r="364" spans="1:13">
      <c r="A364" s="65">
        <v>355</v>
      </c>
      <c r="B364" s="117" t="s">
        <v>127</v>
      </c>
      <c r="C364" s="120">
        <v>111.2</v>
      </c>
      <c r="D364" s="118">
        <v>110.83333333333333</v>
      </c>
      <c r="E364" s="118">
        <v>110.06666666666666</v>
      </c>
      <c r="F364" s="118">
        <v>108.93333333333334</v>
      </c>
      <c r="G364" s="118">
        <v>108.16666666666667</v>
      </c>
      <c r="H364" s="118">
        <v>111.96666666666665</v>
      </c>
      <c r="I364" s="118">
        <v>112.73333333333333</v>
      </c>
      <c r="J364" s="118">
        <v>113.86666666666665</v>
      </c>
      <c r="K364" s="117">
        <v>111.6</v>
      </c>
      <c r="L364" s="117">
        <v>109.7</v>
      </c>
      <c r="M364" s="117">
        <v>53.88165</v>
      </c>
    </row>
    <row r="365" spans="1:13">
      <c r="A365" s="65">
        <v>356</v>
      </c>
      <c r="B365" s="117" t="s">
        <v>1320</v>
      </c>
      <c r="C365" s="120">
        <v>3005.7</v>
      </c>
      <c r="D365" s="118">
        <v>2978.5666666666671</v>
      </c>
      <c r="E365" s="118">
        <v>2933.1333333333341</v>
      </c>
      <c r="F365" s="118">
        <v>2860.5666666666671</v>
      </c>
      <c r="G365" s="118">
        <v>2815.1333333333341</v>
      </c>
      <c r="H365" s="118">
        <v>3051.1333333333341</v>
      </c>
      <c r="I365" s="118">
        <v>3096.5666666666675</v>
      </c>
      <c r="J365" s="118">
        <v>3169.1333333333341</v>
      </c>
      <c r="K365" s="117">
        <v>3024</v>
      </c>
      <c r="L365" s="117">
        <v>2906</v>
      </c>
      <c r="M365" s="117">
        <v>0.25645000000000001</v>
      </c>
    </row>
    <row r="366" spans="1:13">
      <c r="A366" s="65">
        <v>357</v>
      </c>
      <c r="B366" s="117" t="s">
        <v>316</v>
      </c>
      <c r="C366" s="120">
        <v>15.2</v>
      </c>
      <c r="D366" s="118">
        <v>15</v>
      </c>
      <c r="E366" s="118">
        <v>14.75</v>
      </c>
      <c r="F366" s="118">
        <v>14.3</v>
      </c>
      <c r="G366" s="118">
        <v>14.05</v>
      </c>
      <c r="H366" s="118">
        <v>15.45</v>
      </c>
      <c r="I366" s="118">
        <v>15.7</v>
      </c>
      <c r="J366" s="118">
        <v>16.149999999999999</v>
      </c>
      <c r="K366" s="117">
        <v>15.25</v>
      </c>
      <c r="L366" s="117">
        <v>14.55</v>
      </c>
      <c r="M366" s="117">
        <v>6.1605999999999996</v>
      </c>
    </row>
    <row r="367" spans="1:13">
      <c r="A367" s="65">
        <v>358</v>
      </c>
      <c r="B367" s="117" t="s">
        <v>208</v>
      </c>
      <c r="C367" s="120">
        <v>10174.85</v>
      </c>
      <c r="D367" s="118">
        <v>10143.033333333333</v>
      </c>
      <c r="E367" s="118">
        <v>10086.066666666666</v>
      </c>
      <c r="F367" s="118">
        <v>9997.2833333333328</v>
      </c>
      <c r="G367" s="118">
        <v>9940.3166666666657</v>
      </c>
      <c r="H367" s="118">
        <v>10231.816666666666</v>
      </c>
      <c r="I367" s="118">
        <v>10288.783333333333</v>
      </c>
      <c r="J367" s="118">
        <v>10377.566666666666</v>
      </c>
      <c r="K367" s="117">
        <v>10200</v>
      </c>
      <c r="L367" s="117">
        <v>10054.25</v>
      </c>
      <c r="M367" s="117">
        <v>4.5069999999999999E-2</v>
      </c>
    </row>
    <row r="368" spans="1:13">
      <c r="A368" s="65">
        <v>359</v>
      </c>
      <c r="B368" s="117" t="s">
        <v>1328</v>
      </c>
      <c r="C368" s="120">
        <v>593.25</v>
      </c>
      <c r="D368" s="118">
        <v>592.73333333333323</v>
      </c>
      <c r="E368" s="118">
        <v>585.61666666666645</v>
      </c>
      <c r="F368" s="118">
        <v>577.98333333333323</v>
      </c>
      <c r="G368" s="118">
        <v>570.86666666666645</v>
      </c>
      <c r="H368" s="118">
        <v>600.36666666666645</v>
      </c>
      <c r="I368" s="118">
        <v>607.48333333333323</v>
      </c>
      <c r="J368" s="118">
        <v>615.11666666666645</v>
      </c>
      <c r="K368" s="117">
        <v>599.85</v>
      </c>
      <c r="L368" s="117">
        <v>585.1</v>
      </c>
      <c r="M368" s="117">
        <v>0.51090999999999998</v>
      </c>
    </row>
    <row r="369" spans="1:13">
      <c r="A369" s="65">
        <v>360</v>
      </c>
      <c r="B369" s="117" t="s">
        <v>206</v>
      </c>
      <c r="C369" s="120">
        <v>1076.7</v>
      </c>
      <c r="D369" s="118">
        <v>1076.3500000000001</v>
      </c>
      <c r="E369" s="118">
        <v>1065.8500000000004</v>
      </c>
      <c r="F369" s="118">
        <v>1055.0000000000002</v>
      </c>
      <c r="G369" s="118">
        <v>1044.5000000000005</v>
      </c>
      <c r="H369" s="118">
        <v>1087.2000000000003</v>
      </c>
      <c r="I369" s="118">
        <v>1097.6999999999998</v>
      </c>
      <c r="J369" s="118">
        <v>1108.5500000000002</v>
      </c>
      <c r="K369" s="117">
        <v>1086.8499999999999</v>
      </c>
      <c r="L369" s="117">
        <v>1065.5</v>
      </c>
      <c r="M369" s="117">
        <v>2.8940199999999998</v>
      </c>
    </row>
    <row r="370" spans="1:13">
      <c r="A370" s="65">
        <v>361</v>
      </c>
      <c r="B370" s="117" t="s">
        <v>1331</v>
      </c>
      <c r="C370" s="120">
        <v>905.2</v>
      </c>
      <c r="D370" s="118">
        <v>907.91666666666663</v>
      </c>
      <c r="E370" s="118">
        <v>899.83333333333326</v>
      </c>
      <c r="F370" s="118">
        <v>894.46666666666658</v>
      </c>
      <c r="G370" s="118">
        <v>886.38333333333321</v>
      </c>
      <c r="H370" s="118">
        <v>913.2833333333333</v>
      </c>
      <c r="I370" s="118">
        <v>921.36666666666656</v>
      </c>
      <c r="J370" s="118">
        <v>926.73333333333335</v>
      </c>
      <c r="K370" s="117">
        <v>916</v>
      </c>
      <c r="L370" s="117">
        <v>902.55</v>
      </c>
      <c r="M370" s="117">
        <v>2.0113699999999999</v>
      </c>
    </row>
    <row r="371" spans="1:13">
      <c r="A371" s="65">
        <v>362</v>
      </c>
      <c r="B371" s="117" t="s">
        <v>128</v>
      </c>
      <c r="C371" s="120">
        <v>73.2</v>
      </c>
      <c r="D371" s="118">
        <v>73.216666666666669</v>
      </c>
      <c r="E371" s="118">
        <v>72.483333333333334</v>
      </c>
      <c r="F371" s="118">
        <v>71.766666666666666</v>
      </c>
      <c r="G371" s="118">
        <v>71.033333333333331</v>
      </c>
      <c r="H371" s="118">
        <v>73.933333333333337</v>
      </c>
      <c r="I371" s="118">
        <v>74.666666666666686</v>
      </c>
      <c r="J371" s="118">
        <v>75.38333333333334</v>
      </c>
      <c r="K371" s="117">
        <v>73.95</v>
      </c>
      <c r="L371" s="117">
        <v>72.5</v>
      </c>
      <c r="M371" s="117">
        <v>172.55279999999999</v>
      </c>
    </row>
    <row r="372" spans="1:13">
      <c r="A372" s="65">
        <v>363</v>
      </c>
      <c r="B372" s="117" t="s">
        <v>1926</v>
      </c>
      <c r="C372" s="120">
        <v>915.15</v>
      </c>
      <c r="D372" s="118">
        <v>921.33333333333337</v>
      </c>
      <c r="E372" s="118">
        <v>899.31666666666672</v>
      </c>
      <c r="F372" s="118">
        <v>883.48333333333335</v>
      </c>
      <c r="G372" s="118">
        <v>861.4666666666667</v>
      </c>
      <c r="H372" s="118">
        <v>937.16666666666674</v>
      </c>
      <c r="I372" s="118">
        <v>959.18333333333339</v>
      </c>
      <c r="J372" s="118">
        <v>975.01666666666677</v>
      </c>
      <c r="K372" s="117">
        <v>943.35</v>
      </c>
      <c r="L372" s="117">
        <v>905.5</v>
      </c>
      <c r="M372" s="117">
        <v>2.08188</v>
      </c>
    </row>
    <row r="373" spans="1:13">
      <c r="A373" s="65">
        <v>364</v>
      </c>
      <c r="B373" s="117" t="s">
        <v>1338</v>
      </c>
      <c r="C373" s="120">
        <v>130.94999999999999</v>
      </c>
      <c r="D373" s="118">
        <v>130.63333333333333</v>
      </c>
      <c r="E373" s="118">
        <v>128.96666666666664</v>
      </c>
      <c r="F373" s="118">
        <v>126.98333333333332</v>
      </c>
      <c r="G373" s="118">
        <v>125.31666666666663</v>
      </c>
      <c r="H373" s="118">
        <v>132.61666666666665</v>
      </c>
      <c r="I373" s="118">
        <v>134.28333333333333</v>
      </c>
      <c r="J373" s="118">
        <v>136.26666666666665</v>
      </c>
      <c r="K373" s="117">
        <v>132.30000000000001</v>
      </c>
      <c r="L373" s="117">
        <v>128.65</v>
      </c>
      <c r="M373" s="117">
        <v>1.30467</v>
      </c>
    </row>
    <row r="374" spans="1:13">
      <c r="A374" s="65">
        <v>365</v>
      </c>
      <c r="B374" s="117" t="s">
        <v>129</v>
      </c>
      <c r="C374" s="120">
        <v>181.9</v>
      </c>
      <c r="D374" s="118">
        <v>181.66666666666666</v>
      </c>
      <c r="E374" s="118">
        <v>180.73333333333332</v>
      </c>
      <c r="F374" s="118">
        <v>179.56666666666666</v>
      </c>
      <c r="G374" s="118">
        <v>178.63333333333333</v>
      </c>
      <c r="H374" s="118">
        <v>182.83333333333331</v>
      </c>
      <c r="I374" s="118">
        <v>183.76666666666665</v>
      </c>
      <c r="J374" s="118">
        <v>184.93333333333331</v>
      </c>
      <c r="K374" s="117">
        <v>182.6</v>
      </c>
      <c r="L374" s="117">
        <v>180.5</v>
      </c>
      <c r="M374" s="117">
        <v>68.524510000000006</v>
      </c>
    </row>
    <row r="375" spans="1:13">
      <c r="A375" s="65">
        <v>366</v>
      </c>
      <c r="B375" s="117" t="s">
        <v>1349</v>
      </c>
      <c r="C375" s="120">
        <v>142.5</v>
      </c>
      <c r="D375" s="118">
        <v>143.03333333333333</v>
      </c>
      <c r="E375" s="118">
        <v>141.16666666666666</v>
      </c>
      <c r="F375" s="118">
        <v>139.83333333333331</v>
      </c>
      <c r="G375" s="118">
        <v>137.96666666666664</v>
      </c>
      <c r="H375" s="118">
        <v>144.36666666666667</v>
      </c>
      <c r="I375" s="118">
        <v>146.23333333333335</v>
      </c>
      <c r="J375" s="118">
        <v>147.56666666666669</v>
      </c>
      <c r="K375" s="117">
        <v>144.9</v>
      </c>
      <c r="L375" s="117">
        <v>141.69999999999999</v>
      </c>
      <c r="M375" s="117">
        <v>20.396930000000001</v>
      </c>
    </row>
    <row r="376" spans="1:13">
      <c r="A376" s="65">
        <v>367</v>
      </c>
      <c r="B376" s="117" t="s">
        <v>1361</v>
      </c>
      <c r="C376" s="120">
        <v>211</v>
      </c>
      <c r="D376" s="118">
        <v>211.03333333333333</v>
      </c>
      <c r="E376" s="118">
        <v>208.06666666666666</v>
      </c>
      <c r="F376" s="118">
        <v>205.13333333333333</v>
      </c>
      <c r="G376" s="118">
        <v>202.16666666666666</v>
      </c>
      <c r="H376" s="118">
        <v>213.96666666666667</v>
      </c>
      <c r="I376" s="118">
        <v>216.93333333333331</v>
      </c>
      <c r="J376" s="118">
        <v>219.86666666666667</v>
      </c>
      <c r="K376" s="117">
        <v>214</v>
      </c>
      <c r="L376" s="117">
        <v>208.1</v>
      </c>
      <c r="M376" s="117">
        <v>4.69869</v>
      </c>
    </row>
    <row r="377" spans="1:13">
      <c r="A377" s="65">
        <v>368</v>
      </c>
      <c r="B377" s="117" t="s">
        <v>2622</v>
      </c>
      <c r="C377" s="120">
        <v>71.400000000000006</v>
      </c>
      <c r="D377" s="118">
        <v>71.583333333333329</v>
      </c>
      <c r="E377" s="118">
        <v>70.166666666666657</v>
      </c>
      <c r="F377" s="118">
        <v>68.933333333333323</v>
      </c>
      <c r="G377" s="118">
        <v>67.516666666666652</v>
      </c>
      <c r="H377" s="118">
        <v>72.816666666666663</v>
      </c>
      <c r="I377" s="118">
        <v>74.23333333333332</v>
      </c>
      <c r="J377" s="118">
        <v>75.466666666666669</v>
      </c>
      <c r="K377" s="117">
        <v>73</v>
      </c>
      <c r="L377" s="117">
        <v>70.349999999999994</v>
      </c>
      <c r="M377" s="117">
        <v>2.0118900000000002</v>
      </c>
    </row>
    <row r="378" spans="1:13">
      <c r="A378" s="65">
        <v>369</v>
      </c>
      <c r="B378" s="117" t="s">
        <v>130</v>
      </c>
      <c r="C378" s="120">
        <v>77.95</v>
      </c>
      <c r="D378" s="118">
        <v>78.516666666666666</v>
      </c>
      <c r="E378" s="118">
        <v>77.033333333333331</v>
      </c>
      <c r="F378" s="118">
        <v>76.11666666666666</v>
      </c>
      <c r="G378" s="118">
        <v>74.633333333333326</v>
      </c>
      <c r="H378" s="118">
        <v>79.433333333333337</v>
      </c>
      <c r="I378" s="118">
        <v>80.916666666666657</v>
      </c>
      <c r="J378" s="118">
        <v>81.833333333333343</v>
      </c>
      <c r="K378" s="117">
        <v>80</v>
      </c>
      <c r="L378" s="117">
        <v>77.599999999999994</v>
      </c>
      <c r="M378" s="117">
        <v>3.7104200000000001</v>
      </c>
    </row>
    <row r="379" spans="1:13">
      <c r="A379" s="65">
        <v>370</v>
      </c>
      <c r="B379" s="117" t="s">
        <v>1368</v>
      </c>
      <c r="C379" s="120">
        <v>1491.9</v>
      </c>
      <c r="D379" s="118">
        <v>1487.4166666666667</v>
      </c>
      <c r="E379" s="118">
        <v>1469.9833333333336</v>
      </c>
      <c r="F379" s="118">
        <v>1448.0666666666668</v>
      </c>
      <c r="G379" s="118">
        <v>1430.6333333333337</v>
      </c>
      <c r="H379" s="118">
        <v>1509.3333333333335</v>
      </c>
      <c r="I379" s="118">
        <v>1526.7666666666664</v>
      </c>
      <c r="J379" s="118">
        <v>1548.6833333333334</v>
      </c>
      <c r="K379" s="117">
        <v>1504.85</v>
      </c>
      <c r="L379" s="117">
        <v>1465.5</v>
      </c>
      <c r="M379" s="117">
        <v>2.7603900000000001</v>
      </c>
    </row>
    <row r="380" spans="1:13">
      <c r="A380" s="65">
        <v>371</v>
      </c>
      <c r="B380" s="117" t="s">
        <v>1855</v>
      </c>
      <c r="C380" s="120">
        <v>683.6</v>
      </c>
      <c r="D380" s="118">
        <v>684.0333333333333</v>
      </c>
      <c r="E380" s="118">
        <v>673.06666666666661</v>
      </c>
      <c r="F380" s="118">
        <v>662.5333333333333</v>
      </c>
      <c r="G380" s="118">
        <v>651.56666666666661</v>
      </c>
      <c r="H380" s="118">
        <v>694.56666666666661</v>
      </c>
      <c r="I380" s="118">
        <v>705.5333333333333</v>
      </c>
      <c r="J380" s="118">
        <v>716.06666666666661</v>
      </c>
      <c r="K380" s="117">
        <v>695</v>
      </c>
      <c r="L380" s="117">
        <v>673.5</v>
      </c>
      <c r="M380" s="117">
        <v>0.47291</v>
      </c>
    </row>
    <row r="381" spans="1:13">
      <c r="A381" s="65">
        <v>372</v>
      </c>
      <c r="B381" s="117" t="s">
        <v>1369</v>
      </c>
      <c r="C381" s="120">
        <v>371.25</v>
      </c>
      <c r="D381" s="118">
        <v>373.36666666666662</v>
      </c>
      <c r="E381" s="118">
        <v>366.98333333333323</v>
      </c>
      <c r="F381" s="118">
        <v>362.71666666666664</v>
      </c>
      <c r="G381" s="118">
        <v>356.33333333333326</v>
      </c>
      <c r="H381" s="118">
        <v>377.63333333333321</v>
      </c>
      <c r="I381" s="118">
        <v>384.01666666666654</v>
      </c>
      <c r="J381" s="118">
        <v>388.28333333333319</v>
      </c>
      <c r="K381" s="117">
        <v>379.75</v>
      </c>
      <c r="L381" s="117">
        <v>369.1</v>
      </c>
      <c r="M381" s="117">
        <v>6.2459899999999999</v>
      </c>
    </row>
    <row r="382" spans="1:13">
      <c r="A382" s="65">
        <v>373</v>
      </c>
      <c r="B382" s="117" t="s">
        <v>1371</v>
      </c>
      <c r="C382" s="120">
        <v>105.35</v>
      </c>
      <c r="D382" s="118">
        <v>101.93333333333332</v>
      </c>
      <c r="E382" s="118">
        <v>98.516666666666652</v>
      </c>
      <c r="F382" s="118">
        <v>91.683333333333323</v>
      </c>
      <c r="G382" s="118">
        <v>88.266666666666652</v>
      </c>
      <c r="H382" s="118">
        <v>108.76666666666665</v>
      </c>
      <c r="I382" s="118">
        <v>112.18333333333331</v>
      </c>
      <c r="J382" s="118">
        <v>119.01666666666665</v>
      </c>
      <c r="K382" s="117">
        <v>105.35</v>
      </c>
      <c r="L382" s="117">
        <v>95.1</v>
      </c>
      <c r="M382" s="117">
        <v>10.937480000000001</v>
      </c>
    </row>
    <row r="383" spans="1:13">
      <c r="A383" s="65">
        <v>374</v>
      </c>
      <c r="B383" s="117" t="s">
        <v>1373</v>
      </c>
      <c r="C383" s="120">
        <v>564.75</v>
      </c>
      <c r="D383" s="118">
        <v>566.85</v>
      </c>
      <c r="E383" s="118">
        <v>559.70000000000005</v>
      </c>
      <c r="F383" s="118">
        <v>554.65</v>
      </c>
      <c r="G383" s="118">
        <v>547.5</v>
      </c>
      <c r="H383" s="118">
        <v>571.90000000000009</v>
      </c>
      <c r="I383" s="118">
        <v>579.04999999999995</v>
      </c>
      <c r="J383" s="118">
        <v>584.10000000000014</v>
      </c>
      <c r="K383" s="117">
        <v>574</v>
      </c>
      <c r="L383" s="117">
        <v>561.79999999999995</v>
      </c>
      <c r="M383" s="117">
        <v>2.85324</v>
      </c>
    </row>
    <row r="384" spans="1:13">
      <c r="A384" s="65">
        <v>375</v>
      </c>
      <c r="B384" s="117" t="s">
        <v>1375</v>
      </c>
      <c r="C384" s="120">
        <v>155</v>
      </c>
      <c r="D384" s="118">
        <v>154.58333333333334</v>
      </c>
      <c r="E384" s="118">
        <v>152.56666666666669</v>
      </c>
      <c r="F384" s="118">
        <v>150.13333333333335</v>
      </c>
      <c r="G384" s="118">
        <v>148.1166666666667</v>
      </c>
      <c r="H384" s="118">
        <v>157.01666666666668</v>
      </c>
      <c r="I384" s="118">
        <v>159.03333333333333</v>
      </c>
      <c r="J384" s="118">
        <v>161.46666666666667</v>
      </c>
      <c r="K384" s="117">
        <v>156.6</v>
      </c>
      <c r="L384" s="117">
        <v>152.15</v>
      </c>
      <c r="M384" s="117">
        <v>0.56384999999999996</v>
      </c>
    </row>
    <row r="385" spans="1:13">
      <c r="A385" s="65">
        <v>376</v>
      </c>
      <c r="B385" s="117" t="s">
        <v>212</v>
      </c>
      <c r="C385" s="120">
        <v>637.35</v>
      </c>
      <c r="D385" s="118">
        <v>639.94999999999993</v>
      </c>
      <c r="E385" s="118">
        <v>630.39999999999986</v>
      </c>
      <c r="F385" s="118">
        <v>623.44999999999993</v>
      </c>
      <c r="G385" s="118">
        <v>613.89999999999986</v>
      </c>
      <c r="H385" s="118">
        <v>646.89999999999986</v>
      </c>
      <c r="I385" s="118">
        <v>656.44999999999982</v>
      </c>
      <c r="J385" s="118">
        <v>663.39999999999986</v>
      </c>
      <c r="K385" s="117">
        <v>649.5</v>
      </c>
      <c r="L385" s="117">
        <v>633</v>
      </c>
      <c r="M385" s="117">
        <v>1.4488300000000001</v>
      </c>
    </row>
    <row r="386" spans="1:13">
      <c r="A386" s="65">
        <v>377</v>
      </c>
      <c r="B386" s="117" t="s">
        <v>1380</v>
      </c>
      <c r="C386" s="120">
        <v>225.9</v>
      </c>
      <c r="D386" s="118">
        <v>225</v>
      </c>
      <c r="E386" s="118">
        <v>223</v>
      </c>
      <c r="F386" s="118">
        <v>220.1</v>
      </c>
      <c r="G386" s="118">
        <v>218.1</v>
      </c>
      <c r="H386" s="118">
        <v>227.9</v>
      </c>
      <c r="I386" s="118">
        <v>229.9</v>
      </c>
      <c r="J386" s="118">
        <v>232.8</v>
      </c>
      <c r="K386" s="117">
        <v>227</v>
      </c>
      <c r="L386" s="117">
        <v>222.1</v>
      </c>
      <c r="M386" s="117">
        <v>5.9220000000000002E-2</v>
      </c>
    </row>
    <row r="387" spans="1:13">
      <c r="A387" s="65">
        <v>378</v>
      </c>
      <c r="B387" s="117" t="s">
        <v>1390</v>
      </c>
      <c r="C387" s="120">
        <v>728.15</v>
      </c>
      <c r="D387" s="118">
        <v>718.33333333333337</v>
      </c>
      <c r="E387" s="118">
        <v>703.66666666666674</v>
      </c>
      <c r="F387" s="118">
        <v>679.18333333333339</v>
      </c>
      <c r="G387" s="118">
        <v>664.51666666666677</v>
      </c>
      <c r="H387" s="118">
        <v>742.81666666666672</v>
      </c>
      <c r="I387" s="118">
        <v>757.48333333333346</v>
      </c>
      <c r="J387" s="118">
        <v>781.9666666666667</v>
      </c>
      <c r="K387" s="117">
        <v>733</v>
      </c>
      <c r="L387" s="117">
        <v>693.85</v>
      </c>
      <c r="M387" s="117">
        <v>9.2391100000000002</v>
      </c>
    </row>
    <row r="388" spans="1:13">
      <c r="A388" s="65">
        <v>379</v>
      </c>
      <c r="B388" s="117" t="s">
        <v>1887</v>
      </c>
      <c r="C388" s="120">
        <v>563.85</v>
      </c>
      <c r="D388" s="118">
        <v>562.83333333333337</v>
      </c>
      <c r="E388" s="118">
        <v>559.81666666666672</v>
      </c>
      <c r="F388" s="118">
        <v>555.7833333333333</v>
      </c>
      <c r="G388" s="118">
        <v>552.76666666666665</v>
      </c>
      <c r="H388" s="118">
        <v>566.86666666666679</v>
      </c>
      <c r="I388" s="118">
        <v>569.88333333333344</v>
      </c>
      <c r="J388" s="118">
        <v>573.91666666666686</v>
      </c>
      <c r="K388" s="117">
        <v>565.85</v>
      </c>
      <c r="L388" s="117">
        <v>558.79999999999995</v>
      </c>
      <c r="M388" s="117">
        <v>12.47101</v>
      </c>
    </row>
    <row r="389" spans="1:13">
      <c r="A389" s="65">
        <v>380</v>
      </c>
      <c r="B389" s="117" t="s">
        <v>1394</v>
      </c>
      <c r="C389" s="120">
        <v>53.45</v>
      </c>
      <c r="D389" s="118">
        <v>53.75</v>
      </c>
      <c r="E389" s="118">
        <v>52.9</v>
      </c>
      <c r="F389" s="118">
        <v>52.35</v>
      </c>
      <c r="G389" s="118">
        <v>51.5</v>
      </c>
      <c r="H389" s="118">
        <v>54.3</v>
      </c>
      <c r="I389" s="118">
        <v>55.149999999999991</v>
      </c>
      <c r="J389" s="118">
        <v>55.699999999999996</v>
      </c>
      <c r="K389" s="117">
        <v>54.6</v>
      </c>
      <c r="L389" s="117">
        <v>53.2</v>
      </c>
      <c r="M389" s="117">
        <v>21.575780000000002</v>
      </c>
    </row>
    <row r="390" spans="1:13">
      <c r="A390" s="65">
        <v>381</v>
      </c>
      <c r="B390" s="117" t="s">
        <v>131</v>
      </c>
      <c r="C390" s="120">
        <v>6.5</v>
      </c>
      <c r="D390" s="118">
        <v>6.8</v>
      </c>
      <c r="E390" s="118">
        <v>5.9499999999999993</v>
      </c>
      <c r="F390" s="118">
        <v>5.3999999999999995</v>
      </c>
      <c r="G390" s="118">
        <v>4.5499999999999989</v>
      </c>
      <c r="H390" s="118">
        <v>7.35</v>
      </c>
      <c r="I390" s="118">
        <v>8.1999999999999993</v>
      </c>
      <c r="J390" s="118">
        <v>8.75</v>
      </c>
      <c r="K390" s="117">
        <v>7.65</v>
      </c>
      <c r="L390" s="117">
        <v>6.25</v>
      </c>
      <c r="M390" s="117">
        <v>2441.5749300000002</v>
      </c>
    </row>
    <row r="391" spans="1:13">
      <c r="A391" s="65">
        <v>382</v>
      </c>
      <c r="B391" s="117" t="s">
        <v>132</v>
      </c>
      <c r="C391" s="120">
        <v>133.15</v>
      </c>
      <c r="D391" s="118">
        <v>131.80000000000001</v>
      </c>
      <c r="E391" s="118">
        <v>129.80000000000001</v>
      </c>
      <c r="F391" s="118">
        <v>126.44999999999999</v>
      </c>
      <c r="G391" s="118">
        <v>124.44999999999999</v>
      </c>
      <c r="H391" s="118">
        <v>135.15000000000003</v>
      </c>
      <c r="I391" s="118">
        <v>137.15000000000003</v>
      </c>
      <c r="J391" s="118">
        <v>140.50000000000006</v>
      </c>
      <c r="K391" s="117">
        <v>133.80000000000001</v>
      </c>
      <c r="L391" s="117">
        <v>128.44999999999999</v>
      </c>
      <c r="M391" s="117">
        <v>97.090400000000002</v>
      </c>
    </row>
    <row r="392" spans="1:13">
      <c r="A392" s="65">
        <v>383</v>
      </c>
      <c r="B392" s="117" t="s">
        <v>1396</v>
      </c>
      <c r="C392" s="120">
        <v>82.4</v>
      </c>
      <c r="D392" s="118">
        <v>83</v>
      </c>
      <c r="E392" s="118">
        <v>81.400000000000006</v>
      </c>
      <c r="F392" s="118">
        <v>80.400000000000006</v>
      </c>
      <c r="G392" s="118">
        <v>78.800000000000011</v>
      </c>
      <c r="H392" s="118">
        <v>84</v>
      </c>
      <c r="I392" s="118">
        <v>85.6</v>
      </c>
      <c r="J392" s="118">
        <v>86.6</v>
      </c>
      <c r="K392" s="117">
        <v>84.6</v>
      </c>
      <c r="L392" s="117">
        <v>82</v>
      </c>
      <c r="M392" s="117">
        <v>1.63575</v>
      </c>
    </row>
    <row r="393" spans="1:13">
      <c r="A393" s="65">
        <v>384</v>
      </c>
      <c r="B393" s="117" t="s">
        <v>1398</v>
      </c>
      <c r="C393" s="120">
        <v>731.25</v>
      </c>
      <c r="D393" s="118">
        <v>731.08333333333337</v>
      </c>
      <c r="E393" s="118">
        <v>724.16666666666674</v>
      </c>
      <c r="F393" s="118">
        <v>717.08333333333337</v>
      </c>
      <c r="G393" s="118">
        <v>710.16666666666674</v>
      </c>
      <c r="H393" s="118">
        <v>738.16666666666674</v>
      </c>
      <c r="I393" s="118">
        <v>745.08333333333348</v>
      </c>
      <c r="J393" s="118">
        <v>752.16666666666674</v>
      </c>
      <c r="K393" s="117">
        <v>738</v>
      </c>
      <c r="L393" s="117">
        <v>724</v>
      </c>
      <c r="M393" s="117">
        <v>0.19964000000000001</v>
      </c>
    </row>
    <row r="394" spans="1:13">
      <c r="A394" s="65">
        <v>385</v>
      </c>
      <c r="B394" s="117" t="s">
        <v>133</v>
      </c>
      <c r="C394" s="120">
        <v>163.65</v>
      </c>
      <c r="D394" s="118">
        <v>163.81666666666669</v>
      </c>
      <c r="E394" s="118">
        <v>156.83333333333337</v>
      </c>
      <c r="F394" s="118">
        <v>150.01666666666668</v>
      </c>
      <c r="G394" s="118">
        <v>143.03333333333336</v>
      </c>
      <c r="H394" s="118">
        <v>170.63333333333338</v>
      </c>
      <c r="I394" s="118">
        <v>177.61666666666667</v>
      </c>
      <c r="J394" s="118">
        <v>184.43333333333339</v>
      </c>
      <c r="K394" s="117">
        <v>170.8</v>
      </c>
      <c r="L394" s="117">
        <v>157</v>
      </c>
      <c r="M394" s="117">
        <v>261.69918000000001</v>
      </c>
    </row>
    <row r="395" spans="1:13">
      <c r="A395" s="65">
        <v>386</v>
      </c>
      <c r="B395" s="117" t="s">
        <v>134</v>
      </c>
      <c r="C395" s="120">
        <v>1232.3499999999999</v>
      </c>
      <c r="D395" s="118">
        <v>1234.55</v>
      </c>
      <c r="E395" s="118">
        <v>1223.8</v>
      </c>
      <c r="F395" s="118">
        <v>1215.25</v>
      </c>
      <c r="G395" s="118">
        <v>1204.5</v>
      </c>
      <c r="H395" s="118">
        <v>1243.0999999999999</v>
      </c>
      <c r="I395" s="118">
        <v>1253.8499999999999</v>
      </c>
      <c r="J395" s="118">
        <v>1262.3999999999999</v>
      </c>
      <c r="K395" s="117">
        <v>1245.3</v>
      </c>
      <c r="L395" s="117">
        <v>1226</v>
      </c>
      <c r="M395" s="117">
        <v>87.55865</v>
      </c>
    </row>
    <row r="396" spans="1:13">
      <c r="A396" s="65">
        <v>387</v>
      </c>
      <c r="B396" s="117" t="s">
        <v>1402</v>
      </c>
      <c r="C396" s="120">
        <v>19.5</v>
      </c>
      <c r="D396" s="118">
        <v>19.433333333333334</v>
      </c>
      <c r="E396" s="118">
        <v>18.866666666666667</v>
      </c>
      <c r="F396" s="118">
        <v>18.233333333333334</v>
      </c>
      <c r="G396" s="118">
        <v>17.666666666666668</v>
      </c>
      <c r="H396" s="118">
        <v>20.066666666666666</v>
      </c>
      <c r="I396" s="118">
        <v>20.633333333333336</v>
      </c>
      <c r="J396" s="118">
        <v>21.266666666666666</v>
      </c>
      <c r="K396" s="117">
        <v>20</v>
      </c>
      <c r="L396" s="117">
        <v>18.8</v>
      </c>
      <c r="M396" s="117">
        <v>1.04636</v>
      </c>
    </row>
    <row r="397" spans="1:13">
      <c r="A397" s="65">
        <v>388</v>
      </c>
      <c r="B397" s="117" t="s">
        <v>135</v>
      </c>
      <c r="C397" s="120">
        <v>133.75</v>
      </c>
      <c r="D397" s="118">
        <v>132.28333333333333</v>
      </c>
      <c r="E397" s="118">
        <v>125.06666666666666</v>
      </c>
      <c r="F397" s="118">
        <v>116.38333333333333</v>
      </c>
      <c r="G397" s="118">
        <v>109.16666666666666</v>
      </c>
      <c r="H397" s="118">
        <v>140.96666666666667</v>
      </c>
      <c r="I397" s="118">
        <v>148.18333333333331</v>
      </c>
      <c r="J397" s="118">
        <v>156.86666666666667</v>
      </c>
      <c r="K397" s="117">
        <v>139.5</v>
      </c>
      <c r="L397" s="117">
        <v>123.6</v>
      </c>
      <c r="M397" s="117">
        <v>344.6121</v>
      </c>
    </row>
    <row r="398" spans="1:13">
      <c r="A398" s="65">
        <v>389</v>
      </c>
      <c r="B398" s="117" t="s">
        <v>1405</v>
      </c>
      <c r="C398" s="120">
        <v>10.35</v>
      </c>
      <c r="D398" s="118">
        <v>10.316666666666668</v>
      </c>
      <c r="E398" s="118">
        <v>10.133333333333336</v>
      </c>
      <c r="F398" s="118">
        <v>9.9166666666666679</v>
      </c>
      <c r="G398" s="118">
        <v>9.7333333333333361</v>
      </c>
      <c r="H398" s="118">
        <v>10.533333333333337</v>
      </c>
      <c r="I398" s="118">
        <v>10.71666666666667</v>
      </c>
      <c r="J398" s="118">
        <v>10.933333333333337</v>
      </c>
      <c r="K398" s="117">
        <v>10.5</v>
      </c>
      <c r="L398" s="117">
        <v>10.1</v>
      </c>
      <c r="M398" s="117">
        <v>9.8209400000000002</v>
      </c>
    </row>
    <row r="399" spans="1:13">
      <c r="A399" s="65">
        <v>390</v>
      </c>
      <c r="B399" s="117" t="s">
        <v>1407</v>
      </c>
      <c r="C399" s="120">
        <v>325.7</v>
      </c>
      <c r="D399" s="118">
        <v>328.2</v>
      </c>
      <c r="E399" s="118">
        <v>320</v>
      </c>
      <c r="F399" s="118">
        <v>314.3</v>
      </c>
      <c r="G399" s="118">
        <v>306.10000000000002</v>
      </c>
      <c r="H399" s="118">
        <v>333.9</v>
      </c>
      <c r="I399" s="118">
        <v>342.09999999999991</v>
      </c>
      <c r="J399" s="118">
        <v>347.79999999999995</v>
      </c>
      <c r="K399" s="117">
        <v>336.4</v>
      </c>
      <c r="L399" s="117">
        <v>322.5</v>
      </c>
      <c r="M399" s="117">
        <v>14.94492</v>
      </c>
    </row>
    <row r="400" spans="1:13">
      <c r="A400" s="65">
        <v>391</v>
      </c>
      <c r="B400" s="117" t="s">
        <v>2216</v>
      </c>
      <c r="C400" s="120">
        <v>29.95</v>
      </c>
      <c r="D400" s="118">
        <v>29.066666666666666</v>
      </c>
      <c r="E400" s="118">
        <v>28.183333333333334</v>
      </c>
      <c r="F400" s="118">
        <v>26.416666666666668</v>
      </c>
      <c r="G400" s="118">
        <v>25.533333333333335</v>
      </c>
      <c r="H400" s="118">
        <v>30.833333333333332</v>
      </c>
      <c r="I400" s="118">
        <v>31.716666666666665</v>
      </c>
      <c r="J400" s="118">
        <v>33.483333333333334</v>
      </c>
      <c r="K400" s="117">
        <v>29.95</v>
      </c>
      <c r="L400" s="117">
        <v>27.3</v>
      </c>
      <c r="M400" s="117">
        <v>12.200189999999999</v>
      </c>
    </row>
    <row r="401" spans="1:13">
      <c r="A401" s="65">
        <v>392</v>
      </c>
      <c r="B401" s="117" t="s">
        <v>1412</v>
      </c>
      <c r="C401" s="120">
        <v>471.1</v>
      </c>
      <c r="D401" s="118">
        <v>465.88333333333338</v>
      </c>
      <c r="E401" s="118">
        <v>458.76666666666677</v>
      </c>
      <c r="F401" s="118">
        <v>446.43333333333339</v>
      </c>
      <c r="G401" s="118">
        <v>439.31666666666678</v>
      </c>
      <c r="H401" s="118">
        <v>478.21666666666675</v>
      </c>
      <c r="I401" s="118">
        <v>485.33333333333343</v>
      </c>
      <c r="J401" s="118">
        <v>497.66666666666674</v>
      </c>
      <c r="K401" s="117">
        <v>473</v>
      </c>
      <c r="L401" s="117">
        <v>453.55</v>
      </c>
      <c r="M401" s="117">
        <v>3.8589999999999999E-2</v>
      </c>
    </row>
    <row r="402" spans="1:13">
      <c r="A402" s="65">
        <v>393</v>
      </c>
      <c r="B402" s="117" t="s">
        <v>2190</v>
      </c>
      <c r="C402" s="120">
        <v>9.9499999999999993</v>
      </c>
      <c r="D402" s="118">
        <v>9.6333333333333329</v>
      </c>
      <c r="E402" s="118">
        <v>9.3166666666666664</v>
      </c>
      <c r="F402" s="118">
        <v>8.6833333333333336</v>
      </c>
      <c r="G402" s="118">
        <v>8.3666666666666671</v>
      </c>
      <c r="H402" s="118">
        <v>10.266666666666666</v>
      </c>
      <c r="I402" s="118">
        <v>10.583333333333332</v>
      </c>
      <c r="J402" s="118">
        <v>11.216666666666665</v>
      </c>
      <c r="K402" s="117">
        <v>9.9499999999999993</v>
      </c>
      <c r="L402" s="117">
        <v>9</v>
      </c>
      <c r="M402" s="117">
        <v>33.159080000000003</v>
      </c>
    </row>
    <row r="403" spans="1:13">
      <c r="A403" s="65">
        <v>394</v>
      </c>
      <c r="B403" s="117" t="s">
        <v>136</v>
      </c>
      <c r="C403" s="120">
        <v>11.4</v>
      </c>
      <c r="D403" s="118">
        <v>11.466666666666667</v>
      </c>
      <c r="E403" s="118">
        <v>11.033333333333333</v>
      </c>
      <c r="F403" s="118">
        <v>10.666666666666666</v>
      </c>
      <c r="G403" s="118">
        <v>10.233333333333333</v>
      </c>
      <c r="H403" s="118">
        <v>11.833333333333334</v>
      </c>
      <c r="I403" s="118">
        <v>12.266666666666667</v>
      </c>
      <c r="J403" s="118">
        <v>12.633333333333335</v>
      </c>
      <c r="K403" s="117">
        <v>11.9</v>
      </c>
      <c r="L403" s="117">
        <v>11.1</v>
      </c>
      <c r="M403" s="117">
        <v>767.94123999999999</v>
      </c>
    </row>
    <row r="404" spans="1:13">
      <c r="A404" s="65">
        <v>395</v>
      </c>
      <c r="B404" s="117" t="s">
        <v>1429</v>
      </c>
      <c r="C404" s="120">
        <v>2.85</v>
      </c>
      <c r="D404" s="118">
        <v>2.8000000000000003</v>
      </c>
      <c r="E404" s="118">
        <v>2.7500000000000004</v>
      </c>
      <c r="F404" s="118">
        <v>2.6500000000000004</v>
      </c>
      <c r="G404" s="118">
        <v>2.6000000000000005</v>
      </c>
      <c r="H404" s="118">
        <v>2.9000000000000004</v>
      </c>
      <c r="I404" s="118">
        <v>2.95</v>
      </c>
      <c r="J404" s="118">
        <v>3.0500000000000003</v>
      </c>
      <c r="K404" s="117">
        <v>2.85</v>
      </c>
      <c r="L404" s="117">
        <v>2.7</v>
      </c>
      <c r="M404" s="117">
        <v>21.284800000000001</v>
      </c>
    </row>
    <row r="405" spans="1:13">
      <c r="A405" s="65">
        <v>396</v>
      </c>
      <c r="B405" s="117" t="s">
        <v>1437</v>
      </c>
      <c r="C405" s="120">
        <v>309</v>
      </c>
      <c r="D405" s="118">
        <v>311.7</v>
      </c>
      <c r="E405" s="118">
        <v>305.59999999999997</v>
      </c>
      <c r="F405" s="118">
        <v>302.2</v>
      </c>
      <c r="G405" s="118">
        <v>296.09999999999997</v>
      </c>
      <c r="H405" s="118">
        <v>315.09999999999997</v>
      </c>
      <c r="I405" s="118">
        <v>321.2</v>
      </c>
      <c r="J405" s="118">
        <v>324.59999999999997</v>
      </c>
      <c r="K405" s="117">
        <v>317.8</v>
      </c>
      <c r="L405" s="117">
        <v>308.3</v>
      </c>
      <c r="M405" s="117">
        <v>7.8479999999999994E-2</v>
      </c>
    </row>
    <row r="406" spans="1:13">
      <c r="A406" s="65">
        <v>397</v>
      </c>
      <c r="B406" s="117" t="s">
        <v>1441</v>
      </c>
      <c r="C406" s="120">
        <v>172.8</v>
      </c>
      <c r="D406" s="118">
        <v>173.23333333333335</v>
      </c>
      <c r="E406" s="118">
        <v>171.26666666666671</v>
      </c>
      <c r="F406" s="118">
        <v>169.73333333333335</v>
      </c>
      <c r="G406" s="118">
        <v>167.76666666666671</v>
      </c>
      <c r="H406" s="118">
        <v>174.76666666666671</v>
      </c>
      <c r="I406" s="118">
        <v>176.73333333333335</v>
      </c>
      <c r="J406" s="118">
        <v>178.26666666666671</v>
      </c>
      <c r="K406" s="117">
        <v>175.2</v>
      </c>
      <c r="L406" s="117">
        <v>171.7</v>
      </c>
      <c r="M406" s="117">
        <v>0.63266999999999995</v>
      </c>
    </row>
    <row r="407" spans="1:13">
      <c r="A407" s="65">
        <v>398</v>
      </c>
      <c r="B407" s="117" t="s">
        <v>1443</v>
      </c>
      <c r="C407" s="120">
        <v>84.15</v>
      </c>
      <c r="D407" s="118">
        <v>84.75</v>
      </c>
      <c r="E407" s="118">
        <v>82.5</v>
      </c>
      <c r="F407" s="118">
        <v>80.849999999999994</v>
      </c>
      <c r="G407" s="118">
        <v>78.599999999999994</v>
      </c>
      <c r="H407" s="118">
        <v>86.4</v>
      </c>
      <c r="I407" s="118">
        <v>88.65</v>
      </c>
      <c r="J407" s="118">
        <v>90.300000000000011</v>
      </c>
      <c r="K407" s="117">
        <v>87</v>
      </c>
      <c r="L407" s="117">
        <v>83.1</v>
      </c>
      <c r="M407" s="117">
        <v>3.313E-2</v>
      </c>
    </row>
    <row r="408" spans="1:13">
      <c r="A408" s="65">
        <v>399</v>
      </c>
      <c r="B408" s="117" t="s">
        <v>137</v>
      </c>
      <c r="C408" s="120">
        <v>49.25</v>
      </c>
      <c r="D408" s="118">
        <v>49.050000000000004</v>
      </c>
      <c r="E408" s="118">
        <v>48.70000000000001</v>
      </c>
      <c r="F408" s="118">
        <v>48.150000000000006</v>
      </c>
      <c r="G408" s="118">
        <v>47.800000000000011</v>
      </c>
      <c r="H408" s="118">
        <v>49.600000000000009</v>
      </c>
      <c r="I408" s="118">
        <v>49.95</v>
      </c>
      <c r="J408" s="118">
        <v>50.500000000000007</v>
      </c>
      <c r="K408" s="117">
        <v>49.4</v>
      </c>
      <c r="L408" s="117">
        <v>48.5</v>
      </c>
      <c r="M408" s="117">
        <v>152.46464</v>
      </c>
    </row>
    <row r="409" spans="1:13">
      <c r="A409" s="65">
        <v>400</v>
      </c>
      <c r="B409" s="117" t="s">
        <v>209</v>
      </c>
      <c r="C409" s="120">
        <v>5980.15</v>
      </c>
      <c r="D409" s="118">
        <v>5990.05</v>
      </c>
      <c r="E409" s="118">
        <v>5940.1</v>
      </c>
      <c r="F409" s="118">
        <v>5900.05</v>
      </c>
      <c r="G409" s="118">
        <v>5850.1</v>
      </c>
      <c r="H409" s="118">
        <v>6030.1</v>
      </c>
      <c r="I409" s="118">
        <v>6080.0499999999993</v>
      </c>
      <c r="J409" s="118">
        <v>6120.1</v>
      </c>
      <c r="K409" s="117">
        <v>6040</v>
      </c>
      <c r="L409" s="117">
        <v>5950</v>
      </c>
      <c r="M409" s="117">
        <v>0.10503</v>
      </c>
    </row>
    <row r="410" spans="1:13">
      <c r="A410" s="65">
        <v>401</v>
      </c>
      <c r="B410" s="117" t="s">
        <v>2210</v>
      </c>
      <c r="C410" s="120">
        <v>559.85</v>
      </c>
      <c r="D410" s="118">
        <v>562.19999999999993</v>
      </c>
      <c r="E410" s="118">
        <v>554.39999999999986</v>
      </c>
      <c r="F410" s="118">
        <v>548.94999999999993</v>
      </c>
      <c r="G410" s="118">
        <v>541.14999999999986</v>
      </c>
      <c r="H410" s="118">
        <v>567.64999999999986</v>
      </c>
      <c r="I410" s="118">
        <v>575.44999999999982</v>
      </c>
      <c r="J410" s="118">
        <v>580.89999999999986</v>
      </c>
      <c r="K410" s="117">
        <v>570</v>
      </c>
      <c r="L410" s="117">
        <v>556.75</v>
      </c>
      <c r="M410" s="117">
        <v>2.0774599999999999</v>
      </c>
    </row>
    <row r="411" spans="1:13">
      <c r="A411" s="65">
        <v>402</v>
      </c>
      <c r="B411" s="117" t="s">
        <v>138</v>
      </c>
      <c r="C411" s="120">
        <v>270.95</v>
      </c>
      <c r="D411" s="118">
        <v>270.14999999999998</v>
      </c>
      <c r="E411" s="118">
        <v>268.39999999999998</v>
      </c>
      <c r="F411" s="118">
        <v>265.85000000000002</v>
      </c>
      <c r="G411" s="118">
        <v>264.10000000000002</v>
      </c>
      <c r="H411" s="118">
        <v>272.69999999999993</v>
      </c>
      <c r="I411" s="118">
        <v>274.44999999999993</v>
      </c>
      <c r="J411" s="118">
        <v>276.99999999999989</v>
      </c>
      <c r="K411" s="117">
        <v>271.89999999999998</v>
      </c>
      <c r="L411" s="117">
        <v>267.60000000000002</v>
      </c>
      <c r="M411" s="117">
        <v>125.36918</v>
      </c>
    </row>
    <row r="412" spans="1:13">
      <c r="A412" s="65">
        <v>403</v>
      </c>
      <c r="B412" s="117" t="s">
        <v>2124</v>
      </c>
      <c r="C412" s="120">
        <v>5195.6499999999996</v>
      </c>
      <c r="D412" s="118">
        <v>5213.8499999999995</v>
      </c>
      <c r="E412" s="118">
        <v>5157.7999999999993</v>
      </c>
      <c r="F412" s="118">
        <v>5119.95</v>
      </c>
      <c r="G412" s="118">
        <v>5063.8999999999996</v>
      </c>
      <c r="H412" s="118">
        <v>5251.6999999999989</v>
      </c>
      <c r="I412" s="118">
        <v>5307.75</v>
      </c>
      <c r="J412" s="118">
        <v>5345.5999999999985</v>
      </c>
      <c r="K412" s="117">
        <v>5269.9</v>
      </c>
      <c r="L412" s="117">
        <v>5176</v>
      </c>
      <c r="M412" s="117">
        <v>2.0049999999999998E-2</v>
      </c>
    </row>
    <row r="413" spans="1:13">
      <c r="A413" s="65">
        <v>404</v>
      </c>
      <c r="B413" s="117" t="s">
        <v>1473</v>
      </c>
      <c r="C413" s="120">
        <v>36.15</v>
      </c>
      <c r="D413" s="118">
        <v>36</v>
      </c>
      <c r="E413" s="118">
        <v>35.75</v>
      </c>
      <c r="F413" s="118">
        <v>35.35</v>
      </c>
      <c r="G413" s="118">
        <v>35.1</v>
      </c>
      <c r="H413" s="118">
        <v>36.4</v>
      </c>
      <c r="I413" s="118">
        <v>36.65</v>
      </c>
      <c r="J413" s="118">
        <v>37.049999999999997</v>
      </c>
      <c r="K413" s="117">
        <v>36.25</v>
      </c>
      <c r="L413" s="117">
        <v>35.6</v>
      </c>
      <c r="M413" s="117">
        <v>5.3299700000000003</v>
      </c>
    </row>
    <row r="414" spans="1:13">
      <c r="A414" s="65">
        <v>405</v>
      </c>
      <c r="B414" s="117" t="s">
        <v>1971</v>
      </c>
      <c r="C414" s="120">
        <v>1297.45</v>
      </c>
      <c r="D414" s="118">
        <v>1294.55</v>
      </c>
      <c r="E414" s="118">
        <v>1282.3999999999999</v>
      </c>
      <c r="F414" s="118">
        <v>1267.3499999999999</v>
      </c>
      <c r="G414" s="118">
        <v>1255.1999999999998</v>
      </c>
      <c r="H414" s="118">
        <v>1309.5999999999999</v>
      </c>
      <c r="I414" s="118">
        <v>1321.75</v>
      </c>
      <c r="J414" s="118">
        <v>1336.8</v>
      </c>
      <c r="K414" s="117">
        <v>1306.7</v>
      </c>
      <c r="L414" s="117">
        <v>1279.5</v>
      </c>
      <c r="M414" s="117">
        <v>9.4800000000000006E-3</v>
      </c>
    </row>
    <row r="415" spans="1:13">
      <c r="A415" s="65">
        <v>406</v>
      </c>
      <c r="B415" s="117" t="s">
        <v>2037</v>
      </c>
      <c r="C415" s="120">
        <v>429.1</v>
      </c>
      <c r="D415" s="118">
        <v>432.5</v>
      </c>
      <c r="E415" s="118">
        <v>421.6</v>
      </c>
      <c r="F415" s="118">
        <v>414.1</v>
      </c>
      <c r="G415" s="118">
        <v>403.20000000000005</v>
      </c>
      <c r="H415" s="118">
        <v>440</v>
      </c>
      <c r="I415" s="118">
        <v>450.9</v>
      </c>
      <c r="J415" s="118">
        <v>458.4</v>
      </c>
      <c r="K415" s="117">
        <v>443.4</v>
      </c>
      <c r="L415" s="117">
        <v>425</v>
      </c>
      <c r="M415" s="117">
        <v>0.93225999999999998</v>
      </c>
    </row>
    <row r="416" spans="1:13">
      <c r="A416" s="65">
        <v>407</v>
      </c>
      <c r="B416" s="117" t="s">
        <v>1501</v>
      </c>
      <c r="C416" s="120">
        <v>148.85</v>
      </c>
      <c r="D416" s="118">
        <v>149.96666666666667</v>
      </c>
      <c r="E416" s="118">
        <v>144.13333333333333</v>
      </c>
      <c r="F416" s="118">
        <v>139.41666666666666</v>
      </c>
      <c r="G416" s="118">
        <v>133.58333333333331</v>
      </c>
      <c r="H416" s="118">
        <v>154.68333333333334</v>
      </c>
      <c r="I416" s="118">
        <v>160.51666666666665</v>
      </c>
      <c r="J416" s="118">
        <v>165.23333333333335</v>
      </c>
      <c r="K416" s="117">
        <v>155.80000000000001</v>
      </c>
      <c r="L416" s="117">
        <v>145.25</v>
      </c>
      <c r="M416" s="117">
        <v>2.4336899999999999</v>
      </c>
    </row>
    <row r="417" spans="1:13">
      <c r="A417" s="65">
        <v>408</v>
      </c>
      <c r="B417" s="117" t="s">
        <v>1503</v>
      </c>
      <c r="C417" s="120">
        <v>490</v>
      </c>
      <c r="D417" s="118">
        <v>489.06666666666666</v>
      </c>
      <c r="E417" s="118">
        <v>486.13333333333333</v>
      </c>
      <c r="F417" s="118">
        <v>482.26666666666665</v>
      </c>
      <c r="G417" s="118">
        <v>479.33333333333331</v>
      </c>
      <c r="H417" s="118">
        <v>492.93333333333334</v>
      </c>
      <c r="I417" s="118">
        <v>495.86666666666662</v>
      </c>
      <c r="J417" s="118">
        <v>499.73333333333335</v>
      </c>
      <c r="K417" s="117">
        <v>492</v>
      </c>
      <c r="L417" s="117">
        <v>485.2</v>
      </c>
      <c r="M417" s="117">
        <v>0.10592</v>
      </c>
    </row>
    <row r="418" spans="1:13">
      <c r="A418" s="65">
        <v>409</v>
      </c>
      <c r="B418" s="117" t="s">
        <v>210</v>
      </c>
      <c r="C418" s="120">
        <v>16146</v>
      </c>
      <c r="D418" s="118">
        <v>16098.533333333333</v>
      </c>
      <c r="E418" s="118">
        <v>15857.066666666666</v>
      </c>
      <c r="F418" s="118">
        <v>15568.133333333333</v>
      </c>
      <c r="G418" s="118">
        <v>15326.666666666666</v>
      </c>
      <c r="H418" s="118">
        <v>16387.466666666667</v>
      </c>
      <c r="I418" s="118">
        <v>16628.933333333334</v>
      </c>
      <c r="J418" s="118">
        <v>16917.866666666665</v>
      </c>
      <c r="K418" s="117">
        <v>16340</v>
      </c>
      <c r="L418" s="117">
        <v>15809.6</v>
      </c>
      <c r="M418" s="117">
        <v>0.1178</v>
      </c>
    </row>
    <row r="419" spans="1:13">
      <c r="A419" s="65">
        <v>410</v>
      </c>
      <c r="B419" s="117" t="s">
        <v>1512</v>
      </c>
      <c r="C419" s="120">
        <v>1575.8</v>
      </c>
      <c r="D419" s="118">
        <v>1576.5833333333333</v>
      </c>
      <c r="E419" s="118">
        <v>1559.1666666666665</v>
      </c>
      <c r="F419" s="118">
        <v>1542.5333333333333</v>
      </c>
      <c r="G419" s="118">
        <v>1525.1166666666666</v>
      </c>
      <c r="H419" s="118">
        <v>1593.2166666666665</v>
      </c>
      <c r="I419" s="118">
        <v>1610.633333333333</v>
      </c>
      <c r="J419" s="118">
        <v>1627.2666666666664</v>
      </c>
      <c r="K419" s="117">
        <v>1594</v>
      </c>
      <c r="L419" s="117">
        <v>1559.95</v>
      </c>
      <c r="M419" s="117">
        <v>2.4559999999999998E-2</v>
      </c>
    </row>
    <row r="420" spans="1:13">
      <c r="A420" s="65">
        <v>411</v>
      </c>
      <c r="B420" s="117" t="s">
        <v>139</v>
      </c>
      <c r="C420" s="120">
        <v>991.8</v>
      </c>
      <c r="D420" s="118">
        <v>987.61666666666667</v>
      </c>
      <c r="E420" s="118">
        <v>975.83333333333337</v>
      </c>
      <c r="F420" s="118">
        <v>959.86666666666667</v>
      </c>
      <c r="G420" s="118">
        <v>948.08333333333337</v>
      </c>
      <c r="H420" s="118">
        <v>1003.5833333333334</v>
      </c>
      <c r="I420" s="118">
        <v>1015.3666666666667</v>
      </c>
      <c r="J420" s="118">
        <v>1031.3333333333335</v>
      </c>
      <c r="K420" s="117">
        <v>999.4</v>
      </c>
      <c r="L420" s="117">
        <v>971.65</v>
      </c>
      <c r="M420" s="117">
        <v>6.9450700000000003</v>
      </c>
    </row>
    <row r="421" spans="1:13">
      <c r="A421" s="65">
        <v>412</v>
      </c>
      <c r="B421" s="117" t="s">
        <v>2129</v>
      </c>
      <c r="C421" s="120">
        <v>766.3</v>
      </c>
      <c r="D421" s="118">
        <v>771.65</v>
      </c>
      <c r="E421" s="118">
        <v>755.8</v>
      </c>
      <c r="F421" s="118">
        <v>745.3</v>
      </c>
      <c r="G421" s="118">
        <v>729.44999999999993</v>
      </c>
      <c r="H421" s="118">
        <v>782.15</v>
      </c>
      <c r="I421" s="118">
        <v>798.00000000000011</v>
      </c>
      <c r="J421" s="118">
        <v>808.5</v>
      </c>
      <c r="K421" s="117">
        <v>787.5</v>
      </c>
      <c r="L421" s="117">
        <v>761.15</v>
      </c>
      <c r="M421" s="117">
        <v>7.4770000000000003E-2</v>
      </c>
    </row>
    <row r="422" spans="1:13">
      <c r="A422" s="65">
        <v>413</v>
      </c>
      <c r="B422" s="117" t="s">
        <v>1526</v>
      </c>
      <c r="C422" s="120">
        <v>24.45</v>
      </c>
      <c r="D422" s="118">
        <v>24.483333333333334</v>
      </c>
      <c r="E422" s="118">
        <v>24.266666666666669</v>
      </c>
      <c r="F422" s="118">
        <v>24.083333333333336</v>
      </c>
      <c r="G422" s="118">
        <v>23.866666666666671</v>
      </c>
      <c r="H422" s="118">
        <v>24.666666666666668</v>
      </c>
      <c r="I422" s="118">
        <v>24.883333333333336</v>
      </c>
      <c r="J422" s="118">
        <v>25.066666666666666</v>
      </c>
      <c r="K422" s="117">
        <v>24.7</v>
      </c>
      <c r="L422" s="117">
        <v>24.3</v>
      </c>
      <c r="M422" s="117">
        <v>10.919969999999999</v>
      </c>
    </row>
    <row r="423" spans="1:13">
      <c r="A423" s="65">
        <v>414</v>
      </c>
      <c r="B423" s="117" t="s">
        <v>1528</v>
      </c>
      <c r="C423" s="120">
        <v>1957.95</v>
      </c>
      <c r="D423" s="118">
        <v>1958.7333333333333</v>
      </c>
      <c r="E423" s="118">
        <v>1950.4166666666667</v>
      </c>
      <c r="F423" s="118">
        <v>1942.8833333333334</v>
      </c>
      <c r="G423" s="118">
        <v>1934.5666666666668</v>
      </c>
      <c r="H423" s="118">
        <v>1966.2666666666667</v>
      </c>
      <c r="I423" s="118">
        <v>1974.5833333333333</v>
      </c>
      <c r="J423" s="118">
        <v>1982.1166666666666</v>
      </c>
      <c r="K423" s="117">
        <v>1967.05</v>
      </c>
      <c r="L423" s="117">
        <v>1951.2</v>
      </c>
      <c r="M423" s="117">
        <v>0.21828</v>
      </c>
    </row>
    <row r="424" spans="1:13">
      <c r="A424" s="65">
        <v>415</v>
      </c>
      <c r="B424" s="117" t="s">
        <v>1534</v>
      </c>
      <c r="C424" s="120">
        <v>541.6</v>
      </c>
      <c r="D424" s="118">
        <v>542.19999999999993</v>
      </c>
      <c r="E424" s="118">
        <v>537.39999999999986</v>
      </c>
      <c r="F424" s="118">
        <v>533.19999999999993</v>
      </c>
      <c r="G424" s="118">
        <v>528.39999999999986</v>
      </c>
      <c r="H424" s="118">
        <v>546.39999999999986</v>
      </c>
      <c r="I424" s="118">
        <v>551.19999999999982</v>
      </c>
      <c r="J424" s="118">
        <v>555.39999999999986</v>
      </c>
      <c r="K424" s="117">
        <v>547</v>
      </c>
      <c r="L424" s="117">
        <v>538</v>
      </c>
      <c r="M424" s="117">
        <v>0.19023999999999999</v>
      </c>
    </row>
    <row r="425" spans="1:13">
      <c r="A425" s="65">
        <v>416</v>
      </c>
      <c r="B425" s="117" t="s">
        <v>1538</v>
      </c>
      <c r="C425" s="120">
        <v>441.7</v>
      </c>
      <c r="D425" s="118">
        <v>444.40000000000003</v>
      </c>
      <c r="E425" s="118">
        <v>437.30000000000007</v>
      </c>
      <c r="F425" s="118">
        <v>432.90000000000003</v>
      </c>
      <c r="G425" s="118">
        <v>425.80000000000007</v>
      </c>
      <c r="H425" s="118">
        <v>448.80000000000007</v>
      </c>
      <c r="I425" s="118">
        <v>455.90000000000009</v>
      </c>
      <c r="J425" s="118">
        <v>460.30000000000007</v>
      </c>
      <c r="K425" s="117">
        <v>451.5</v>
      </c>
      <c r="L425" s="117">
        <v>440</v>
      </c>
      <c r="M425" s="117">
        <v>1.6328100000000001</v>
      </c>
    </row>
    <row r="426" spans="1:13">
      <c r="A426" s="65">
        <v>417</v>
      </c>
      <c r="B426" s="117" t="s">
        <v>1540</v>
      </c>
      <c r="C426" s="120">
        <v>937.8</v>
      </c>
      <c r="D426" s="118">
        <v>939.11666666666667</v>
      </c>
      <c r="E426" s="118">
        <v>930.68333333333339</v>
      </c>
      <c r="F426" s="118">
        <v>923.56666666666672</v>
      </c>
      <c r="G426" s="118">
        <v>915.13333333333344</v>
      </c>
      <c r="H426" s="118">
        <v>946.23333333333335</v>
      </c>
      <c r="I426" s="118">
        <v>954.66666666666652</v>
      </c>
      <c r="J426" s="118">
        <v>961.7833333333333</v>
      </c>
      <c r="K426" s="117">
        <v>947.55</v>
      </c>
      <c r="L426" s="117">
        <v>932</v>
      </c>
      <c r="M426" s="117">
        <v>5.9889999999999999E-2</v>
      </c>
    </row>
    <row r="427" spans="1:13">
      <c r="A427" s="65">
        <v>418</v>
      </c>
      <c r="B427" s="117" t="s">
        <v>1544</v>
      </c>
      <c r="C427" s="120">
        <v>336.9</v>
      </c>
      <c r="D427" s="118">
        <v>338.53333333333336</v>
      </c>
      <c r="E427" s="118">
        <v>333.51666666666671</v>
      </c>
      <c r="F427" s="118">
        <v>330.13333333333333</v>
      </c>
      <c r="G427" s="118">
        <v>325.11666666666667</v>
      </c>
      <c r="H427" s="118">
        <v>341.91666666666674</v>
      </c>
      <c r="I427" s="118">
        <v>346.93333333333339</v>
      </c>
      <c r="J427" s="118">
        <v>350.31666666666678</v>
      </c>
      <c r="K427" s="117">
        <v>343.55</v>
      </c>
      <c r="L427" s="117">
        <v>335.15</v>
      </c>
      <c r="M427" s="117">
        <v>0.55805000000000005</v>
      </c>
    </row>
    <row r="428" spans="1:13">
      <c r="A428" s="65">
        <v>419</v>
      </c>
      <c r="B428" s="117" t="s">
        <v>211</v>
      </c>
      <c r="C428" s="120">
        <v>13.6</v>
      </c>
      <c r="D428" s="118">
        <v>13.483333333333334</v>
      </c>
      <c r="E428" s="118">
        <v>13.316666666666668</v>
      </c>
      <c r="F428" s="118">
        <v>13.033333333333333</v>
      </c>
      <c r="G428" s="118">
        <v>12.866666666666667</v>
      </c>
      <c r="H428" s="118">
        <v>13.766666666666669</v>
      </c>
      <c r="I428" s="118">
        <v>13.933333333333334</v>
      </c>
      <c r="J428" s="118">
        <v>14.21666666666667</v>
      </c>
      <c r="K428" s="117">
        <v>13.65</v>
      </c>
      <c r="L428" s="117">
        <v>13.2</v>
      </c>
      <c r="M428" s="117">
        <v>100.80107</v>
      </c>
    </row>
    <row r="429" spans="1:13">
      <c r="A429" s="65">
        <v>420</v>
      </c>
      <c r="B429" s="117" t="s">
        <v>1549</v>
      </c>
      <c r="C429" s="120">
        <v>168.25</v>
      </c>
      <c r="D429" s="118">
        <v>168.23333333333335</v>
      </c>
      <c r="E429" s="118">
        <v>162.66666666666669</v>
      </c>
      <c r="F429" s="118">
        <v>157.08333333333334</v>
      </c>
      <c r="G429" s="118">
        <v>151.51666666666668</v>
      </c>
      <c r="H429" s="118">
        <v>173.81666666666669</v>
      </c>
      <c r="I429" s="118">
        <v>179.38333333333335</v>
      </c>
      <c r="J429" s="118">
        <v>184.9666666666667</v>
      </c>
      <c r="K429" s="117">
        <v>173.8</v>
      </c>
      <c r="L429" s="117">
        <v>162.65</v>
      </c>
      <c r="M429" s="117">
        <v>9.9725800000000007</v>
      </c>
    </row>
    <row r="430" spans="1:13">
      <c r="A430" s="65">
        <v>421</v>
      </c>
      <c r="B430" s="117" t="s">
        <v>2174</v>
      </c>
      <c r="C430" s="120">
        <v>18.850000000000001</v>
      </c>
      <c r="D430" s="118">
        <v>18.783333333333335</v>
      </c>
      <c r="E430" s="118">
        <v>18.216666666666669</v>
      </c>
      <c r="F430" s="118">
        <v>17.583333333333332</v>
      </c>
      <c r="G430" s="118">
        <v>17.016666666666666</v>
      </c>
      <c r="H430" s="118">
        <v>19.416666666666671</v>
      </c>
      <c r="I430" s="118">
        <v>19.983333333333341</v>
      </c>
      <c r="J430" s="118">
        <v>20.616666666666674</v>
      </c>
      <c r="K430" s="117">
        <v>19.350000000000001</v>
      </c>
      <c r="L430" s="117">
        <v>18.149999999999999</v>
      </c>
      <c r="M430" s="117">
        <v>20.06316</v>
      </c>
    </row>
    <row r="431" spans="1:13">
      <c r="A431" s="65">
        <v>422</v>
      </c>
      <c r="B431" s="117" t="s">
        <v>1551</v>
      </c>
      <c r="C431" s="120">
        <v>27.7</v>
      </c>
      <c r="D431" s="118">
        <v>27.683333333333334</v>
      </c>
      <c r="E431" s="118">
        <v>26.466666666666669</v>
      </c>
      <c r="F431" s="118">
        <v>25.233333333333334</v>
      </c>
      <c r="G431" s="118">
        <v>24.016666666666669</v>
      </c>
      <c r="H431" s="118">
        <v>28.916666666666668</v>
      </c>
      <c r="I431" s="118">
        <v>30.133333333333329</v>
      </c>
      <c r="J431" s="118">
        <v>31.366666666666667</v>
      </c>
      <c r="K431" s="117">
        <v>28.9</v>
      </c>
      <c r="L431" s="117">
        <v>26.45</v>
      </c>
      <c r="M431" s="117">
        <v>56.600679999999997</v>
      </c>
    </row>
    <row r="432" spans="1:13">
      <c r="A432" s="65">
        <v>423</v>
      </c>
      <c r="B432" s="117" t="s">
        <v>228</v>
      </c>
      <c r="C432" s="120">
        <v>2200.15</v>
      </c>
      <c r="D432" s="118">
        <v>2195.15</v>
      </c>
      <c r="E432" s="118">
        <v>2181.7000000000003</v>
      </c>
      <c r="F432" s="118">
        <v>2163.25</v>
      </c>
      <c r="G432" s="118">
        <v>2149.8000000000002</v>
      </c>
      <c r="H432" s="118">
        <v>2213.6000000000004</v>
      </c>
      <c r="I432" s="118">
        <v>2227.0500000000002</v>
      </c>
      <c r="J432" s="118">
        <v>2245.5000000000005</v>
      </c>
      <c r="K432" s="117">
        <v>2208.6</v>
      </c>
      <c r="L432" s="117">
        <v>2176.6999999999998</v>
      </c>
      <c r="M432" s="117">
        <v>2.6484800000000002</v>
      </c>
    </row>
    <row r="433" spans="1:13">
      <c r="A433" s="65">
        <v>424</v>
      </c>
      <c r="B433" s="117" t="s">
        <v>140</v>
      </c>
      <c r="C433" s="120">
        <v>1073.8</v>
      </c>
      <c r="D433" s="118">
        <v>1068.3999999999999</v>
      </c>
      <c r="E433" s="118">
        <v>1056.8999999999996</v>
      </c>
      <c r="F433" s="118">
        <v>1039.9999999999998</v>
      </c>
      <c r="G433" s="118">
        <v>1028.4999999999995</v>
      </c>
      <c r="H433" s="118">
        <v>1085.2999999999997</v>
      </c>
      <c r="I433" s="118">
        <v>1096.8000000000002</v>
      </c>
      <c r="J433" s="118">
        <v>1113.6999999999998</v>
      </c>
      <c r="K433" s="117">
        <v>1079.9000000000001</v>
      </c>
      <c r="L433" s="117">
        <v>1051.5</v>
      </c>
      <c r="M433" s="117">
        <v>5.38523</v>
      </c>
    </row>
    <row r="434" spans="1:13">
      <c r="A434" s="65">
        <v>425</v>
      </c>
      <c r="B434" s="117" t="s">
        <v>2105</v>
      </c>
      <c r="C434" s="120">
        <v>95.35</v>
      </c>
      <c r="D434" s="118">
        <v>96.05</v>
      </c>
      <c r="E434" s="118">
        <v>94.1</v>
      </c>
      <c r="F434" s="118">
        <v>92.85</v>
      </c>
      <c r="G434" s="118">
        <v>90.899999999999991</v>
      </c>
      <c r="H434" s="118">
        <v>97.3</v>
      </c>
      <c r="I434" s="118">
        <v>99.250000000000014</v>
      </c>
      <c r="J434" s="118">
        <v>100.5</v>
      </c>
      <c r="K434" s="117">
        <v>98</v>
      </c>
      <c r="L434" s="117">
        <v>94.8</v>
      </c>
      <c r="M434" s="117">
        <v>0.28977999999999998</v>
      </c>
    </row>
    <row r="435" spans="1:13">
      <c r="A435" s="65">
        <v>426</v>
      </c>
      <c r="B435" s="117" t="s">
        <v>368</v>
      </c>
      <c r="C435" s="120">
        <v>245.6</v>
      </c>
      <c r="D435" s="118">
        <v>245.71666666666667</v>
      </c>
      <c r="E435" s="118">
        <v>242.03333333333333</v>
      </c>
      <c r="F435" s="118">
        <v>238.46666666666667</v>
      </c>
      <c r="G435" s="118">
        <v>234.78333333333333</v>
      </c>
      <c r="H435" s="118">
        <v>249.28333333333333</v>
      </c>
      <c r="I435" s="118">
        <v>252.96666666666667</v>
      </c>
      <c r="J435" s="118">
        <v>256.5333333333333</v>
      </c>
      <c r="K435" s="117">
        <v>249.4</v>
      </c>
      <c r="L435" s="117">
        <v>242.15</v>
      </c>
      <c r="M435" s="117">
        <v>9.7126599999999996</v>
      </c>
    </row>
    <row r="436" spans="1:13">
      <c r="A436" s="65">
        <v>427</v>
      </c>
      <c r="B436" s="117" t="s">
        <v>1563</v>
      </c>
      <c r="C436" s="120">
        <v>320.45</v>
      </c>
      <c r="D436" s="118">
        <v>319.48333333333335</v>
      </c>
      <c r="E436" s="118">
        <v>315.9666666666667</v>
      </c>
      <c r="F436" s="118">
        <v>311.48333333333335</v>
      </c>
      <c r="G436" s="118">
        <v>307.9666666666667</v>
      </c>
      <c r="H436" s="118">
        <v>323.9666666666667</v>
      </c>
      <c r="I436" s="118">
        <v>327.48333333333335</v>
      </c>
      <c r="J436" s="118">
        <v>331.9666666666667</v>
      </c>
      <c r="K436" s="117">
        <v>323</v>
      </c>
      <c r="L436" s="117">
        <v>315</v>
      </c>
      <c r="M436" s="117">
        <v>0.18576999999999999</v>
      </c>
    </row>
    <row r="437" spans="1:13">
      <c r="A437" s="65">
        <v>428</v>
      </c>
      <c r="B437" s="117" t="s">
        <v>1570</v>
      </c>
      <c r="C437" s="120">
        <v>509.55</v>
      </c>
      <c r="D437" s="118">
        <v>510.06666666666661</v>
      </c>
      <c r="E437" s="118">
        <v>506.13333333333321</v>
      </c>
      <c r="F437" s="118">
        <v>502.71666666666658</v>
      </c>
      <c r="G437" s="118">
        <v>498.78333333333319</v>
      </c>
      <c r="H437" s="118">
        <v>513.48333333333323</v>
      </c>
      <c r="I437" s="118">
        <v>517.41666666666663</v>
      </c>
      <c r="J437" s="118">
        <v>520.83333333333326</v>
      </c>
      <c r="K437" s="117">
        <v>514</v>
      </c>
      <c r="L437" s="117">
        <v>506.65</v>
      </c>
      <c r="M437" s="117">
        <v>0.24596000000000001</v>
      </c>
    </row>
    <row r="438" spans="1:13">
      <c r="A438" s="65">
        <v>429</v>
      </c>
      <c r="B438" s="117" t="s">
        <v>142</v>
      </c>
      <c r="C438" s="120">
        <v>430.5</v>
      </c>
      <c r="D438" s="118">
        <v>431.90000000000003</v>
      </c>
      <c r="E438" s="118">
        <v>427.05000000000007</v>
      </c>
      <c r="F438" s="118">
        <v>423.6</v>
      </c>
      <c r="G438" s="118">
        <v>418.75000000000006</v>
      </c>
      <c r="H438" s="118">
        <v>435.35000000000008</v>
      </c>
      <c r="I438" s="118">
        <v>440.2000000000001</v>
      </c>
      <c r="J438" s="118">
        <v>443.65000000000009</v>
      </c>
      <c r="K438" s="117">
        <v>436.75</v>
      </c>
      <c r="L438" s="117">
        <v>428.45</v>
      </c>
      <c r="M438" s="117">
        <v>43.732610000000001</v>
      </c>
    </row>
    <row r="439" spans="1:13">
      <c r="A439" s="65">
        <v>430</v>
      </c>
      <c r="B439" s="117" t="s">
        <v>1574</v>
      </c>
      <c r="C439" s="120">
        <v>339.9</v>
      </c>
      <c r="D439" s="118">
        <v>340.18333333333334</v>
      </c>
      <c r="E439" s="118">
        <v>335.7166666666667</v>
      </c>
      <c r="F439" s="118">
        <v>331.53333333333336</v>
      </c>
      <c r="G439" s="118">
        <v>327.06666666666672</v>
      </c>
      <c r="H439" s="118">
        <v>344.36666666666667</v>
      </c>
      <c r="I439" s="118">
        <v>348.83333333333326</v>
      </c>
      <c r="J439" s="118">
        <v>353.01666666666665</v>
      </c>
      <c r="K439" s="117">
        <v>344.65</v>
      </c>
      <c r="L439" s="117">
        <v>336</v>
      </c>
      <c r="M439" s="117">
        <v>1.6793899999999999</v>
      </c>
    </row>
    <row r="440" spans="1:13">
      <c r="A440" s="65">
        <v>431</v>
      </c>
      <c r="B440" s="117" t="s">
        <v>143</v>
      </c>
      <c r="C440" s="120">
        <v>585.9</v>
      </c>
      <c r="D440" s="118">
        <v>588.9</v>
      </c>
      <c r="E440" s="118">
        <v>579.29999999999995</v>
      </c>
      <c r="F440" s="118">
        <v>572.69999999999993</v>
      </c>
      <c r="G440" s="118">
        <v>563.09999999999991</v>
      </c>
      <c r="H440" s="118">
        <v>595.5</v>
      </c>
      <c r="I440" s="118">
        <v>605.10000000000014</v>
      </c>
      <c r="J440" s="118">
        <v>611.70000000000005</v>
      </c>
      <c r="K440" s="117">
        <v>598.5</v>
      </c>
      <c r="L440" s="117">
        <v>582.29999999999995</v>
      </c>
      <c r="M440" s="117">
        <v>32.544620000000002</v>
      </c>
    </row>
    <row r="441" spans="1:13">
      <c r="A441" s="65">
        <v>432</v>
      </c>
      <c r="B441" s="117" t="s">
        <v>1582</v>
      </c>
      <c r="C441" s="120">
        <v>1033</v>
      </c>
      <c r="D441" s="118">
        <v>1038.3500000000001</v>
      </c>
      <c r="E441" s="118">
        <v>1021.4500000000003</v>
      </c>
      <c r="F441" s="118">
        <v>1009.9000000000001</v>
      </c>
      <c r="G441" s="118">
        <v>993.00000000000023</v>
      </c>
      <c r="H441" s="118">
        <v>1049.9000000000003</v>
      </c>
      <c r="I441" s="118">
        <v>1066.8000000000004</v>
      </c>
      <c r="J441" s="118">
        <v>1078.3500000000004</v>
      </c>
      <c r="K441" s="117">
        <v>1055.25</v>
      </c>
      <c r="L441" s="117">
        <v>1026.8</v>
      </c>
      <c r="M441" s="117">
        <v>0.13492999999999999</v>
      </c>
    </row>
    <row r="442" spans="1:13">
      <c r="A442" s="65">
        <v>433</v>
      </c>
      <c r="B442" s="117" t="s">
        <v>372</v>
      </c>
      <c r="C442" s="120">
        <v>234.6</v>
      </c>
      <c r="D442" s="118">
        <v>235.39999999999998</v>
      </c>
      <c r="E442" s="118">
        <v>231.59999999999997</v>
      </c>
      <c r="F442" s="118">
        <v>228.6</v>
      </c>
      <c r="G442" s="118">
        <v>224.79999999999998</v>
      </c>
      <c r="H442" s="118">
        <v>238.39999999999995</v>
      </c>
      <c r="I442" s="118">
        <v>242.19999999999996</v>
      </c>
      <c r="J442" s="118">
        <v>245.19999999999993</v>
      </c>
      <c r="K442" s="117">
        <v>239.2</v>
      </c>
      <c r="L442" s="117">
        <v>232.4</v>
      </c>
      <c r="M442" s="117">
        <v>2.82978</v>
      </c>
    </row>
    <row r="443" spans="1:13">
      <c r="A443" s="65">
        <v>434</v>
      </c>
      <c r="B443" s="117" t="s">
        <v>1590</v>
      </c>
      <c r="C443" s="120">
        <v>5.75</v>
      </c>
      <c r="D443" s="118">
        <v>5.416666666666667</v>
      </c>
      <c r="E443" s="118">
        <v>4.8333333333333339</v>
      </c>
      <c r="F443" s="118">
        <v>3.916666666666667</v>
      </c>
      <c r="G443" s="118">
        <v>3.3333333333333339</v>
      </c>
      <c r="H443" s="118">
        <v>6.3333333333333339</v>
      </c>
      <c r="I443" s="118">
        <v>6.9166666666666679</v>
      </c>
      <c r="J443" s="118">
        <v>7.8333333333333339</v>
      </c>
      <c r="K443" s="117">
        <v>6</v>
      </c>
      <c r="L443" s="117">
        <v>4.5</v>
      </c>
      <c r="M443" s="117">
        <v>2003.70841</v>
      </c>
    </row>
    <row r="444" spans="1:13">
      <c r="A444" s="65">
        <v>435</v>
      </c>
      <c r="B444" s="117" t="s">
        <v>1592</v>
      </c>
      <c r="C444" s="120">
        <v>97.35</v>
      </c>
      <c r="D444" s="118">
        <v>97.216666666666654</v>
      </c>
      <c r="E444" s="118">
        <v>96.433333333333309</v>
      </c>
      <c r="F444" s="118">
        <v>95.516666666666652</v>
      </c>
      <c r="G444" s="118">
        <v>94.733333333333306</v>
      </c>
      <c r="H444" s="118">
        <v>98.133333333333312</v>
      </c>
      <c r="I444" s="118">
        <v>98.916666666666643</v>
      </c>
      <c r="J444" s="118">
        <v>99.833333333333314</v>
      </c>
      <c r="K444" s="117">
        <v>98</v>
      </c>
      <c r="L444" s="117">
        <v>96.3</v>
      </c>
      <c r="M444" s="117">
        <v>1.6658200000000001</v>
      </c>
    </row>
    <row r="445" spans="1:13">
      <c r="A445" s="65">
        <v>436</v>
      </c>
      <c r="B445" s="117" t="s">
        <v>1598</v>
      </c>
      <c r="C445" s="120">
        <v>1165</v>
      </c>
      <c r="D445" s="118">
        <v>1162.75</v>
      </c>
      <c r="E445" s="118">
        <v>1154.3499999999999</v>
      </c>
      <c r="F445" s="118">
        <v>1143.6999999999998</v>
      </c>
      <c r="G445" s="118">
        <v>1135.2999999999997</v>
      </c>
      <c r="H445" s="118">
        <v>1173.4000000000001</v>
      </c>
      <c r="I445" s="118">
        <v>1181.8000000000002</v>
      </c>
      <c r="J445" s="118">
        <v>1192.4500000000003</v>
      </c>
      <c r="K445" s="117">
        <v>1171.1500000000001</v>
      </c>
      <c r="L445" s="117">
        <v>1152.0999999999999</v>
      </c>
      <c r="M445" s="117">
        <v>5.3190000000000001E-2</v>
      </c>
    </row>
    <row r="446" spans="1:13">
      <c r="A446" s="65">
        <v>437</v>
      </c>
      <c r="B446" s="117" t="s">
        <v>144</v>
      </c>
      <c r="C446" s="120">
        <v>33.35</v>
      </c>
      <c r="D446" s="118">
        <v>33.25</v>
      </c>
      <c r="E446" s="118">
        <v>32.85</v>
      </c>
      <c r="F446" s="118">
        <v>32.35</v>
      </c>
      <c r="G446" s="118">
        <v>31.950000000000003</v>
      </c>
      <c r="H446" s="118">
        <v>33.75</v>
      </c>
      <c r="I446" s="118">
        <v>34.150000000000006</v>
      </c>
      <c r="J446" s="118">
        <v>34.65</v>
      </c>
      <c r="K446" s="117">
        <v>33.65</v>
      </c>
      <c r="L446" s="117">
        <v>32.75</v>
      </c>
      <c r="M446" s="117">
        <v>22.366309999999999</v>
      </c>
    </row>
    <row r="447" spans="1:13">
      <c r="A447" s="65">
        <v>438</v>
      </c>
      <c r="B447" s="117" t="s">
        <v>1603</v>
      </c>
      <c r="C447" s="120">
        <v>594.29999999999995</v>
      </c>
      <c r="D447" s="118">
        <v>595.7833333333333</v>
      </c>
      <c r="E447" s="118">
        <v>586.56666666666661</v>
      </c>
      <c r="F447" s="118">
        <v>578.83333333333326</v>
      </c>
      <c r="G447" s="118">
        <v>569.61666666666656</v>
      </c>
      <c r="H447" s="118">
        <v>603.51666666666665</v>
      </c>
      <c r="I447" s="118">
        <v>612.73333333333335</v>
      </c>
      <c r="J447" s="118">
        <v>620.4666666666667</v>
      </c>
      <c r="K447" s="117">
        <v>605</v>
      </c>
      <c r="L447" s="117">
        <v>588.04999999999995</v>
      </c>
      <c r="M447" s="117">
        <v>1.77067</v>
      </c>
    </row>
    <row r="448" spans="1:13">
      <c r="A448" s="65">
        <v>439</v>
      </c>
      <c r="B448" s="117" t="s">
        <v>1607</v>
      </c>
      <c r="C448" s="120">
        <v>115.1</v>
      </c>
      <c r="D448" s="118">
        <v>110.7</v>
      </c>
      <c r="E448" s="118">
        <v>103.4</v>
      </c>
      <c r="F448" s="118">
        <v>91.7</v>
      </c>
      <c r="G448" s="118">
        <v>84.4</v>
      </c>
      <c r="H448" s="118">
        <v>122.4</v>
      </c>
      <c r="I448" s="118">
        <v>129.69999999999999</v>
      </c>
      <c r="J448" s="118">
        <v>141.4</v>
      </c>
      <c r="K448" s="117">
        <v>118</v>
      </c>
      <c r="L448" s="117">
        <v>99</v>
      </c>
      <c r="M448" s="117">
        <v>16.34273</v>
      </c>
    </row>
    <row r="449" spans="1:13">
      <c r="A449" s="65">
        <v>440</v>
      </c>
      <c r="B449" s="117" t="s">
        <v>145</v>
      </c>
      <c r="C449" s="120">
        <v>564.79999999999995</v>
      </c>
      <c r="D449" s="118">
        <v>563.93333333333328</v>
      </c>
      <c r="E449" s="118">
        <v>558.86666666666656</v>
      </c>
      <c r="F449" s="118">
        <v>552.93333333333328</v>
      </c>
      <c r="G449" s="118">
        <v>547.86666666666656</v>
      </c>
      <c r="H449" s="118">
        <v>569.86666666666656</v>
      </c>
      <c r="I449" s="118">
        <v>574.93333333333339</v>
      </c>
      <c r="J449" s="118">
        <v>580.86666666666656</v>
      </c>
      <c r="K449" s="117">
        <v>569</v>
      </c>
      <c r="L449" s="117">
        <v>558</v>
      </c>
      <c r="M449" s="117">
        <v>4.1778399999999998</v>
      </c>
    </row>
    <row r="450" spans="1:13">
      <c r="A450" s="65">
        <v>441</v>
      </c>
      <c r="B450" s="117" t="s">
        <v>1612</v>
      </c>
      <c r="C450" s="120">
        <v>84.15</v>
      </c>
      <c r="D450" s="118">
        <v>84.05</v>
      </c>
      <c r="E450" s="118">
        <v>83</v>
      </c>
      <c r="F450" s="118">
        <v>81.850000000000009</v>
      </c>
      <c r="G450" s="118">
        <v>80.800000000000011</v>
      </c>
      <c r="H450" s="118">
        <v>85.199999999999989</v>
      </c>
      <c r="I450" s="118">
        <v>86.249999999999972</v>
      </c>
      <c r="J450" s="118">
        <v>87.399999999999977</v>
      </c>
      <c r="K450" s="117">
        <v>85.1</v>
      </c>
      <c r="L450" s="117">
        <v>82.9</v>
      </c>
      <c r="M450" s="117">
        <v>1.63846</v>
      </c>
    </row>
    <row r="451" spans="1:13">
      <c r="A451" s="65">
        <v>442</v>
      </c>
      <c r="B451" s="117" t="s">
        <v>146</v>
      </c>
      <c r="C451" s="120">
        <v>535.15</v>
      </c>
      <c r="D451" s="118">
        <v>531.18333333333339</v>
      </c>
      <c r="E451" s="118">
        <v>523.36666666666679</v>
      </c>
      <c r="F451" s="118">
        <v>511.58333333333337</v>
      </c>
      <c r="G451" s="118">
        <v>503.76666666666677</v>
      </c>
      <c r="H451" s="118">
        <v>542.96666666666681</v>
      </c>
      <c r="I451" s="118">
        <v>550.78333333333342</v>
      </c>
      <c r="J451" s="118">
        <v>562.56666666666683</v>
      </c>
      <c r="K451" s="117">
        <v>539</v>
      </c>
      <c r="L451" s="117">
        <v>519.4</v>
      </c>
      <c r="M451" s="117">
        <v>4.3652300000000004</v>
      </c>
    </row>
    <row r="452" spans="1:13">
      <c r="A452" s="65">
        <v>443</v>
      </c>
      <c r="B452" s="117" t="s">
        <v>350</v>
      </c>
      <c r="C452" s="120">
        <v>905.2</v>
      </c>
      <c r="D452" s="118">
        <v>906.56666666666661</v>
      </c>
      <c r="E452" s="118">
        <v>898.18333333333317</v>
      </c>
      <c r="F452" s="118">
        <v>891.16666666666652</v>
      </c>
      <c r="G452" s="118">
        <v>882.78333333333308</v>
      </c>
      <c r="H452" s="118">
        <v>913.58333333333326</v>
      </c>
      <c r="I452" s="118">
        <v>921.9666666666667</v>
      </c>
      <c r="J452" s="118">
        <v>928.98333333333335</v>
      </c>
      <c r="K452" s="117">
        <v>914.95</v>
      </c>
      <c r="L452" s="117">
        <v>899.55</v>
      </c>
      <c r="M452" s="117">
        <v>4.9666899999999998</v>
      </c>
    </row>
    <row r="453" spans="1:13">
      <c r="A453" s="65">
        <v>444</v>
      </c>
      <c r="B453" s="117" t="s">
        <v>147</v>
      </c>
      <c r="C453" s="120">
        <v>189.25</v>
      </c>
      <c r="D453" s="118">
        <v>189.78333333333333</v>
      </c>
      <c r="E453" s="118">
        <v>187.51666666666665</v>
      </c>
      <c r="F453" s="118">
        <v>185.78333333333333</v>
      </c>
      <c r="G453" s="118">
        <v>183.51666666666665</v>
      </c>
      <c r="H453" s="118">
        <v>191.51666666666665</v>
      </c>
      <c r="I453" s="118">
        <v>193.78333333333336</v>
      </c>
      <c r="J453" s="118">
        <v>195.51666666666665</v>
      </c>
      <c r="K453" s="117">
        <v>192.05</v>
      </c>
      <c r="L453" s="117">
        <v>188.05</v>
      </c>
      <c r="M453" s="117">
        <v>12.439410000000001</v>
      </c>
    </row>
    <row r="454" spans="1:13">
      <c r="A454" s="65">
        <v>445</v>
      </c>
      <c r="B454" s="117" t="s">
        <v>1617</v>
      </c>
      <c r="C454" s="120">
        <v>824.6</v>
      </c>
      <c r="D454" s="118">
        <v>827.18333333333339</v>
      </c>
      <c r="E454" s="118">
        <v>819.71666666666681</v>
      </c>
      <c r="F454" s="118">
        <v>814.83333333333337</v>
      </c>
      <c r="G454" s="118">
        <v>807.36666666666679</v>
      </c>
      <c r="H454" s="118">
        <v>832.06666666666683</v>
      </c>
      <c r="I454" s="118">
        <v>839.53333333333353</v>
      </c>
      <c r="J454" s="118">
        <v>844.41666666666686</v>
      </c>
      <c r="K454" s="117">
        <v>834.65</v>
      </c>
      <c r="L454" s="117">
        <v>822.3</v>
      </c>
      <c r="M454" s="117">
        <v>0.38057000000000002</v>
      </c>
    </row>
    <row r="455" spans="1:13">
      <c r="A455" s="65">
        <v>446</v>
      </c>
      <c r="B455" s="117" t="s">
        <v>148</v>
      </c>
      <c r="C455" s="120">
        <v>174.3</v>
      </c>
      <c r="D455" s="118">
        <v>172.48333333333335</v>
      </c>
      <c r="E455" s="118">
        <v>169.66666666666669</v>
      </c>
      <c r="F455" s="118">
        <v>165.03333333333333</v>
      </c>
      <c r="G455" s="118">
        <v>162.21666666666667</v>
      </c>
      <c r="H455" s="118">
        <v>177.1166666666667</v>
      </c>
      <c r="I455" s="118">
        <v>179.93333333333337</v>
      </c>
      <c r="J455" s="118">
        <v>184.56666666666672</v>
      </c>
      <c r="K455" s="117">
        <v>175.3</v>
      </c>
      <c r="L455" s="117">
        <v>167.85</v>
      </c>
      <c r="M455" s="117">
        <v>130.11476999999999</v>
      </c>
    </row>
    <row r="456" spans="1:13">
      <c r="A456" s="65">
        <v>447</v>
      </c>
      <c r="B456" s="117" t="s">
        <v>149</v>
      </c>
      <c r="C456" s="120">
        <v>89.2</v>
      </c>
      <c r="D456" s="118">
        <v>88.5</v>
      </c>
      <c r="E456" s="118">
        <v>87.4</v>
      </c>
      <c r="F456" s="118">
        <v>85.600000000000009</v>
      </c>
      <c r="G456" s="118">
        <v>84.500000000000014</v>
      </c>
      <c r="H456" s="118">
        <v>90.3</v>
      </c>
      <c r="I456" s="118">
        <v>91.399999999999991</v>
      </c>
      <c r="J456" s="118">
        <v>93.199999999999989</v>
      </c>
      <c r="K456" s="117">
        <v>89.6</v>
      </c>
      <c r="L456" s="117">
        <v>86.7</v>
      </c>
      <c r="M456" s="117">
        <v>33.11777</v>
      </c>
    </row>
    <row r="457" spans="1:13">
      <c r="A457" s="65">
        <v>448</v>
      </c>
      <c r="B457" s="117" t="s">
        <v>150</v>
      </c>
      <c r="C457" s="120">
        <v>67.099999999999994</v>
      </c>
      <c r="D457" s="118">
        <v>67.266666666666666</v>
      </c>
      <c r="E457" s="118">
        <v>66.583333333333329</v>
      </c>
      <c r="F457" s="118">
        <v>66.066666666666663</v>
      </c>
      <c r="G457" s="118">
        <v>65.383333333333326</v>
      </c>
      <c r="H457" s="118">
        <v>67.783333333333331</v>
      </c>
      <c r="I457" s="118">
        <v>68.466666666666669</v>
      </c>
      <c r="J457" s="118">
        <v>68.983333333333334</v>
      </c>
      <c r="K457" s="117">
        <v>67.95</v>
      </c>
      <c r="L457" s="117">
        <v>66.75</v>
      </c>
      <c r="M457" s="117">
        <v>30.788049999999998</v>
      </c>
    </row>
    <row r="458" spans="1:13">
      <c r="A458" s="65">
        <v>449</v>
      </c>
      <c r="B458" s="117" t="s">
        <v>1624</v>
      </c>
      <c r="C458" s="120">
        <v>689.15</v>
      </c>
      <c r="D458" s="118">
        <v>691.30000000000007</v>
      </c>
      <c r="E458" s="118">
        <v>684.70000000000016</v>
      </c>
      <c r="F458" s="118">
        <v>680.25000000000011</v>
      </c>
      <c r="G458" s="118">
        <v>673.6500000000002</v>
      </c>
      <c r="H458" s="118">
        <v>695.75000000000011</v>
      </c>
      <c r="I458" s="118">
        <v>702.35</v>
      </c>
      <c r="J458" s="118">
        <v>706.80000000000007</v>
      </c>
      <c r="K458" s="117">
        <v>697.9</v>
      </c>
      <c r="L458" s="117">
        <v>686.85</v>
      </c>
      <c r="M458" s="117">
        <v>0.44067000000000001</v>
      </c>
    </row>
    <row r="459" spans="1:13">
      <c r="A459" s="65">
        <v>450</v>
      </c>
      <c r="B459" s="117" t="s">
        <v>151</v>
      </c>
      <c r="C459" s="120">
        <v>502.3</v>
      </c>
      <c r="D459" s="118">
        <v>499.4666666666667</v>
      </c>
      <c r="E459" s="118">
        <v>494.93333333333339</v>
      </c>
      <c r="F459" s="118">
        <v>487.56666666666672</v>
      </c>
      <c r="G459" s="118">
        <v>483.03333333333342</v>
      </c>
      <c r="H459" s="118">
        <v>506.83333333333337</v>
      </c>
      <c r="I459" s="118">
        <v>511.36666666666667</v>
      </c>
      <c r="J459" s="118">
        <v>518.73333333333335</v>
      </c>
      <c r="K459" s="117">
        <v>504</v>
      </c>
      <c r="L459" s="117">
        <v>492.1</v>
      </c>
      <c r="M459" s="117">
        <v>100.05723</v>
      </c>
    </row>
    <row r="460" spans="1:13">
      <c r="A460" s="65">
        <v>451</v>
      </c>
      <c r="B460" s="117" t="s">
        <v>152</v>
      </c>
      <c r="C460" s="120">
        <v>1925.65</v>
      </c>
      <c r="D460" s="118">
        <v>1920.25</v>
      </c>
      <c r="E460" s="118">
        <v>1910.5</v>
      </c>
      <c r="F460" s="118">
        <v>1895.35</v>
      </c>
      <c r="G460" s="118">
        <v>1885.6</v>
      </c>
      <c r="H460" s="118">
        <v>1935.4</v>
      </c>
      <c r="I460" s="118">
        <v>1945.15</v>
      </c>
      <c r="J460" s="118">
        <v>1960.3000000000002</v>
      </c>
      <c r="K460" s="117">
        <v>1930</v>
      </c>
      <c r="L460" s="117">
        <v>1905.1</v>
      </c>
      <c r="M460" s="117">
        <v>22.719550000000002</v>
      </c>
    </row>
    <row r="461" spans="1:13">
      <c r="A461" s="65">
        <v>452</v>
      </c>
      <c r="B461" s="117" t="s">
        <v>153</v>
      </c>
      <c r="C461" s="120">
        <v>826</v>
      </c>
      <c r="D461" s="118">
        <v>824.61666666666667</v>
      </c>
      <c r="E461" s="118">
        <v>819.48333333333335</v>
      </c>
      <c r="F461" s="118">
        <v>812.9666666666667</v>
      </c>
      <c r="G461" s="118">
        <v>807.83333333333337</v>
      </c>
      <c r="H461" s="118">
        <v>831.13333333333333</v>
      </c>
      <c r="I461" s="118">
        <v>836.26666666666677</v>
      </c>
      <c r="J461" s="118">
        <v>842.7833333333333</v>
      </c>
      <c r="K461" s="117">
        <v>829.75</v>
      </c>
      <c r="L461" s="117">
        <v>818.1</v>
      </c>
      <c r="M461" s="117">
        <v>47.899369999999998</v>
      </c>
    </row>
    <row r="462" spans="1:13">
      <c r="A462" s="65">
        <v>453</v>
      </c>
      <c r="B462" s="117" t="s">
        <v>1639</v>
      </c>
      <c r="C462" s="120">
        <v>56.85</v>
      </c>
      <c r="D462" s="118">
        <v>56.566666666666663</v>
      </c>
      <c r="E462" s="118">
        <v>55.983333333333327</v>
      </c>
      <c r="F462" s="118">
        <v>55.116666666666667</v>
      </c>
      <c r="G462" s="118">
        <v>54.533333333333331</v>
      </c>
      <c r="H462" s="118">
        <v>57.433333333333323</v>
      </c>
      <c r="I462" s="118">
        <v>58.016666666666666</v>
      </c>
      <c r="J462" s="118">
        <v>58.883333333333319</v>
      </c>
      <c r="K462" s="117">
        <v>57.15</v>
      </c>
      <c r="L462" s="117">
        <v>55.7</v>
      </c>
      <c r="M462" s="117">
        <v>1.3096699999999999</v>
      </c>
    </row>
    <row r="463" spans="1:13">
      <c r="A463" s="65">
        <v>454</v>
      </c>
      <c r="B463" s="117" t="s">
        <v>213</v>
      </c>
      <c r="C463" s="120">
        <v>960</v>
      </c>
      <c r="D463" s="118">
        <v>961.36666666666667</v>
      </c>
      <c r="E463" s="118">
        <v>954.63333333333333</v>
      </c>
      <c r="F463" s="118">
        <v>949.26666666666665</v>
      </c>
      <c r="G463" s="118">
        <v>942.5333333333333</v>
      </c>
      <c r="H463" s="118">
        <v>966.73333333333335</v>
      </c>
      <c r="I463" s="118">
        <v>973.4666666666667</v>
      </c>
      <c r="J463" s="118">
        <v>978.83333333333337</v>
      </c>
      <c r="K463" s="117">
        <v>968.1</v>
      </c>
      <c r="L463" s="117">
        <v>956</v>
      </c>
      <c r="M463" s="117">
        <v>0.20963999999999999</v>
      </c>
    </row>
    <row r="464" spans="1:13">
      <c r="A464" s="65">
        <v>457</v>
      </c>
      <c r="B464" s="117" t="s">
        <v>1648</v>
      </c>
      <c r="C464" s="120">
        <v>212.75</v>
      </c>
      <c r="D464" s="118">
        <v>212.70000000000002</v>
      </c>
      <c r="E464" s="118">
        <v>211.10000000000002</v>
      </c>
      <c r="F464" s="118">
        <v>209.45000000000002</v>
      </c>
      <c r="G464" s="118">
        <v>207.85000000000002</v>
      </c>
      <c r="H464" s="118">
        <v>214.35000000000002</v>
      </c>
      <c r="I464" s="118">
        <v>215.95</v>
      </c>
      <c r="J464" s="118">
        <v>217.60000000000002</v>
      </c>
      <c r="K464" s="117">
        <v>214.3</v>
      </c>
      <c r="L464" s="117">
        <v>211.05</v>
      </c>
      <c r="M464" s="117">
        <v>0.70833000000000002</v>
      </c>
    </row>
    <row r="465" spans="1:13">
      <c r="A465" s="65">
        <v>458</v>
      </c>
      <c r="B465" s="117" t="s">
        <v>1650</v>
      </c>
      <c r="C465" s="120">
        <v>549.9</v>
      </c>
      <c r="D465" s="118">
        <v>553.70000000000005</v>
      </c>
      <c r="E465" s="118">
        <v>544.40000000000009</v>
      </c>
      <c r="F465" s="118">
        <v>538.90000000000009</v>
      </c>
      <c r="G465" s="118">
        <v>529.60000000000014</v>
      </c>
      <c r="H465" s="118">
        <v>559.20000000000005</v>
      </c>
      <c r="I465" s="118">
        <v>568.5</v>
      </c>
      <c r="J465" s="118">
        <v>574</v>
      </c>
      <c r="K465" s="117">
        <v>563</v>
      </c>
      <c r="L465" s="117">
        <v>548.20000000000005</v>
      </c>
      <c r="M465" s="117">
        <v>0.13295000000000001</v>
      </c>
    </row>
    <row r="466" spans="1:13">
      <c r="A466" s="65">
        <v>459</v>
      </c>
      <c r="B466" s="117" t="s">
        <v>2223</v>
      </c>
      <c r="C466" s="120">
        <v>444.75</v>
      </c>
      <c r="D466" s="118">
        <v>443.45</v>
      </c>
      <c r="E466" s="118">
        <v>437.9</v>
      </c>
      <c r="F466" s="118">
        <v>431.05</v>
      </c>
      <c r="G466" s="118">
        <v>425.5</v>
      </c>
      <c r="H466" s="118">
        <v>450.29999999999995</v>
      </c>
      <c r="I466" s="118">
        <v>455.85</v>
      </c>
      <c r="J466" s="118">
        <v>462.69999999999993</v>
      </c>
      <c r="K466" s="117">
        <v>449</v>
      </c>
      <c r="L466" s="117">
        <v>436.6</v>
      </c>
      <c r="M466" s="117">
        <v>6.7720000000000002E-2</v>
      </c>
    </row>
    <row r="467" spans="1:13">
      <c r="A467" s="65">
        <v>460</v>
      </c>
      <c r="B467" s="117" t="s">
        <v>1658</v>
      </c>
      <c r="C467" s="120">
        <v>88.1</v>
      </c>
      <c r="D467" s="118">
        <v>88.216666666666654</v>
      </c>
      <c r="E467" s="118">
        <v>86.833333333333314</v>
      </c>
      <c r="F467" s="118">
        <v>85.566666666666663</v>
      </c>
      <c r="G467" s="118">
        <v>84.183333333333323</v>
      </c>
      <c r="H467" s="118">
        <v>89.483333333333306</v>
      </c>
      <c r="I467" s="118">
        <v>90.86666666666666</v>
      </c>
      <c r="J467" s="118">
        <v>92.133333333333297</v>
      </c>
      <c r="K467" s="117">
        <v>89.6</v>
      </c>
      <c r="L467" s="117">
        <v>86.95</v>
      </c>
      <c r="M467" s="117">
        <v>0.77153000000000005</v>
      </c>
    </row>
    <row r="468" spans="1:13">
      <c r="A468" s="65">
        <v>461</v>
      </c>
      <c r="B468" s="119" t="s">
        <v>1660</v>
      </c>
      <c r="C468" s="121">
        <v>558.75</v>
      </c>
      <c r="D468" s="122">
        <v>556.2833333333333</v>
      </c>
      <c r="E468" s="122">
        <v>549.56666666666661</v>
      </c>
      <c r="F468" s="122">
        <v>540.38333333333333</v>
      </c>
      <c r="G468" s="122">
        <v>533.66666666666663</v>
      </c>
      <c r="H468" s="122">
        <v>565.46666666666658</v>
      </c>
      <c r="I468" s="122">
        <v>572.18333333333328</v>
      </c>
      <c r="J468" s="122">
        <v>581.36666666666656</v>
      </c>
      <c r="K468" s="119">
        <v>563</v>
      </c>
      <c r="L468" s="119">
        <v>547.1</v>
      </c>
      <c r="M468" s="119">
        <v>0.10786</v>
      </c>
    </row>
    <row r="469" spans="1:13">
      <c r="A469" s="65">
        <v>462</v>
      </c>
      <c r="B469" s="117" t="s">
        <v>154</v>
      </c>
      <c r="C469" s="130">
        <v>1041.5999999999999</v>
      </c>
      <c r="D469" s="118">
        <v>1038.6333333333332</v>
      </c>
      <c r="E469" s="118">
        <v>1033.2666666666664</v>
      </c>
      <c r="F469" s="118">
        <v>1024.9333333333332</v>
      </c>
      <c r="G469" s="118">
        <v>1019.5666666666664</v>
      </c>
      <c r="H469" s="118">
        <v>1046.9666666666665</v>
      </c>
      <c r="I469" s="118">
        <v>1052.3333333333333</v>
      </c>
      <c r="J469" s="118">
        <v>1060.6666666666665</v>
      </c>
      <c r="K469" s="117">
        <v>1044</v>
      </c>
      <c r="L469" s="117">
        <v>1030.3</v>
      </c>
      <c r="M469" s="117">
        <v>12.986079999999999</v>
      </c>
    </row>
    <row r="470" spans="1:13">
      <c r="A470" s="65">
        <v>463</v>
      </c>
      <c r="B470" s="130" t="s">
        <v>1668</v>
      </c>
      <c r="C470" s="130">
        <v>190.1</v>
      </c>
      <c r="D470" s="125">
        <v>189.66666666666666</v>
      </c>
      <c r="E470" s="125">
        <v>188.38333333333333</v>
      </c>
      <c r="F470" s="125">
        <v>186.66666666666666</v>
      </c>
      <c r="G470" s="125">
        <v>185.38333333333333</v>
      </c>
      <c r="H470" s="125">
        <v>191.38333333333333</v>
      </c>
      <c r="I470" s="125">
        <v>192.66666666666669</v>
      </c>
      <c r="J470" s="125">
        <v>194.38333333333333</v>
      </c>
      <c r="K470" s="130">
        <v>190.95</v>
      </c>
      <c r="L470" s="130">
        <v>187.95</v>
      </c>
      <c r="M470" s="130">
        <v>0.88541999999999998</v>
      </c>
    </row>
    <row r="471" spans="1:13">
      <c r="A471" s="65">
        <v>464</v>
      </c>
      <c r="B471" s="130" t="s">
        <v>214</v>
      </c>
      <c r="C471" s="130">
        <v>1765.5</v>
      </c>
      <c r="D471" s="125">
        <v>1765.4666666666665</v>
      </c>
      <c r="E471" s="125">
        <v>1756.0333333333328</v>
      </c>
      <c r="F471" s="125">
        <v>1746.5666666666664</v>
      </c>
      <c r="G471" s="125">
        <v>1737.1333333333328</v>
      </c>
      <c r="H471" s="125">
        <v>1774.9333333333329</v>
      </c>
      <c r="I471" s="125">
        <v>1784.3666666666668</v>
      </c>
      <c r="J471" s="125">
        <v>1793.833333333333</v>
      </c>
      <c r="K471" s="130">
        <v>1774.9</v>
      </c>
      <c r="L471" s="130">
        <v>1756</v>
      </c>
      <c r="M471" s="130">
        <v>1.5554600000000001</v>
      </c>
    </row>
    <row r="472" spans="1:13">
      <c r="A472" s="65">
        <v>465</v>
      </c>
      <c r="B472" s="130" t="s">
        <v>215</v>
      </c>
      <c r="C472" s="130">
        <v>232.7</v>
      </c>
      <c r="D472" s="125">
        <v>232.89999999999998</v>
      </c>
      <c r="E472" s="125">
        <v>230.44999999999996</v>
      </c>
      <c r="F472" s="125">
        <v>228.2</v>
      </c>
      <c r="G472" s="125">
        <v>225.74999999999997</v>
      </c>
      <c r="H472" s="125">
        <v>235.14999999999995</v>
      </c>
      <c r="I472" s="125">
        <v>237.6</v>
      </c>
      <c r="J472" s="125">
        <v>239.84999999999994</v>
      </c>
      <c r="K472" s="130">
        <v>235.35</v>
      </c>
      <c r="L472" s="130">
        <v>230.65</v>
      </c>
      <c r="M472" s="130">
        <v>9.9257899999999992</v>
      </c>
    </row>
    <row r="473" spans="1:13">
      <c r="A473" s="65">
        <v>466</v>
      </c>
      <c r="B473" s="130" t="s">
        <v>1676</v>
      </c>
      <c r="C473" s="130">
        <v>328.5</v>
      </c>
      <c r="D473" s="125">
        <v>328.59999999999997</v>
      </c>
      <c r="E473" s="125">
        <v>326.19999999999993</v>
      </c>
      <c r="F473" s="125">
        <v>323.89999999999998</v>
      </c>
      <c r="G473" s="125">
        <v>321.49999999999994</v>
      </c>
      <c r="H473" s="125">
        <v>330.89999999999992</v>
      </c>
      <c r="I473" s="125">
        <v>333.2999999999999</v>
      </c>
      <c r="J473" s="125">
        <v>335.59999999999991</v>
      </c>
      <c r="K473" s="130">
        <v>331</v>
      </c>
      <c r="L473" s="130">
        <v>326.3</v>
      </c>
      <c r="M473" s="130">
        <v>1.2887999999999999</v>
      </c>
    </row>
    <row r="474" spans="1:13">
      <c r="A474" s="65">
        <v>467</v>
      </c>
      <c r="B474" s="130" t="s">
        <v>1677</v>
      </c>
      <c r="C474" s="130">
        <v>61.5</v>
      </c>
      <c r="D474" s="125">
        <v>61.433333333333337</v>
      </c>
      <c r="E474" s="125">
        <v>61.066666666666677</v>
      </c>
      <c r="F474" s="125">
        <v>60.63333333333334</v>
      </c>
      <c r="G474" s="125">
        <v>60.26666666666668</v>
      </c>
      <c r="H474" s="125">
        <v>61.866666666666674</v>
      </c>
      <c r="I474" s="125">
        <v>62.233333333333334</v>
      </c>
      <c r="J474" s="125">
        <v>62.666666666666671</v>
      </c>
      <c r="K474" s="130">
        <v>61.8</v>
      </c>
      <c r="L474" s="130">
        <v>61</v>
      </c>
      <c r="M474" s="130">
        <v>3.4436399999999998</v>
      </c>
    </row>
    <row r="475" spans="1:13">
      <c r="A475" s="65">
        <v>468</v>
      </c>
      <c r="B475" s="130" t="s">
        <v>1685</v>
      </c>
      <c r="C475" s="130">
        <v>7784.85</v>
      </c>
      <c r="D475" s="125">
        <v>7801.5166666666664</v>
      </c>
      <c r="E475" s="125">
        <v>7733.333333333333</v>
      </c>
      <c r="F475" s="125">
        <v>7681.8166666666666</v>
      </c>
      <c r="G475" s="125">
        <v>7613.6333333333332</v>
      </c>
      <c r="H475" s="125">
        <v>7853.0333333333328</v>
      </c>
      <c r="I475" s="125">
        <v>7921.2166666666672</v>
      </c>
      <c r="J475" s="125">
        <v>7972.7333333333327</v>
      </c>
      <c r="K475" s="130">
        <v>7869.7</v>
      </c>
      <c r="L475" s="130">
        <v>7750</v>
      </c>
      <c r="M475" s="130">
        <v>4.1680000000000002E-2</v>
      </c>
    </row>
    <row r="476" spans="1:13">
      <c r="A476" s="65">
        <v>469</v>
      </c>
      <c r="B476" s="130" t="s">
        <v>242</v>
      </c>
      <c r="C476" s="130">
        <v>33.200000000000003</v>
      </c>
      <c r="D476" s="125">
        <v>33.116666666666667</v>
      </c>
      <c r="E476" s="125">
        <v>32.733333333333334</v>
      </c>
      <c r="F476" s="125">
        <v>32.266666666666666</v>
      </c>
      <c r="G476" s="125">
        <v>31.883333333333333</v>
      </c>
      <c r="H476" s="125">
        <v>33.583333333333336</v>
      </c>
      <c r="I476" s="125">
        <v>33.966666666666676</v>
      </c>
      <c r="J476" s="125">
        <v>34.433333333333337</v>
      </c>
      <c r="K476" s="130">
        <v>33.5</v>
      </c>
      <c r="L476" s="130">
        <v>32.65</v>
      </c>
      <c r="M476" s="130">
        <v>23.035430000000002</v>
      </c>
    </row>
    <row r="477" spans="1:13">
      <c r="A477" s="65">
        <v>470</v>
      </c>
      <c r="B477" s="130" t="s">
        <v>155</v>
      </c>
      <c r="C477" s="130">
        <v>471.5</v>
      </c>
      <c r="D477" s="125">
        <v>470.06666666666666</v>
      </c>
      <c r="E477" s="125">
        <v>464.43333333333334</v>
      </c>
      <c r="F477" s="125">
        <v>457.36666666666667</v>
      </c>
      <c r="G477" s="125">
        <v>451.73333333333335</v>
      </c>
      <c r="H477" s="125">
        <v>477.13333333333333</v>
      </c>
      <c r="I477" s="125">
        <v>482.76666666666665</v>
      </c>
      <c r="J477" s="125">
        <v>489.83333333333331</v>
      </c>
      <c r="K477" s="130">
        <v>475.7</v>
      </c>
      <c r="L477" s="130">
        <v>463</v>
      </c>
      <c r="M477" s="130">
        <v>12.15856</v>
      </c>
    </row>
    <row r="478" spans="1:13">
      <c r="A478" s="65">
        <v>471</v>
      </c>
      <c r="B478" s="130" t="s">
        <v>1689</v>
      </c>
      <c r="C478" s="130">
        <v>2249.8000000000002</v>
      </c>
      <c r="D478" s="125">
        <v>2240.9333333333334</v>
      </c>
      <c r="E478" s="125">
        <v>2231.8666666666668</v>
      </c>
      <c r="F478" s="125">
        <v>2213.9333333333334</v>
      </c>
      <c r="G478" s="125">
        <v>2204.8666666666668</v>
      </c>
      <c r="H478" s="125">
        <v>2258.8666666666668</v>
      </c>
      <c r="I478" s="125">
        <v>2267.9333333333334</v>
      </c>
      <c r="J478" s="125">
        <v>2285.8666666666668</v>
      </c>
      <c r="K478" s="130">
        <v>2250</v>
      </c>
      <c r="L478" s="130">
        <v>2223</v>
      </c>
      <c r="M478" s="130">
        <v>1.112E-2</v>
      </c>
    </row>
    <row r="479" spans="1:13">
      <c r="A479" s="65">
        <v>472</v>
      </c>
      <c r="B479" s="130" t="s">
        <v>1691</v>
      </c>
      <c r="C479" s="130">
        <v>314.05</v>
      </c>
      <c r="D479" s="125">
        <v>315.84999999999997</v>
      </c>
      <c r="E479" s="125">
        <v>310.74999999999994</v>
      </c>
      <c r="F479" s="125">
        <v>307.45</v>
      </c>
      <c r="G479" s="125">
        <v>302.34999999999997</v>
      </c>
      <c r="H479" s="125">
        <v>319.14999999999992</v>
      </c>
      <c r="I479" s="125">
        <v>324.24999999999994</v>
      </c>
      <c r="J479" s="125">
        <v>327.5499999999999</v>
      </c>
      <c r="K479" s="130">
        <v>320.95</v>
      </c>
      <c r="L479" s="130">
        <v>312.55</v>
      </c>
      <c r="M479" s="130">
        <v>0.19711999999999999</v>
      </c>
    </row>
    <row r="480" spans="1:13">
      <c r="A480" s="65">
        <v>473</v>
      </c>
      <c r="B480" s="130" t="s">
        <v>156</v>
      </c>
      <c r="C480" s="130">
        <v>1366.8</v>
      </c>
      <c r="D480" s="125">
        <v>1363.2333333333333</v>
      </c>
      <c r="E480" s="125">
        <v>1354.6166666666668</v>
      </c>
      <c r="F480" s="125">
        <v>1342.4333333333334</v>
      </c>
      <c r="G480" s="125">
        <v>1333.8166666666668</v>
      </c>
      <c r="H480" s="125">
        <v>1375.4166666666667</v>
      </c>
      <c r="I480" s="125">
        <v>1384.0333333333331</v>
      </c>
      <c r="J480" s="125">
        <v>1396.2166666666667</v>
      </c>
      <c r="K480" s="130">
        <v>1371.85</v>
      </c>
      <c r="L480" s="130">
        <v>1351.05</v>
      </c>
      <c r="M480" s="130">
        <v>2.7867600000000001</v>
      </c>
    </row>
    <row r="481" spans="1:13">
      <c r="A481" s="65">
        <v>474</v>
      </c>
      <c r="B481" s="130" t="s">
        <v>157</v>
      </c>
      <c r="C481" s="130">
        <v>18.850000000000001</v>
      </c>
      <c r="D481" s="125">
        <v>18.783333333333335</v>
      </c>
      <c r="E481" s="125">
        <v>18.56666666666667</v>
      </c>
      <c r="F481" s="125">
        <v>18.283333333333335</v>
      </c>
      <c r="G481" s="125">
        <v>18.06666666666667</v>
      </c>
      <c r="H481" s="125">
        <v>19.06666666666667</v>
      </c>
      <c r="I481" s="125">
        <v>19.283333333333331</v>
      </c>
      <c r="J481" s="125">
        <v>19.56666666666667</v>
      </c>
      <c r="K481" s="130">
        <v>19</v>
      </c>
      <c r="L481" s="130">
        <v>18.5</v>
      </c>
      <c r="M481" s="130">
        <v>7.2363499999999998</v>
      </c>
    </row>
    <row r="482" spans="1:13">
      <c r="A482" s="65">
        <v>475</v>
      </c>
      <c r="B482" s="130" t="s">
        <v>1699</v>
      </c>
      <c r="C482" s="130">
        <v>208.7</v>
      </c>
      <c r="D482" s="125">
        <v>205.38333333333333</v>
      </c>
      <c r="E482" s="125">
        <v>200.31666666666666</v>
      </c>
      <c r="F482" s="125">
        <v>191.93333333333334</v>
      </c>
      <c r="G482" s="125">
        <v>186.86666666666667</v>
      </c>
      <c r="H482" s="125">
        <v>213.76666666666665</v>
      </c>
      <c r="I482" s="125">
        <v>218.83333333333331</v>
      </c>
      <c r="J482" s="125">
        <v>227.21666666666664</v>
      </c>
      <c r="K482" s="130">
        <v>210.45</v>
      </c>
      <c r="L482" s="130">
        <v>197</v>
      </c>
      <c r="M482" s="130">
        <v>3.00908</v>
      </c>
    </row>
    <row r="483" spans="1:13">
      <c r="A483" s="65">
        <v>476</v>
      </c>
      <c r="B483" s="130" t="s">
        <v>1705</v>
      </c>
      <c r="C483" s="130">
        <v>283.05</v>
      </c>
      <c r="D483" s="125">
        <v>282.38333333333338</v>
      </c>
      <c r="E483" s="125">
        <v>280.16666666666674</v>
      </c>
      <c r="F483" s="125">
        <v>277.28333333333336</v>
      </c>
      <c r="G483" s="125">
        <v>275.06666666666672</v>
      </c>
      <c r="H483" s="125">
        <v>285.26666666666677</v>
      </c>
      <c r="I483" s="125">
        <v>287.48333333333335</v>
      </c>
      <c r="J483" s="125">
        <v>290.36666666666679</v>
      </c>
      <c r="K483" s="130">
        <v>284.60000000000002</v>
      </c>
      <c r="L483" s="130">
        <v>279.5</v>
      </c>
      <c r="M483" s="130">
        <v>7.8543599999999998</v>
      </c>
    </row>
    <row r="484" spans="1:13">
      <c r="A484" s="65">
        <v>477</v>
      </c>
      <c r="B484" s="130" t="s">
        <v>158</v>
      </c>
      <c r="C484" s="130">
        <v>3625.7</v>
      </c>
      <c r="D484" s="125">
        <v>3631.6833333333329</v>
      </c>
      <c r="E484" s="125">
        <v>3598.8666666666659</v>
      </c>
      <c r="F484" s="125">
        <v>3572.0333333333328</v>
      </c>
      <c r="G484" s="125">
        <v>3539.2166666666658</v>
      </c>
      <c r="H484" s="125">
        <v>3658.516666666666</v>
      </c>
      <c r="I484" s="125">
        <v>3691.3333333333326</v>
      </c>
      <c r="J484" s="125">
        <v>3718.1666666666661</v>
      </c>
      <c r="K484" s="130">
        <v>3664.5</v>
      </c>
      <c r="L484" s="130">
        <v>3604.85</v>
      </c>
      <c r="M484" s="130">
        <v>2.1685500000000002</v>
      </c>
    </row>
    <row r="485" spans="1:13">
      <c r="A485" s="65">
        <v>478</v>
      </c>
      <c r="B485" s="130" t="s">
        <v>1710</v>
      </c>
      <c r="C485" s="130">
        <v>190.45</v>
      </c>
      <c r="D485" s="125">
        <v>190.63333333333333</v>
      </c>
      <c r="E485" s="125">
        <v>189.81666666666666</v>
      </c>
      <c r="F485" s="125">
        <v>189.18333333333334</v>
      </c>
      <c r="G485" s="125">
        <v>188.36666666666667</v>
      </c>
      <c r="H485" s="125">
        <v>191.26666666666665</v>
      </c>
      <c r="I485" s="125">
        <v>192.08333333333331</v>
      </c>
      <c r="J485" s="125">
        <v>192.71666666666664</v>
      </c>
      <c r="K485" s="130">
        <v>191.45</v>
      </c>
      <c r="L485" s="130">
        <v>190</v>
      </c>
      <c r="M485" s="130">
        <v>0.25473000000000001</v>
      </c>
    </row>
    <row r="486" spans="1:13">
      <c r="A486" s="65">
        <v>479</v>
      </c>
      <c r="B486" s="130" t="s">
        <v>159</v>
      </c>
      <c r="C486" s="130">
        <v>71.2</v>
      </c>
      <c r="D486" s="125">
        <v>71.300000000000011</v>
      </c>
      <c r="E486" s="125">
        <v>70.450000000000017</v>
      </c>
      <c r="F486" s="125">
        <v>69.7</v>
      </c>
      <c r="G486" s="125">
        <v>68.850000000000009</v>
      </c>
      <c r="H486" s="125">
        <v>72.050000000000026</v>
      </c>
      <c r="I486" s="125">
        <v>72.90000000000002</v>
      </c>
      <c r="J486" s="125">
        <v>73.650000000000034</v>
      </c>
      <c r="K486" s="130">
        <v>72.150000000000006</v>
      </c>
      <c r="L486" s="130">
        <v>70.55</v>
      </c>
      <c r="M486" s="130">
        <v>54.47748</v>
      </c>
    </row>
    <row r="487" spans="1:13">
      <c r="A487" s="65">
        <v>480</v>
      </c>
      <c r="B487" s="130" t="s">
        <v>160</v>
      </c>
      <c r="C487" s="130">
        <v>827.35</v>
      </c>
      <c r="D487" s="125">
        <v>825.51666666666677</v>
      </c>
      <c r="E487" s="125">
        <v>821.13333333333355</v>
      </c>
      <c r="F487" s="125">
        <v>814.91666666666674</v>
      </c>
      <c r="G487" s="125">
        <v>810.53333333333353</v>
      </c>
      <c r="H487" s="125">
        <v>831.73333333333358</v>
      </c>
      <c r="I487" s="125">
        <v>836.11666666666679</v>
      </c>
      <c r="J487" s="125">
        <v>842.3333333333336</v>
      </c>
      <c r="K487" s="130">
        <v>829.9</v>
      </c>
      <c r="L487" s="130">
        <v>819.3</v>
      </c>
      <c r="M487" s="130">
        <v>8.2862200000000001</v>
      </c>
    </row>
    <row r="488" spans="1:13">
      <c r="A488" s="65">
        <v>481</v>
      </c>
      <c r="B488" s="130" t="s">
        <v>2625</v>
      </c>
      <c r="C488" s="130">
        <v>41.2</v>
      </c>
      <c r="D488" s="125">
        <v>41.449999999999996</v>
      </c>
      <c r="E488" s="125">
        <v>40.749999999999993</v>
      </c>
      <c r="F488" s="125">
        <v>40.299999999999997</v>
      </c>
      <c r="G488" s="125">
        <v>39.599999999999994</v>
      </c>
      <c r="H488" s="125">
        <v>41.899999999999991</v>
      </c>
      <c r="I488" s="125">
        <v>42.599999999999994</v>
      </c>
      <c r="J488" s="125">
        <v>43.04999999999999</v>
      </c>
      <c r="K488" s="130">
        <v>42.15</v>
      </c>
      <c r="L488" s="130">
        <v>41</v>
      </c>
      <c r="M488" s="130">
        <v>17.000789999999999</v>
      </c>
    </row>
    <row r="489" spans="1:13">
      <c r="A489" s="65">
        <v>482</v>
      </c>
      <c r="B489" s="130" t="s">
        <v>1928</v>
      </c>
      <c r="C489" s="130">
        <v>795.9</v>
      </c>
      <c r="D489" s="125">
        <v>801</v>
      </c>
      <c r="E489" s="125">
        <v>788</v>
      </c>
      <c r="F489" s="125">
        <v>780.1</v>
      </c>
      <c r="G489" s="125">
        <v>767.1</v>
      </c>
      <c r="H489" s="125">
        <v>808.9</v>
      </c>
      <c r="I489" s="125">
        <v>821.9</v>
      </c>
      <c r="J489" s="125">
        <v>829.8</v>
      </c>
      <c r="K489" s="130">
        <v>814</v>
      </c>
      <c r="L489" s="130">
        <v>793.1</v>
      </c>
      <c r="M489" s="130">
        <v>0.26671</v>
      </c>
    </row>
    <row r="490" spans="1:13">
      <c r="A490" s="65">
        <v>483</v>
      </c>
      <c r="B490" s="130" t="s">
        <v>226</v>
      </c>
      <c r="C490" s="130">
        <v>169.65</v>
      </c>
      <c r="D490" s="125">
        <v>167.75</v>
      </c>
      <c r="E490" s="125">
        <v>165.5</v>
      </c>
      <c r="F490" s="125">
        <v>161.35</v>
      </c>
      <c r="G490" s="125">
        <v>159.1</v>
      </c>
      <c r="H490" s="125">
        <v>171.9</v>
      </c>
      <c r="I490" s="125">
        <v>174.15</v>
      </c>
      <c r="J490" s="125">
        <v>178.3</v>
      </c>
      <c r="K490" s="130">
        <v>170</v>
      </c>
      <c r="L490" s="130">
        <v>163.6</v>
      </c>
      <c r="M490" s="130">
        <v>141.90344999999999</v>
      </c>
    </row>
    <row r="491" spans="1:13">
      <c r="A491" s="65">
        <v>484</v>
      </c>
      <c r="B491" s="130" t="s">
        <v>1742</v>
      </c>
      <c r="C491" s="130">
        <v>191.3</v>
      </c>
      <c r="D491" s="125">
        <v>190.94999999999996</v>
      </c>
      <c r="E491" s="125">
        <v>188.79999999999993</v>
      </c>
      <c r="F491" s="125">
        <v>186.29999999999995</v>
      </c>
      <c r="G491" s="125">
        <v>184.14999999999992</v>
      </c>
      <c r="H491" s="125">
        <v>193.44999999999993</v>
      </c>
      <c r="I491" s="125">
        <v>195.59999999999997</v>
      </c>
      <c r="J491" s="125">
        <v>198.09999999999994</v>
      </c>
      <c r="K491" s="130">
        <v>193.1</v>
      </c>
      <c r="L491" s="130">
        <v>188.45</v>
      </c>
      <c r="M491" s="130">
        <v>4.3050499999999996</v>
      </c>
    </row>
    <row r="492" spans="1:13">
      <c r="A492" s="65">
        <v>485</v>
      </c>
      <c r="B492" s="130" t="s">
        <v>1746</v>
      </c>
      <c r="C492" s="130">
        <v>41.05</v>
      </c>
      <c r="D492" s="125">
        <v>41.15</v>
      </c>
      <c r="E492" s="125">
        <v>40.799999999999997</v>
      </c>
      <c r="F492" s="125">
        <v>40.549999999999997</v>
      </c>
      <c r="G492" s="125">
        <v>40.199999999999996</v>
      </c>
      <c r="H492" s="125">
        <v>41.4</v>
      </c>
      <c r="I492" s="125">
        <v>41.750000000000007</v>
      </c>
      <c r="J492" s="125">
        <v>42</v>
      </c>
      <c r="K492" s="130">
        <v>41.5</v>
      </c>
      <c r="L492" s="130">
        <v>40.9</v>
      </c>
      <c r="M492" s="130">
        <v>8.9805299999999999</v>
      </c>
    </row>
    <row r="493" spans="1:13">
      <c r="A493" s="65">
        <v>486</v>
      </c>
      <c r="B493" s="130" t="s">
        <v>1752</v>
      </c>
      <c r="C493" s="130">
        <v>1549.15</v>
      </c>
      <c r="D493" s="125">
        <v>1561.2333333333333</v>
      </c>
      <c r="E493" s="125">
        <v>1532.4166666666667</v>
      </c>
      <c r="F493" s="125">
        <v>1515.6833333333334</v>
      </c>
      <c r="G493" s="125">
        <v>1486.8666666666668</v>
      </c>
      <c r="H493" s="125">
        <v>1577.9666666666667</v>
      </c>
      <c r="I493" s="125">
        <v>1606.7833333333333</v>
      </c>
      <c r="J493" s="125">
        <v>1623.5166666666667</v>
      </c>
      <c r="K493" s="130">
        <v>1590.05</v>
      </c>
      <c r="L493" s="130">
        <v>1544.5</v>
      </c>
      <c r="M493" s="130">
        <v>0.18668000000000001</v>
      </c>
    </row>
    <row r="494" spans="1:13">
      <c r="A494" s="65">
        <v>487</v>
      </c>
      <c r="B494" s="130" t="s">
        <v>1758</v>
      </c>
      <c r="C494" s="130">
        <v>430.35</v>
      </c>
      <c r="D494" s="125">
        <v>431.41666666666669</v>
      </c>
      <c r="E494" s="125">
        <v>425.93333333333339</v>
      </c>
      <c r="F494" s="125">
        <v>421.51666666666671</v>
      </c>
      <c r="G494" s="125">
        <v>416.03333333333342</v>
      </c>
      <c r="H494" s="125">
        <v>435.83333333333337</v>
      </c>
      <c r="I494" s="125">
        <v>441.31666666666661</v>
      </c>
      <c r="J494" s="125">
        <v>445.73333333333335</v>
      </c>
      <c r="K494" s="130">
        <v>436.9</v>
      </c>
      <c r="L494" s="130">
        <v>427</v>
      </c>
      <c r="M494" s="130">
        <v>2.4246400000000001</v>
      </c>
    </row>
    <row r="495" spans="1:13">
      <c r="A495" s="65">
        <v>488</v>
      </c>
      <c r="B495" s="130" t="s">
        <v>161</v>
      </c>
      <c r="C495" s="130">
        <v>531.25</v>
      </c>
      <c r="D495" s="125">
        <v>529.35</v>
      </c>
      <c r="E495" s="125">
        <v>525.95000000000005</v>
      </c>
      <c r="F495" s="125">
        <v>520.65</v>
      </c>
      <c r="G495" s="125">
        <v>517.25</v>
      </c>
      <c r="H495" s="125">
        <v>534.65000000000009</v>
      </c>
      <c r="I495" s="125">
        <v>538.04999999999995</v>
      </c>
      <c r="J495" s="125">
        <v>543.35000000000014</v>
      </c>
      <c r="K495" s="130">
        <v>532.75</v>
      </c>
      <c r="L495" s="130">
        <v>524.04999999999995</v>
      </c>
      <c r="M495" s="130">
        <v>7.3949800000000003</v>
      </c>
    </row>
    <row r="496" spans="1:13">
      <c r="A496" s="65">
        <v>489</v>
      </c>
      <c r="B496" s="130" t="s">
        <v>1775</v>
      </c>
      <c r="C496" s="130">
        <v>245.1</v>
      </c>
      <c r="D496" s="125">
        <v>244.03333333333333</v>
      </c>
      <c r="E496" s="125">
        <v>241.06666666666666</v>
      </c>
      <c r="F496" s="125">
        <v>237.03333333333333</v>
      </c>
      <c r="G496" s="125">
        <v>234.06666666666666</v>
      </c>
      <c r="H496" s="125">
        <v>248.06666666666666</v>
      </c>
      <c r="I496" s="125">
        <v>251.0333333333333</v>
      </c>
      <c r="J496" s="125">
        <v>255.06666666666666</v>
      </c>
      <c r="K496" s="130">
        <v>247</v>
      </c>
      <c r="L496" s="130">
        <v>240</v>
      </c>
      <c r="M496" s="130">
        <v>4.4620100000000003</v>
      </c>
    </row>
    <row r="497" spans="1:13">
      <c r="A497" s="65">
        <v>490</v>
      </c>
      <c r="B497" s="130" t="s">
        <v>1783</v>
      </c>
      <c r="C497" s="130">
        <v>976.55</v>
      </c>
      <c r="D497" s="125">
        <v>977.11666666666667</v>
      </c>
      <c r="E497" s="125">
        <v>969.23333333333335</v>
      </c>
      <c r="F497" s="125">
        <v>961.91666666666663</v>
      </c>
      <c r="G497" s="125">
        <v>954.0333333333333</v>
      </c>
      <c r="H497" s="125">
        <v>984.43333333333339</v>
      </c>
      <c r="I497" s="125">
        <v>992.31666666666683</v>
      </c>
      <c r="J497" s="125">
        <v>999.63333333333344</v>
      </c>
      <c r="K497" s="130">
        <v>985</v>
      </c>
      <c r="L497" s="130">
        <v>969.8</v>
      </c>
      <c r="M497" s="130">
        <v>4.3659999999999997E-2</v>
      </c>
    </row>
    <row r="498" spans="1:13">
      <c r="A498" s="65">
        <v>491</v>
      </c>
      <c r="B498" s="130" t="s">
        <v>1785</v>
      </c>
      <c r="C498" s="130">
        <v>284.95</v>
      </c>
      <c r="D498" s="125">
        <v>282.98333333333335</v>
      </c>
      <c r="E498" s="125">
        <v>276.9666666666667</v>
      </c>
      <c r="F498" s="125">
        <v>268.98333333333335</v>
      </c>
      <c r="G498" s="125">
        <v>262.9666666666667</v>
      </c>
      <c r="H498" s="125">
        <v>290.9666666666667</v>
      </c>
      <c r="I498" s="125">
        <v>296.98333333333335</v>
      </c>
      <c r="J498" s="125">
        <v>304.9666666666667</v>
      </c>
      <c r="K498" s="130">
        <v>289</v>
      </c>
      <c r="L498" s="130">
        <v>275</v>
      </c>
      <c r="M498" s="130">
        <v>1.26651</v>
      </c>
    </row>
    <row r="499" spans="1:13">
      <c r="A499" s="65">
        <v>492</v>
      </c>
      <c r="B499" s="130" t="s">
        <v>1787</v>
      </c>
      <c r="C499" s="130">
        <v>5908.65</v>
      </c>
      <c r="D499" s="125">
        <v>5903.583333333333</v>
      </c>
      <c r="E499" s="125">
        <v>5867.1666666666661</v>
      </c>
      <c r="F499" s="125">
        <v>5825.6833333333334</v>
      </c>
      <c r="G499" s="125">
        <v>5789.2666666666664</v>
      </c>
      <c r="H499" s="125">
        <v>5945.0666666666657</v>
      </c>
      <c r="I499" s="125">
        <v>5981.4833333333318</v>
      </c>
      <c r="J499" s="125">
        <v>6022.9666666666653</v>
      </c>
      <c r="K499" s="130">
        <v>5940</v>
      </c>
      <c r="L499" s="130">
        <v>5862.1</v>
      </c>
      <c r="M499" s="130">
        <v>1.54E-2</v>
      </c>
    </row>
    <row r="500" spans="1:13">
      <c r="A500" s="65">
        <v>493</v>
      </c>
      <c r="B500" s="130" t="s">
        <v>1793</v>
      </c>
      <c r="C500" s="130">
        <v>113</v>
      </c>
      <c r="D500" s="125">
        <v>111.14999999999999</v>
      </c>
      <c r="E500" s="125">
        <v>107.39999999999998</v>
      </c>
      <c r="F500" s="125">
        <v>101.79999999999998</v>
      </c>
      <c r="G500" s="125">
        <v>98.049999999999969</v>
      </c>
      <c r="H500" s="125">
        <v>116.74999999999999</v>
      </c>
      <c r="I500" s="125">
        <v>120.50000000000001</v>
      </c>
      <c r="J500" s="125">
        <v>126.1</v>
      </c>
      <c r="K500" s="130">
        <v>114.9</v>
      </c>
      <c r="L500" s="130">
        <v>105.55</v>
      </c>
      <c r="M500" s="130">
        <v>11.40742</v>
      </c>
    </row>
    <row r="501" spans="1:13">
      <c r="A501" s="65">
        <v>494</v>
      </c>
      <c r="B501" s="130" t="s">
        <v>1797</v>
      </c>
      <c r="C501" s="130">
        <v>51.85</v>
      </c>
      <c r="D501" s="125">
        <v>52.133333333333326</v>
      </c>
      <c r="E501" s="125">
        <v>50.766666666666652</v>
      </c>
      <c r="F501" s="125">
        <v>49.683333333333323</v>
      </c>
      <c r="G501" s="125">
        <v>48.316666666666649</v>
      </c>
      <c r="H501" s="125">
        <v>53.216666666666654</v>
      </c>
      <c r="I501" s="125">
        <v>54.583333333333329</v>
      </c>
      <c r="J501" s="125">
        <v>55.666666666666657</v>
      </c>
      <c r="K501" s="130">
        <v>53.5</v>
      </c>
      <c r="L501" s="130">
        <v>51.05</v>
      </c>
      <c r="M501" s="130">
        <v>15.15615</v>
      </c>
    </row>
    <row r="502" spans="1:13">
      <c r="A502" s="65">
        <v>495</v>
      </c>
      <c r="B502" s="130" t="s">
        <v>1803</v>
      </c>
      <c r="C502" s="130">
        <v>1349.9</v>
      </c>
      <c r="D502" s="125">
        <v>1362.4666666666667</v>
      </c>
      <c r="E502" s="125">
        <v>1334.9333333333334</v>
      </c>
      <c r="F502" s="125">
        <v>1319.9666666666667</v>
      </c>
      <c r="G502" s="125">
        <v>1292.4333333333334</v>
      </c>
      <c r="H502" s="125">
        <v>1377.4333333333334</v>
      </c>
      <c r="I502" s="125">
        <v>1404.9666666666667</v>
      </c>
      <c r="J502" s="125">
        <v>1419.9333333333334</v>
      </c>
      <c r="K502" s="130">
        <v>1390</v>
      </c>
      <c r="L502" s="130">
        <v>1347.5</v>
      </c>
      <c r="M502" s="130">
        <v>0.57355</v>
      </c>
    </row>
    <row r="503" spans="1:13">
      <c r="A503" s="65">
        <v>496</v>
      </c>
      <c r="B503" s="130" t="s">
        <v>162</v>
      </c>
      <c r="C503" s="130">
        <v>378.75</v>
      </c>
      <c r="D503" s="125">
        <v>377.41666666666669</v>
      </c>
      <c r="E503" s="125">
        <v>374.83333333333337</v>
      </c>
      <c r="F503" s="125">
        <v>370.91666666666669</v>
      </c>
      <c r="G503" s="125">
        <v>368.33333333333337</v>
      </c>
      <c r="H503" s="125">
        <v>381.33333333333337</v>
      </c>
      <c r="I503" s="125">
        <v>383.91666666666674</v>
      </c>
      <c r="J503" s="125">
        <v>387.83333333333337</v>
      </c>
      <c r="K503" s="130">
        <v>380</v>
      </c>
      <c r="L503" s="130">
        <v>373.5</v>
      </c>
      <c r="M503" s="130">
        <v>31.946639999999999</v>
      </c>
    </row>
    <row r="504" spans="1:13">
      <c r="A504" s="65">
        <v>497</v>
      </c>
      <c r="B504" s="130" t="s">
        <v>163</v>
      </c>
      <c r="C504" s="130">
        <v>393.7</v>
      </c>
      <c r="D504" s="125">
        <v>396.01666666666671</v>
      </c>
      <c r="E504" s="125">
        <v>390.03333333333342</v>
      </c>
      <c r="F504" s="125">
        <v>386.36666666666673</v>
      </c>
      <c r="G504" s="125">
        <v>380.38333333333344</v>
      </c>
      <c r="H504" s="125">
        <v>399.68333333333339</v>
      </c>
      <c r="I504" s="125">
        <v>405.66666666666663</v>
      </c>
      <c r="J504" s="125">
        <v>409.33333333333337</v>
      </c>
      <c r="K504" s="130">
        <v>402</v>
      </c>
      <c r="L504" s="130">
        <v>392.35</v>
      </c>
      <c r="M504" s="130">
        <v>9.5150600000000001</v>
      </c>
    </row>
    <row r="505" spans="1:13">
      <c r="A505" s="65">
        <v>498</v>
      </c>
      <c r="B505" s="130" t="s">
        <v>164</v>
      </c>
      <c r="C505" s="130">
        <v>222</v>
      </c>
      <c r="D505" s="125">
        <v>219.6</v>
      </c>
      <c r="E505" s="125">
        <v>215.5</v>
      </c>
      <c r="F505" s="125">
        <v>209</v>
      </c>
      <c r="G505" s="125">
        <v>204.9</v>
      </c>
      <c r="H505" s="125">
        <v>226.1</v>
      </c>
      <c r="I505" s="125">
        <v>230.19999999999996</v>
      </c>
      <c r="J505" s="125">
        <v>236.7</v>
      </c>
      <c r="K505" s="130">
        <v>223.7</v>
      </c>
      <c r="L505" s="130">
        <v>213.1</v>
      </c>
      <c r="M505" s="130">
        <v>513.29944</v>
      </c>
    </row>
    <row r="506" spans="1:13">
      <c r="A506" s="65">
        <v>499</v>
      </c>
      <c r="B506" s="130" t="s">
        <v>165</v>
      </c>
      <c r="C506" s="130">
        <v>448.25</v>
      </c>
      <c r="D506" s="125">
        <v>446.76666666666665</v>
      </c>
      <c r="E506" s="125">
        <v>442.73333333333329</v>
      </c>
      <c r="F506" s="125">
        <v>437.21666666666664</v>
      </c>
      <c r="G506" s="125">
        <v>433.18333333333328</v>
      </c>
      <c r="H506" s="125">
        <v>452.2833333333333</v>
      </c>
      <c r="I506" s="125">
        <v>456.31666666666661</v>
      </c>
      <c r="J506" s="125">
        <v>461.83333333333331</v>
      </c>
      <c r="K506" s="130">
        <v>450.8</v>
      </c>
      <c r="L506" s="130">
        <v>441.25</v>
      </c>
      <c r="M506" s="130">
        <v>39.19632</v>
      </c>
    </row>
    <row r="507" spans="1:13">
      <c r="A507" s="65">
        <v>500</v>
      </c>
      <c r="B507" s="130" t="s">
        <v>1816</v>
      </c>
      <c r="C507" s="130">
        <v>28.35</v>
      </c>
      <c r="D507" s="125">
        <v>28.25</v>
      </c>
      <c r="E507" s="125">
        <v>27.7</v>
      </c>
      <c r="F507" s="125">
        <v>27.05</v>
      </c>
      <c r="G507" s="125">
        <v>26.5</v>
      </c>
      <c r="H507" s="125">
        <v>28.9</v>
      </c>
      <c r="I507" s="125">
        <v>29.449999999999996</v>
      </c>
      <c r="J507" s="125">
        <v>30.099999999999998</v>
      </c>
      <c r="K507" s="130">
        <v>28.8</v>
      </c>
      <c r="L507" s="130">
        <v>27.6</v>
      </c>
      <c r="M507" s="130">
        <v>1.7750900000000001</v>
      </c>
    </row>
    <row r="508" spans="1:13">
      <c r="A508" s="65">
        <v>501</v>
      </c>
      <c r="B508" s="130"/>
      <c r="C508" s="130"/>
      <c r="D508" s="125"/>
      <c r="E508" s="125"/>
      <c r="F508" s="125"/>
      <c r="G508" s="125"/>
      <c r="H508" s="125"/>
      <c r="I508" s="125"/>
      <c r="J508" s="125"/>
      <c r="K508" s="130"/>
      <c r="L508" s="130"/>
      <c r="M508" s="130"/>
    </row>
    <row r="509" spans="1:13">
      <c r="A509" s="65">
        <v>502</v>
      </c>
      <c r="B509" s="130"/>
      <c r="C509" s="130"/>
      <c r="D509" s="125"/>
      <c r="E509" s="125"/>
      <c r="F509" s="125"/>
      <c r="G509" s="125"/>
      <c r="H509" s="125"/>
      <c r="I509" s="125"/>
      <c r="J509" s="125"/>
      <c r="K509" s="130"/>
      <c r="L509" s="130"/>
      <c r="M509" s="130"/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02"/>
  <sheetViews>
    <sheetView zoomScale="85" zoomScaleNormal="85" workbookViewId="0">
      <pane ySplit="9" topLeftCell="A10" activePane="bottomLeft" state="frozen"/>
      <selection pane="bottomLeft" activeCell="D34" sqref="D34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02"/>
      <c r="B5" s="502"/>
      <c r="C5" s="503"/>
      <c r="D5" s="503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504" t="s">
        <v>223</v>
      </c>
      <c r="C7" s="504"/>
      <c r="D7" s="48">
        <f>Main!B10</f>
        <v>43521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43518</v>
      </c>
      <c r="B10" s="137">
        <v>505216</v>
      </c>
      <c r="C10" s="137" t="s">
        <v>3705</v>
      </c>
      <c r="D10" s="137" t="s">
        <v>3706</v>
      </c>
      <c r="E10" s="137" t="s">
        <v>3191</v>
      </c>
      <c r="F10" s="138">
        <v>4778</v>
      </c>
      <c r="G10" s="137">
        <v>585</v>
      </c>
      <c r="H10" s="137" t="s">
        <v>252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43518</v>
      </c>
      <c r="B11" s="137">
        <v>505216</v>
      </c>
      <c r="C11" s="137" t="s">
        <v>3705</v>
      </c>
      <c r="D11" s="137" t="s">
        <v>3707</v>
      </c>
      <c r="E11" s="137" t="s">
        <v>251</v>
      </c>
      <c r="F11" s="138">
        <v>8550</v>
      </c>
      <c r="G11" s="137">
        <v>585</v>
      </c>
      <c r="H11" s="137" t="s">
        <v>252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43518</v>
      </c>
      <c r="B12" s="137">
        <v>542437</v>
      </c>
      <c r="C12" s="137" t="s">
        <v>3665</v>
      </c>
      <c r="D12" s="137" t="s">
        <v>3708</v>
      </c>
      <c r="E12" s="137" t="s">
        <v>251</v>
      </c>
      <c r="F12" s="137">
        <v>56000</v>
      </c>
      <c r="G12" s="137">
        <v>35</v>
      </c>
      <c r="H12" s="137" t="s">
        <v>252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43518</v>
      </c>
      <c r="B13" s="137">
        <v>542437</v>
      </c>
      <c r="C13" s="137" t="s">
        <v>3665</v>
      </c>
      <c r="D13" s="137" t="s">
        <v>3666</v>
      </c>
      <c r="E13" s="137" t="s">
        <v>251</v>
      </c>
      <c r="F13" s="137">
        <v>92000</v>
      </c>
      <c r="G13" s="137">
        <v>34.549999999999997</v>
      </c>
      <c r="H13" s="137" t="s">
        <v>252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43518</v>
      </c>
      <c r="B14" s="137">
        <v>542437</v>
      </c>
      <c r="C14" s="137" t="s">
        <v>3665</v>
      </c>
      <c r="D14" s="137" t="s">
        <v>3604</v>
      </c>
      <c r="E14" s="137" t="s">
        <v>251</v>
      </c>
      <c r="F14" s="137">
        <v>52000</v>
      </c>
      <c r="G14" s="137">
        <v>35.07</v>
      </c>
      <c r="H14" s="137" t="s">
        <v>252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43518</v>
      </c>
      <c r="B15" s="137">
        <v>542437</v>
      </c>
      <c r="C15" s="137" t="s">
        <v>3665</v>
      </c>
      <c r="D15" s="137" t="s">
        <v>3709</v>
      </c>
      <c r="E15" s="137" t="s">
        <v>3191</v>
      </c>
      <c r="F15" s="137">
        <v>68000</v>
      </c>
      <c r="G15" s="137">
        <v>35.119999999999997</v>
      </c>
      <c r="H15" s="137" t="s">
        <v>252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43518</v>
      </c>
      <c r="B16" s="137">
        <v>537766</v>
      </c>
      <c r="C16" s="137" t="s">
        <v>3710</v>
      </c>
      <c r="D16" s="137" t="s">
        <v>3711</v>
      </c>
      <c r="E16" s="137" t="s">
        <v>251</v>
      </c>
      <c r="F16" s="137">
        <v>59250</v>
      </c>
      <c r="G16" s="137">
        <v>38.61</v>
      </c>
      <c r="H16" s="137" t="s">
        <v>252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43518</v>
      </c>
      <c r="B17" s="137">
        <v>537766</v>
      </c>
      <c r="C17" s="137" t="s">
        <v>3710</v>
      </c>
      <c r="D17" s="137" t="s">
        <v>3711</v>
      </c>
      <c r="E17" s="137" t="s">
        <v>3191</v>
      </c>
      <c r="F17" s="137">
        <v>300000</v>
      </c>
      <c r="G17" s="137">
        <v>35.5</v>
      </c>
      <c r="H17" s="137" t="s">
        <v>252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43518</v>
      </c>
      <c r="B18" s="137">
        <v>537766</v>
      </c>
      <c r="C18" s="137" t="s">
        <v>3710</v>
      </c>
      <c r="D18" s="137" t="s">
        <v>3712</v>
      </c>
      <c r="E18" s="137" t="s">
        <v>251</v>
      </c>
      <c r="F18" s="137">
        <v>320317</v>
      </c>
      <c r="G18" s="137">
        <v>37.840000000000003</v>
      </c>
      <c r="H18" s="137" t="s">
        <v>252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43518</v>
      </c>
      <c r="B19" s="137">
        <v>537766</v>
      </c>
      <c r="C19" s="137" t="s">
        <v>3710</v>
      </c>
      <c r="D19" s="137" t="s">
        <v>3712</v>
      </c>
      <c r="E19" s="137" t="s">
        <v>3191</v>
      </c>
      <c r="F19" s="137">
        <v>315017</v>
      </c>
      <c r="G19" s="137">
        <v>35.68</v>
      </c>
      <c r="H19" s="137" t="s">
        <v>252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43518</v>
      </c>
      <c r="B20" s="137">
        <v>541778</v>
      </c>
      <c r="C20" s="137" t="s">
        <v>3713</v>
      </c>
      <c r="D20" s="137" t="s">
        <v>3714</v>
      </c>
      <c r="E20" s="137" t="s">
        <v>251</v>
      </c>
      <c r="F20" s="137">
        <v>75000</v>
      </c>
      <c r="G20" s="137">
        <v>46.42</v>
      </c>
      <c r="H20" s="137" t="s">
        <v>252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43518</v>
      </c>
      <c r="B21" s="137">
        <v>538902</v>
      </c>
      <c r="C21" s="137" t="s">
        <v>3715</v>
      </c>
      <c r="D21" s="137" t="s">
        <v>3673</v>
      </c>
      <c r="E21" s="137" t="s">
        <v>251</v>
      </c>
      <c r="F21" s="137">
        <v>36689</v>
      </c>
      <c r="G21" s="137">
        <v>208.11</v>
      </c>
      <c r="H21" s="137" t="s">
        <v>252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43518</v>
      </c>
      <c r="B22" s="137">
        <v>538902</v>
      </c>
      <c r="C22" s="137" t="s">
        <v>3715</v>
      </c>
      <c r="D22" s="137" t="s">
        <v>3716</v>
      </c>
      <c r="E22" s="137" t="s">
        <v>3191</v>
      </c>
      <c r="F22" s="137">
        <v>36868</v>
      </c>
      <c r="G22" s="137">
        <v>208.12</v>
      </c>
      <c r="H22" s="137" t="s">
        <v>252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43518</v>
      </c>
      <c r="B23" s="137">
        <v>539680</v>
      </c>
      <c r="C23" s="137" t="s">
        <v>3717</v>
      </c>
      <c r="D23" s="137" t="s">
        <v>3718</v>
      </c>
      <c r="E23" s="137" t="s">
        <v>3191</v>
      </c>
      <c r="F23" s="138">
        <v>56000</v>
      </c>
      <c r="G23" s="137">
        <v>6</v>
      </c>
      <c r="H23" s="137" t="s">
        <v>252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43518</v>
      </c>
      <c r="B24" s="137">
        <v>539680</v>
      </c>
      <c r="C24" s="137" t="s">
        <v>3717</v>
      </c>
      <c r="D24" s="137" t="s">
        <v>3719</v>
      </c>
      <c r="E24" s="137" t="s">
        <v>251</v>
      </c>
      <c r="F24" s="138">
        <v>56000</v>
      </c>
      <c r="G24" s="137">
        <v>6</v>
      </c>
      <c r="H24" s="137" t="s">
        <v>252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43518</v>
      </c>
      <c r="B25" s="137">
        <v>540377</v>
      </c>
      <c r="C25" s="137" t="s">
        <v>3720</v>
      </c>
      <c r="D25" s="137" t="s">
        <v>3721</v>
      </c>
      <c r="E25" s="137" t="s">
        <v>251</v>
      </c>
      <c r="F25" s="138">
        <v>18000</v>
      </c>
      <c r="G25" s="137">
        <v>8.1199999999999992</v>
      </c>
      <c r="H25" s="137" t="s">
        <v>252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43518</v>
      </c>
      <c r="B26" s="137">
        <v>539225</v>
      </c>
      <c r="C26" s="137" t="s">
        <v>3722</v>
      </c>
      <c r="D26" s="137" t="s">
        <v>3723</v>
      </c>
      <c r="E26" s="137" t="s">
        <v>3191</v>
      </c>
      <c r="F26" s="138">
        <v>200000</v>
      </c>
      <c r="G26" s="137">
        <v>39.049999999999997</v>
      </c>
      <c r="H26" s="137" t="s">
        <v>252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43518</v>
      </c>
      <c r="B27" s="137">
        <v>539225</v>
      </c>
      <c r="C27" s="137" t="s">
        <v>3722</v>
      </c>
      <c r="D27" s="137" t="s">
        <v>3724</v>
      </c>
      <c r="E27" s="137" t="s">
        <v>251</v>
      </c>
      <c r="F27" s="138">
        <v>162001</v>
      </c>
      <c r="G27" s="137">
        <v>39.92</v>
      </c>
      <c r="H27" s="137" t="s">
        <v>252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43518</v>
      </c>
      <c r="B28" s="137">
        <v>539225</v>
      </c>
      <c r="C28" s="137" t="s">
        <v>3722</v>
      </c>
      <c r="D28" s="137" t="s">
        <v>3724</v>
      </c>
      <c r="E28" s="137" t="s">
        <v>3191</v>
      </c>
      <c r="F28" s="138">
        <v>162001</v>
      </c>
      <c r="G28" s="137">
        <v>39.72</v>
      </c>
      <c r="H28" s="137" t="s">
        <v>252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43518</v>
      </c>
      <c r="B29" s="137">
        <v>540468</v>
      </c>
      <c r="C29" s="137" t="s">
        <v>3667</v>
      </c>
      <c r="D29" s="137" t="s">
        <v>3668</v>
      </c>
      <c r="E29" s="137" t="s">
        <v>251</v>
      </c>
      <c r="F29" s="138">
        <v>24000</v>
      </c>
      <c r="G29" s="137">
        <v>30.1</v>
      </c>
      <c r="H29" s="137" t="s">
        <v>252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43518</v>
      </c>
      <c r="B30" s="137">
        <v>514330</v>
      </c>
      <c r="C30" s="137" t="s">
        <v>3627</v>
      </c>
      <c r="D30" s="137" t="s">
        <v>3725</v>
      </c>
      <c r="E30" s="137" t="s">
        <v>3191</v>
      </c>
      <c r="F30" s="138">
        <v>55000</v>
      </c>
      <c r="G30" s="137">
        <v>4.2699999999999996</v>
      </c>
      <c r="H30" s="137" t="s">
        <v>252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43518</v>
      </c>
      <c r="B31" s="137">
        <v>514330</v>
      </c>
      <c r="C31" s="137" t="s">
        <v>3627</v>
      </c>
      <c r="D31" s="137" t="s">
        <v>3628</v>
      </c>
      <c r="E31" s="137" t="s">
        <v>3191</v>
      </c>
      <c r="F31" s="138">
        <v>49086</v>
      </c>
      <c r="G31" s="137">
        <v>4.2699999999999996</v>
      </c>
      <c r="H31" s="137" t="s">
        <v>252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43518</v>
      </c>
      <c r="B32" s="137">
        <v>540125</v>
      </c>
      <c r="C32" s="137" t="s">
        <v>3726</v>
      </c>
      <c r="D32" s="137" t="s">
        <v>3714</v>
      </c>
      <c r="E32" s="137" t="s">
        <v>251</v>
      </c>
      <c r="F32" s="138">
        <v>128000</v>
      </c>
      <c r="G32" s="137">
        <v>17</v>
      </c>
      <c r="H32" s="137" t="s">
        <v>252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43518</v>
      </c>
      <c r="B33" s="137">
        <v>540125</v>
      </c>
      <c r="C33" s="137" t="s">
        <v>3726</v>
      </c>
      <c r="D33" s="137" t="s">
        <v>3727</v>
      </c>
      <c r="E33" s="137" t="s">
        <v>251</v>
      </c>
      <c r="F33" s="138">
        <v>179200</v>
      </c>
      <c r="G33" s="137">
        <v>17</v>
      </c>
      <c r="H33" s="137" t="s">
        <v>252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43518</v>
      </c>
      <c r="B34" s="137">
        <v>540125</v>
      </c>
      <c r="C34" s="137" t="s">
        <v>3726</v>
      </c>
      <c r="D34" s="137" t="s">
        <v>3727</v>
      </c>
      <c r="E34" s="137" t="s">
        <v>3191</v>
      </c>
      <c r="F34" s="138">
        <v>128000</v>
      </c>
      <c r="G34" s="137">
        <v>17</v>
      </c>
      <c r="H34" s="137" t="s">
        <v>252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43518</v>
      </c>
      <c r="B35" s="137">
        <v>540125</v>
      </c>
      <c r="C35" s="137" t="s">
        <v>3726</v>
      </c>
      <c r="D35" s="137" t="s">
        <v>3728</v>
      </c>
      <c r="E35" s="137" t="s">
        <v>3191</v>
      </c>
      <c r="F35" s="138">
        <v>179200</v>
      </c>
      <c r="G35" s="137">
        <v>17</v>
      </c>
      <c r="H35" s="137" t="s">
        <v>252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43518</v>
      </c>
      <c r="B36" s="137">
        <v>541634</v>
      </c>
      <c r="C36" s="137" t="s">
        <v>3729</v>
      </c>
      <c r="D36" s="137" t="s">
        <v>3730</v>
      </c>
      <c r="E36" s="137" t="s">
        <v>3191</v>
      </c>
      <c r="F36" s="138">
        <v>112000</v>
      </c>
      <c r="G36" s="137">
        <v>75</v>
      </c>
      <c r="H36" s="137" t="s">
        <v>252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43518</v>
      </c>
      <c r="B37" s="137">
        <v>542383</v>
      </c>
      <c r="C37" s="137" t="s">
        <v>3669</v>
      </c>
      <c r="D37" s="137" t="s">
        <v>3670</v>
      </c>
      <c r="E37" s="137" t="s">
        <v>251</v>
      </c>
      <c r="F37" s="137">
        <v>131200</v>
      </c>
      <c r="G37" s="137">
        <v>72.900000000000006</v>
      </c>
      <c r="H37" s="137" t="s">
        <v>252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43518</v>
      </c>
      <c r="B38" s="137">
        <v>531869</v>
      </c>
      <c r="C38" s="137" t="s">
        <v>3731</v>
      </c>
      <c r="D38" s="137" t="s">
        <v>3732</v>
      </c>
      <c r="E38" s="137" t="s">
        <v>251</v>
      </c>
      <c r="F38" s="137">
        <v>97006</v>
      </c>
      <c r="G38" s="137">
        <v>35.46</v>
      </c>
      <c r="H38" s="137" t="s">
        <v>252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43518</v>
      </c>
      <c r="B39" s="137">
        <v>531869</v>
      </c>
      <c r="C39" s="137" t="s">
        <v>3731</v>
      </c>
      <c r="D39" s="137" t="s">
        <v>3732</v>
      </c>
      <c r="E39" s="137" t="s">
        <v>3191</v>
      </c>
      <c r="F39" s="137">
        <v>97097</v>
      </c>
      <c r="G39" s="137">
        <v>33.31</v>
      </c>
      <c r="H39" s="137" t="s">
        <v>252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43518</v>
      </c>
      <c r="B40" s="137">
        <v>506906</v>
      </c>
      <c r="C40" s="137" t="s">
        <v>3733</v>
      </c>
      <c r="D40" s="137" t="s">
        <v>3734</v>
      </c>
      <c r="E40" s="137" t="s">
        <v>251</v>
      </c>
      <c r="F40" s="137">
        <v>59513</v>
      </c>
      <c r="G40" s="137">
        <v>7.6</v>
      </c>
      <c r="H40" s="137" t="s">
        <v>252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43518</v>
      </c>
      <c r="B41" s="137">
        <v>506906</v>
      </c>
      <c r="C41" s="137" t="s">
        <v>3733</v>
      </c>
      <c r="D41" s="137" t="s">
        <v>3734</v>
      </c>
      <c r="E41" s="137" t="s">
        <v>3191</v>
      </c>
      <c r="F41" s="137">
        <v>59513</v>
      </c>
      <c r="G41" s="137">
        <v>7.79</v>
      </c>
      <c r="H41" s="137" t="s">
        <v>252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43518</v>
      </c>
      <c r="B42" s="137">
        <v>506906</v>
      </c>
      <c r="C42" s="137" t="s">
        <v>3733</v>
      </c>
      <c r="D42" s="137" t="s">
        <v>3735</v>
      </c>
      <c r="E42" s="137" t="s">
        <v>251</v>
      </c>
      <c r="F42" s="137">
        <v>142885</v>
      </c>
      <c r="G42" s="137">
        <v>7.75</v>
      </c>
      <c r="H42" s="137" t="s">
        <v>252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43518</v>
      </c>
      <c r="B43" s="137">
        <v>506906</v>
      </c>
      <c r="C43" s="137" t="s">
        <v>3733</v>
      </c>
      <c r="D43" s="137" t="s">
        <v>3735</v>
      </c>
      <c r="E43" s="137" t="s">
        <v>3191</v>
      </c>
      <c r="F43" s="137">
        <v>144247</v>
      </c>
      <c r="G43" s="137">
        <v>7.76</v>
      </c>
      <c r="H43" s="137" t="s">
        <v>252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43518</v>
      </c>
      <c r="B44" s="137">
        <v>539520</v>
      </c>
      <c r="C44" s="137" t="s">
        <v>3481</v>
      </c>
      <c r="D44" s="137" t="s">
        <v>3736</v>
      </c>
      <c r="E44" s="137" t="s">
        <v>3191</v>
      </c>
      <c r="F44" s="137">
        <v>29290</v>
      </c>
      <c r="G44" s="137">
        <v>17.2</v>
      </c>
      <c r="H44" s="137" t="s">
        <v>252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>
        <v>43518</v>
      </c>
      <c r="B45" s="137">
        <v>530289</v>
      </c>
      <c r="C45" s="137" t="s">
        <v>3737</v>
      </c>
      <c r="D45" s="137" t="s">
        <v>3738</v>
      </c>
      <c r="E45" s="137" t="s">
        <v>251</v>
      </c>
      <c r="F45" s="137">
        <v>105000</v>
      </c>
      <c r="G45" s="137">
        <v>16</v>
      </c>
      <c r="H45" s="137" t="s">
        <v>252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>
        <v>43518</v>
      </c>
      <c r="B46" s="137">
        <v>532531</v>
      </c>
      <c r="C46" s="137" t="s">
        <v>141</v>
      </c>
      <c r="D46" s="137" t="s">
        <v>3739</v>
      </c>
      <c r="E46" s="137" t="s">
        <v>3191</v>
      </c>
      <c r="F46" s="137">
        <v>500000</v>
      </c>
      <c r="G46" s="137">
        <v>423</v>
      </c>
      <c r="H46" s="137" t="s">
        <v>252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>
        <v>43518</v>
      </c>
      <c r="B47" s="137">
        <v>532531</v>
      </c>
      <c r="C47" s="137" t="s">
        <v>141</v>
      </c>
      <c r="D47" s="137" t="s">
        <v>3740</v>
      </c>
      <c r="E47" s="137" t="s">
        <v>251</v>
      </c>
      <c r="F47" s="137">
        <v>500000</v>
      </c>
      <c r="G47" s="137">
        <v>423</v>
      </c>
      <c r="H47" s="137" t="s">
        <v>252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>
        <v>43518</v>
      </c>
      <c r="B48" s="137">
        <v>532509</v>
      </c>
      <c r="C48" s="137" t="s">
        <v>1580</v>
      </c>
      <c r="D48" s="137" t="s">
        <v>3741</v>
      </c>
      <c r="E48" s="137" t="s">
        <v>3191</v>
      </c>
      <c r="F48" s="137">
        <v>1413526</v>
      </c>
      <c r="G48" s="137">
        <v>198.9</v>
      </c>
      <c r="H48" s="137" t="s">
        <v>252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>
        <v>43518</v>
      </c>
      <c r="B49" s="137">
        <v>540108</v>
      </c>
      <c r="C49" s="137" t="s">
        <v>3742</v>
      </c>
      <c r="D49" s="137" t="s">
        <v>3743</v>
      </c>
      <c r="E49" s="137" t="s">
        <v>251</v>
      </c>
      <c r="F49" s="137">
        <v>27000</v>
      </c>
      <c r="G49" s="137">
        <v>85.79</v>
      </c>
      <c r="H49" s="137" t="s">
        <v>252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>
        <v>43518</v>
      </c>
      <c r="B50" s="137">
        <v>511736</v>
      </c>
      <c r="C50" s="137" t="s">
        <v>3671</v>
      </c>
      <c r="D50" s="137" t="s">
        <v>3672</v>
      </c>
      <c r="E50" s="137" t="s">
        <v>3191</v>
      </c>
      <c r="F50" s="137">
        <v>1696189</v>
      </c>
      <c r="G50" s="137">
        <v>0.56999999999999995</v>
      </c>
      <c r="H50" s="137" t="s">
        <v>252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>
        <v>43518</v>
      </c>
      <c r="B51" s="137">
        <v>538128</v>
      </c>
      <c r="C51" s="137" t="s">
        <v>3744</v>
      </c>
      <c r="D51" s="137" t="s">
        <v>3745</v>
      </c>
      <c r="E51" s="137" t="s">
        <v>251</v>
      </c>
      <c r="F51" s="137">
        <v>126000</v>
      </c>
      <c r="G51" s="137">
        <v>8.02</v>
      </c>
      <c r="H51" s="137" t="s">
        <v>252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>
        <v>43518</v>
      </c>
      <c r="B52" s="137">
        <v>538128</v>
      </c>
      <c r="C52" s="137" t="s">
        <v>3744</v>
      </c>
      <c r="D52" s="137" t="s">
        <v>3746</v>
      </c>
      <c r="E52" s="137" t="s">
        <v>3191</v>
      </c>
      <c r="F52" s="137">
        <v>126000</v>
      </c>
      <c r="G52" s="137">
        <v>8</v>
      </c>
      <c r="H52" s="137" t="s">
        <v>252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>
        <v>43518</v>
      </c>
      <c r="B53" s="137">
        <v>539097</v>
      </c>
      <c r="C53" s="137" t="s">
        <v>3600</v>
      </c>
      <c r="D53" s="137" t="s">
        <v>3601</v>
      </c>
      <c r="E53" s="137" t="s">
        <v>3191</v>
      </c>
      <c r="F53" s="137">
        <v>96000</v>
      </c>
      <c r="G53" s="137">
        <v>20.5</v>
      </c>
      <c r="H53" s="137" t="s">
        <v>252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>
        <v>43518</v>
      </c>
      <c r="B54" s="137">
        <v>539097</v>
      </c>
      <c r="C54" s="137" t="s">
        <v>3600</v>
      </c>
      <c r="D54" s="137" t="s">
        <v>3747</v>
      </c>
      <c r="E54" s="137" t="s">
        <v>251</v>
      </c>
      <c r="F54" s="137">
        <v>96000</v>
      </c>
      <c r="G54" s="137">
        <v>20.5</v>
      </c>
      <c r="H54" s="137" t="s">
        <v>252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>
        <v>43518</v>
      </c>
      <c r="B55" s="137" t="s">
        <v>239</v>
      </c>
      <c r="C55" s="137" t="s">
        <v>3748</v>
      </c>
      <c r="D55" s="137" t="s">
        <v>3605</v>
      </c>
      <c r="E55" s="137" t="s">
        <v>251</v>
      </c>
      <c r="F55" s="137">
        <v>265326</v>
      </c>
      <c r="G55" s="137">
        <v>814.47</v>
      </c>
      <c r="H55" s="137" t="s">
        <v>2034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>
        <v>43518</v>
      </c>
      <c r="B56" s="137" t="s">
        <v>239</v>
      </c>
      <c r="C56" s="137" t="s">
        <v>3748</v>
      </c>
      <c r="D56" s="137" t="s">
        <v>3629</v>
      </c>
      <c r="E56" s="137" t="s">
        <v>251</v>
      </c>
      <c r="F56" s="137">
        <v>229617</v>
      </c>
      <c r="G56" s="137">
        <v>814.38</v>
      </c>
      <c r="H56" s="137" t="s">
        <v>2034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>
        <v>43518</v>
      </c>
      <c r="B57" s="137" t="s">
        <v>239</v>
      </c>
      <c r="C57" s="137" t="s">
        <v>3748</v>
      </c>
      <c r="D57" s="137" t="s">
        <v>3638</v>
      </c>
      <c r="E57" s="137" t="s">
        <v>251</v>
      </c>
      <c r="F57" s="137">
        <v>232360</v>
      </c>
      <c r="G57" s="137">
        <v>813.07</v>
      </c>
      <c r="H57" s="137" t="s">
        <v>2034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>
        <v>43518</v>
      </c>
      <c r="B58" s="137" t="s">
        <v>2390</v>
      </c>
      <c r="C58" s="137" t="s">
        <v>3749</v>
      </c>
      <c r="D58" s="137" t="s">
        <v>3750</v>
      </c>
      <c r="E58" s="137" t="s">
        <v>251</v>
      </c>
      <c r="F58" s="137">
        <v>200141</v>
      </c>
      <c r="G58" s="137">
        <v>12.65</v>
      </c>
      <c r="H58" s="137" t="s">
        <v>2034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>
        <v>43518</v>
      </c>
      <c r="B59" s="137" t="s">
        <v>2390</v>
      </c>
      <c r="C59" s="137" t="s">
        <v>3749</v>
      </c>
      <c r="D59" s="137" t="s">
        <v>3751</v>
      </c>
      <c r="E59" s="137" t="s">
        <v>251</v>
      </c>
      <c r="F59" s="137">
        <v>1005</v>
      </c>
      <c r="G59" s="137">
        <v>12.75</v>
      </c>
      <c r="H59" s="137" t="s">
        <v>2034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>
        <v>43518</v>
      </c>
      <c r="B60" s="137" t="s">
        <v>2010</v>
      </c>
      <c r="C60" s="137" t="s">
        <v>3752</v>
      </c>
      <c r="D60" s="137" t="s">
        <v>3602</v>
      </c>
      <c r="E60" s="137" t="s">
        <v>251</v>
      </c>
      <c r="F60" s="137">
        <v>3601007</v>
      </c>
      <c r="G60" s="137">
        <v>31.03</v>
      </c>
      <c r="H60" s="137" t="s">
        <v>2034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>
        <v>43518</v>
      </c>
      <c r="B61" s="137" t="s">
        <v>3753</v>
      </c>
      <c r="C61" s="137" t="s">
        <v>3754</v>
      </c>
      <c r="D61" s="137" t="s">
        <v>3755</v>
      </c>
      <c r="E61" s="137" t="s">
        <v>251</v>
      </c>
      <c r="F61" s="137">
        <v>82800000</v>
      </c>
      <c r="G61" s="137">
        <v>104.5</v>
      </c>
      <c r="H61" s="137" t="s">
        <v>2034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>
        <v>43518</v>
      </c>
      <c r="B62" s="137" t="s">
        <v>3756</v>
      </c>
      <c r="C62" s="137" t="s">
        <v>3757</v>
      </c>
      <c r="D62" s="137" t="s">
        <v>3758</v>
      </c>
      <c r="E62" s="137" t="s">
        <v>251</v>
      </c>
      <c r="F62" s="137">
        <v>370000</v>
      </c>
      <c r="G62" s="137">
        <v>50</v>
      </c>
      <c r="H62" s="137" t="s">
        <v>2034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>
        <v>43518</v>
      </c>
      <c r="B63" s="137" t="s">
        <v>131</v>
      </c>
      <c r="C63" s="137" t="s">
        <v>3603</v>
      </c>
      <c r="D63" s="137" t="s">
        <v>3604</v>
      </c>
      <c r="E63" s="137" t="s">
        <v>251</v>
      </c>
      <c r="F63" s="137">
        <v>54219916</v>
      </c>
      <c r="G63" s="137">
        <v>6.86</v>
      </c>
      <c r="H63" s="137" t="s">
        <v>2034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>
        <v>43518</v>
      </c>
      <c r="B64" s="137" t="s">
        <v>131</v>
      </c>
      <c r="C64" s="137" t="s">
        <v>3603</v>
      </c>
      <c r="D64" s="137" t="s">
        <v>3638</v>
      </c>
      <c r="E64" s="137" t="s">
        <v>251</v>
      </c>
      <c r="F64" s="137">
        <v>14055378</v>
      </c>
      <c r="G64" s="137">
        <v>6.87</v>
      </c>
      <c r="H64" s="137" t="s">
        <v>2034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>
        <v>43518</v>
      </c>
      <c r="B65" s="137" t="s">
        <v>133</v>
      </c>
      <c r="C65" s="137" t="s">
        <v>3639</v>
      </c>
      <c r="D65" s="137" t="s">
        <v>3605</v>
      </c>
      <c r="E65" s="137" t="s">
        <v>251</v>
      </c>
      <c r="F65" s="137">
        <v>1895616</v>
      </c>
      <c r="G65" s="137">
        <v>165.82</v>
      </c>
      <c r="H65" s="137" t="s">
        <v>2034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>
        <v>43518</v>
      </c>
      <c r="B66" s="137" t="s">
        <v>135</v>
      </c>
      <c r="C66" s="137" t="s">
        <v>3640</v>
      </c>
      <c r="D66" s="137" t="s">
        <v>3605</v>
      </c>
      <c r="E66" s="137" t="s">
        <v>251</v>
      </c>
      <c r="F66" s="137">
        <v>2010272</v>
      </c>
      <c r="G66" s="137">
        <v>133.47</v>
      </c>
      <c r="H66" s="137" t="s">
        <v>2034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>
        <v>43518</v>
      </c>
      <c r="B67" s="137" t="s">
        <v>135</v>
      </c>
      <c r="C67" s="137" t="s">
        <v>3640</v>
      </c>
      <c r="D67" s="137" t="s">
        <v>3759</v>
      </c>
      <c r="E67" s="137" t="s">
        <v>251</v>
      </c>
      <c r="F67" s="137">
        <v>2295401</v>
      </c>
      <c r="G67" s="137">
        <v>131.55000000000001</v>
      </c>
      <c r="H67" s="137" t="s">
        <v>2034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>
        <v>43518</v>
      </c>
      <c r="B68" s="137" t="s">
        <v>3760</v>
      </c>
      <c r="C68" s="137" t="s">
        <v>3761</v>
      </c>
      <c r="D68" s="137" t="s">
        <v>3762</v>
      </c>
      <c r="E68" s="137" t="s">
        <v>251</v>
      </c>
      <c r="F68" s="137">
        <v>72000</v>
      </c>
      <c r="G68" s="137">
        <v>122.05</v>
      </c>
      <c r="H68" s="137" t="s">
        <v>2034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>
        <v>43518</v>
      </c>
      <c r="B69" s="137" t="s">
        <v>1580</v>
      </c>
      <c r="C69" s="137" t="s">
        <v>3763</v>
      </c>
      <c r="D69" s="137" t="s">
        <v>3764</v>
      </c>
      <c r="E69" s="137" t="s">
        <v>251</v>
      </c>
      <c r="F69" s="137">
        <v>1651010</v>
      </c>
      <c r="G69" s="137">
        <v>198.9</v>
      </c>
      <c r="H69" s="137" t="s">
        <v>2034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>
        <v>43518</v>
      </c>
      <c r="B70" s="137" t="s">
        <v>1590</v>
      </c>
      <c r="C70" s="137" t="s">
        <v>3765</v>
      </c>
      <c r="D70" s="137" t="s">
        <v>3766</v>
      </c>
      <c r="E70" s="137" t="s">
        <v>251</v>
      </c>
      <c r="F70" s="137">
        <v>29644572</v>
      </c>
      <c r="G70" s="137">
        <v>5.44</v>
      </c>
      <c r="H70" s="137" t="s">
        <v>2034</v>
      </c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>
        <v>43518</v>
      </c>
      <c r="B71" s="137" t="s">
        <v>3341</v>
      </c>
      <c r="C71" s="137" t="s">
        <v>3767</v>
      </c>
      <c r="D71" s="137" t="s">
        <v>3768</v>
      </c>
      <c r="E71" s="137" t="s">
        <v>251</v>
      </c>
      <c r="F71" s="137">
        <v>533675</v>
      </c>
      <c r="G71" s="137">
        <v>0.75</v>
      </c>
      <c r="H71" s="137" t="s">
        <v>2034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>
        <v>43518</v>
      </c>
      <c r="B72" s="137" t="s">
        <v>239</v>
      </c>
      <c r="C72" s="137" t="s">
        <v>3748</v>
      </c>
      <c r="D72" s="137" t="s">
        <v>3605</v>
      </c>
      <c r="E72" s="137" t="s">
        <v>3191</v>
      </c>
      <c r="F72" s="137">
        <v>265326</v>
      </c>
      <c r="G72" s="137">
        <v>814.75</v>
      </c>
      <c r="H72" s="137" t="s">
        <v>2034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>
        <v>43518</v>
      </c>
      <c r="B73" s="137" t="s">
        <v>239</v>
      </c>
      <c r="C73" s="137" t="s">
        <v>3748</v>
      </c>
      <c r="D73" s="137" t="s">
        <v>3629</v>
      </c>
      <c r="E73" s="137" t="s">
        <v>3191</v>
      </c>
      <c r="F73" s="137">
        <v>224717</v>
      </c>
      <c r="G73" s="137">
        <v>814.45</v>
      </c>
      <c r="H73" s="137" t="s">
        <v>2034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>
        <v>43518</v>
      </c>
      <c r="B74" s="137" t="s">
        <v>239</v>
      </c>
      <c r="C74" s="137" t="s">
        <v>3748</v>
      </c>
      <c r="D74" s="137" t="s">
        <v>3638</v>
      </c>
      <c r="E74" s="137" t="s">
        <v>3191</v>
      </c>
      <c r="F74" s="137">
        <v>232360</v>
      </c>
      <c r="G74" s="137">
        <v>813.7</v>
      </c>
      <c r="H74" s="137" t="s">
        <v>2034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>
        <v>43518</v>
      </c>
      <c r="B75" s="137" t="s">
        <v>2390</v>
      </c>
      <c r="C75" s="137" t="s">
        <v>3749</v>
      </c>
      <c r="D75" s="137" t="s">
        <v>3750</v>
      </c>
      <c r="E75" s="137" t="s">
        <v>3191</v>
      </c>
      <c r="F75" s="137">
        <v>139359</v>
      </c>
      <c r="G75" s="137">
        <v>12.7</v>
      </c>
      <c r="H75" s="137" t="s">
        <v>2034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>
        <v>43518</v>
      </c>
      <c r="B76" s="137" t="s">
        <v>2390</v>
      </c>
      <c r="C76" s="137" t="s">
        <v>3749</v>
      </c>
      <c r="D76" s="137" t="s">
        <v>3751</v>
      </c>
      <c r="E76" s="137" t="s">
        <v>3191</v>
      </c>
      <c r="F76" s="137">
        <v>151399</v>
      </c>
      <c r="G76" s="137">
        <v>12.65</v>
      </c>
      <c r="H76" s="137" t="s">
        <v>2034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>
        <v>43518</v>
      </c>
      <c r="B77" s="137" t="s">
        <v>2010</v>
      </c>
      <c r="C77" s="137" t="s">
        <v>3752</v>
      </c>
      <c r="D77" s="137" t="s">
        <v>3602</v>
      </c>
      <c r="E77" s="137" t="s">
        <v>3191</v>
      </c>
      <c r="F77" s="137">
        <v>3601455</v>
      </c>
      <c r="G77" s="137">
        <v>31.11</v>
      </c>
      <c r="H77" s="137" t="s">
        <v>2034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>
        <v>43518</v>
      </c>
      <c r="B78" s="137" t="s">
        <v>3753</v>
      </c>
      <c r="C78" s="137" t="s">
        <v>3754</v>
      </c>
      <c r="D78" s="137" t="s">
        <v>3769</v>
      </c>
      <c r="E78" s="137" t="s">
        <v>3191</v>
      </c>
      <c r="F78" s="137">
        <v>10000000</v>
      </c>
      <c r="G78" s="137">
        <v>104.5</v>
      </c>
      <c r="H78" s="137" t="s">
        <v>2034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>
        <v>43518</v>
      </c>
      <c r="B79" s="137" t="s">
        <v>3753</v>
      </c>
      <c r="C79" s="137" t="s">
        <v>3754</v>
      </c>
      <c r="D79" s="137" t="s">
        <v>3770</v>
      </c>
      <c r="E79" s="137" t="s">
        <v>3191</v>
      </c>
      <c r="F79" s="137">
        <v>2600000</v>
      </c>
      <c r="G79" s="137">
        <v>104.5</v>
      </c>
      <c r="H79" s="137" t="s">
        <v>2034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>
        <v>43518</v>
      </c>
      <c r="B80" s="137" t="s">
        <v>3753</v>
      </c>
      <c r="C80" s="137" t="s">
        <v>3754</v>
      </c>
      <c r="D80" s="137" t="s">
        <v>3771</v>
      </c>
      <c r="E80" s="137" t="s">
        <v>3191</v>
      </c>
      <c r="F80" s="137">
        <v>66200000</v>
      </c>
      <c r="G80" s="137">
        <v>104.5</v>
      </c>
      <c r="H80" s="137" t="s">
        <v>2034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>
        <v>43518</v>
      </c>
      <c r="B81" s="137" t="s">
        <v>3753</v>
      </c>
      <c r="C81" s="137" t="s">
        <v>3754</v>
      </c>
      <c r="D81" s="137" t="s">
        <v>3772</v>
      </c>
      <c r="E81" s="137" t="s">
        <v>3191</v>
      </c>
      <c r="F81" s="137">
        <v>2600000</v>
      </c>
      <c r="G81" s="137">
        <v>104.5</v>
      </c>
      <c r="H81" s="137" t="s">
        <v>2034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>
        <v>43518</v>
      </c>
      <c r="B82" s="137" t="s">
        <v>107</v>
      </c>
      <c r="C82" s="137" t="s">
        <v>3773</v>
      </c>
      <c r="D82" s="137" t="s">
        <v>3774</v>
      </c>
      <c r="E82" s="137" t="s">
        <v>3191</v>
      </c>
      <c r="F82" s="137">
        <v>29226738</v>
      </c>
      <c r="G82" s="137">
        <v>1228.51</v>
      </c>
      <c r="H82" s="137" t="s">
        <v>2034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>
        <v>43518</v>
      </c>
      <c r="B83" s="137" t="s">
        <v>107</v>
      </c>
      <c r="C83" s="137" t="s">
        <v>3773</v>
      </c>
      <c r="D83" s="137" t="s">
        <v>3774</v>
      </c>
      <c r="E83" s="137" t="s">
        <v>3191</v>
      </c>
      <c r="F83" s="137">
        <v>29226738</v>
      </c>
      <c r="G83" s="137">
        <v>1225.1400000000001</v>
      </c>
      <c r="H83" s="137" t="s">
        <v>2034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>
        <v>43518</v>
      </c>
      <c r="B84" s="137" t="s">
        <v>3756</v>
      </c>
      <c r="C84" s="137" t="s">
        <v>3757</v>
      </c>
      <c r="D84" s="137" t="s">
        <v>3775</v>
      </c>
      <c r="E84" s="137" t="s">
        <v>3191</v>
      </c>
      <c r="F84" s="137">
        <v>370000</v>
      </c>
      <c r="G84" s="137">
        <v>50</v>
      </c>
      <c r="H84" s="137" t="s">
        <v>2034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>
        <v>43518</v>
      </c>
      <c r="B85" s="137" t="s">
        <v>1213</v>
      </c>
      <c r="C85" s="137" t="s">
        <v>3776</v>
      </c>
      <c r="D85" s="137" t="s">
        <v>3777</v>
      </c>
      <c r="E85" s="137" t="s">
        <v>3191</v>
      </c>
      <c r="F85" s="137">
        <v>2524278</v>
      </c>
      <c r="G85" s="137">
        <v>0.38</v>
      </c>
      <c r="H85" s="137" t="s">
        <v>2034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>
        <v>43518</v>
      </c>
      <c r="B86" s="137" t="s">
        <v>131</v>
      </c>
      <c r="C86" s="137" t="s">
        <v>3603</v>
      </c>
      <c r="D86" s="137" t="s">
        <v>3604</v>
      </c>
      <c r="E86" s="137" t="s">
        <v>3191</v>
      </c>
      <c r="F86" s="137">
        <v>58711732</v>
      </c>
      <c r="G86" s="137">
        <v>6.85</v>
      </c>
      <c r="H86" s="137" t="s">
        <v>2034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>
        <v>43518</v>
      </c>
      <c r="B87" s="137" t="s">
        <v>131</v>
      </c>
      <c r="C87" s="137" t="s">
        <v>3603</v>
      </c>
      <c r="D87" s="137" t="s">
        <v>3778</v>
      </c>
      <c r="E87" s="137" t="s">
        <v>3191</v>
      </c>
      <c r="F87" s="137">
        <v>26000000</v>
      </c>
      <c r="G87" s="137">
        <v>6.75</v>
      </c>
      <c r="H87" s="137" t="s">
        <v>2034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>
        <v>43518</v>
      </c>
      <c r="B88" s="137" t="s">
        <v>131</v>
      </c>
      <c r="C88" s="137" t="s">
        <v>3603</v>
      </c>
      <c r="D88" s="137" t="s">
        <v>3638</v>
      </c>
      <c r="E88" s="137" t="s">
        <v>3191</v>
      </c>
      <c r="F88" s="137">
        <v>14055378</v>
      </c>
      <c r="G88" s="137">
        <v>6.9</v>
      </c>
      <c r="H88" s="137" t="s">
        <v>2034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>
        <v>43518</v>
      </c>
      <c r="B89" s="137" t="s">
        <v>3297</v>
      </c>
      <c r="C89" s="137" t="s">
        <v>3779</v>
      </c>
      <c r="D89" s="137" t="s">
        <v>3780</v>
      </c>
      <c r="E89" s="137" t="s">
        <v>3191</v>
      </c>
      <c r="F89" s="137">
        <v>90000</v>
      </c>
      <c r="G89" s="137">
        <v>27.5</v>
      </c>
      <c r="H89" s="137" t="s">
        <v>2034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>
        <v>43518</v>
      </c>
      <c r="B90" s="137" t="s">
        <v>133</v>
      </c>
      <c r="C90" s="137" t="s">
        <v>3639</v>
      </c>
      <c r="D90" s="137" t="s">
        <v>3605</v>
      </c>
      <c r="E90" s="137" t="s">
        <v>3191</v>
      </c>
      <c r="F90" s="137">
        <v>1897315</v>
      </c>
      <c r="G90" s="137">
        <v>165.8</v>
      </c>
      <c r="H90" s="137" t="s">
        <v>2034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>
        <v>43518</v>
      </c>
      <c r="B91" s="137" t="s">
        <v>135</v>
      </c>
      <c r="C91" s="137" t="s">
        <v>3640</v>
      </c>
      <c r="D91" s="137" t="s">
        <v>3605</v>
      </c>
      <c r="E91" s="137" t="s">
        <v>3191</v>
      </c>
      <c r="F91" s="137">
        <v>2012602</v>
      </c>
      <c r="G91" s="137">
        <v>133.5</v>
      </c>
      <c r="H91" s="137" t="s">
        <v>2034</v>
      </c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>
        <v>43518</v>
      </c>
      <c r="B92" s="137" t="s">
        <v>135</v>
      </c>
      <c r="C92" s="137" t="s">
        <v>3640</v>
      </c>
      <c r="D92" s="137" t="s">
        <v>3759</v>
      </c>
      <c r="E92" s="137" t="s">
        <v>3191</v>
      </c>
      <c r="F92" s="137">
        <v>5777</v>
      </c>
      <c r="G92" s="137">
        <v>125.2</v>
      </c>
      <c r="H92" s="137" t="s">
        <v>2034</v>
      </c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>
        <v>43518</v>
      </c>
      <c r="B93" s="137" t="s">
        <v>2151</v>
      </c>
      <c r="C93" s="137" t="s">
        <v>3781</v>
      </c>
      <c r="D93" s="137" t="s">
        <v>3782</v>
      </c>
      <c r="E93" s="137" t="s">
        <v>3191</v>
      </c>
      <c r="F93" s="137">
        <v>98100</v>
      </c>
      <c r="G93" s="137">
        <v>13.9</v>
      </c>
      <c r="H93" s="137" t="s">
        <v>2034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>
        <v>43518</v>
      </c>
      <c r="B94" s="137" t="s">
        <v>3783</v>
      </c>
      <c r="C94" s="137" t="s">
        <v>3784</v>
      </c>
      <c r="D94" s="137" t="s">
        <v>3785</v>
      </c>
      <c r="E94" s="137" t="s">
        <v>3191</v>
      </c>
      <c r="F94" s="137">
        <v>164000</v>
      </c>
      <c r="G94" s="137">
        <v>58.92</v>
      </c>
      <c r="H94" s="137" t="s">
        <v>2034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>
        <v>43518</v>
      </c>
      <c r="B95" s="137" t="s">
        <v>1580</v>
      </c>
      <c r="C95" s="137" t="s">
        <v>3763</v>
      </c>
      <c r="D95" s="137" t="s">
        <v>3786</v>
      </c>
      <c r="E95" s="137" t="s">
        <v>3191</v>
      </c>
      <c r="F95" s="137">
        <v>1649061</v>
      </c>
      <c r="G95" s="137">
        <v>198.9</v>
      </c>
      <c r="H95" s="137" t="s">
        <v>2034</v>
      </c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>
        <v>43518</v>
      </c>
      <c r="B96" s="137" t="s">
        <v>1590</v>
      </c>
      <c r="C96" s="137" t="s">
        <v>3765</v>
      </c>
      <c r="D96" s="137" t="s">
        <v>3766</v>
      </c>
      <c r="E96" s="137" t="s">
        <v>3191</v>
      </c>
      <c r="F96" s="137">
        <v>29146801</v>
      </c>
      <c r="G96" s="137">
        <v>5.46</v>
      </c>
      <c r="H96" s="137" t="s">
        <v>2034</v>
      </c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>
        <v>43518</v>
      </c>
      <c r="B97" s="137" t="s">
        <v>3341</v>
      </c>
      <c r="C97" s="137" t="s">
        <v>3767</v>
      </c>
      <c r="D97" s="137" t="s">
        <v>3787</v>
      </c>
      <c r="E97" s="137" t="s">
        <v>3191</v>
      </c>
      <c r="F97" s="137">
        <v>750789</v>
      </c>
      <c r="G97" s="137">
        <v>0.75</v>
      </c>
      <c r="H97" s="137" t="s">
        <v>2034</v>
      </c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9:35"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9:35"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9:35"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9:35"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9:35"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9:35"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9:35"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9:35"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9:35"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9:35"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9:35"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9:35"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9:35"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9:35"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9:35"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9:35"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9:35"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9:35"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9:35"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9:35"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9:35"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9:35"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9:35"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9:35"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9:35"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9:35"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9:35"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9:35"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9:35"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9:35"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9:35"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9:35"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9:35"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9:35"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9:35"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9:35"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9:35"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9:35"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9:3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9:3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9:3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9:3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9:3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9:3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9:3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9:3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9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9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C439"/>
  <sheetViews>
    <sheetView zoomScale="85" zoomScaleNormal="85" workbookViewId="0">
      <selection activeCell="K32" sqref="K32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3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19" width="9.140625" style="113" hidden="1" customWidth="1"/>
    <col min="20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3441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43521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373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253</v>
      </c>
      <c r="E9" s="84" t="s">
        <v>254</v>
      </c>
      <c r="F9" s="84" t="s">
        <v>255</v>
      </c>
      <c r="G9" s="84" t="s">
        <v>337</v>
      </c>
      <c r="H9" s="84" t="s">
        <v>257</v>
      </c>
      <c r="I9" s="84" t="s">
        <v>258</v>
      </c>
      <c r="J9" s="314" t="s">
        <v>259</v>
      </c>
      <c r="K9" s="298" t="s">
        <v>260</v>
      </c>
      <c r="L9" s="297" t="s">
        <v>261</v>
      </c>
      <c r="M9" s="84" t="s">
        <v>262</v>
      </c>
      <c r="N9" s="85" t="s">
        <v>263</v>
      </c>
      <c r="O9" s="84" t="s">
        <v>382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292">
        <v>1</v>
      </c>
      <c r="B10" s="353">
        <v>43489</v>
      </c>
      <c r="C10" s="293"/>
      <c r="D10" s="381" t="s">
        <v>99</v>
      </c>
      <c r="E10" s="294" t="s">
        <v>264</v>
      </c>
      <c r="F10" s="295" t="s">
        <v>3403</v>
      </c>
      <c r="G10" s="295">
        <v>268</v>
      </c>
      <c r="H10" s="295"/>
      <c r="I10" s="295">
        <v>305</v>
      </c>
      <c r="J10" s="281" t="s">
        <v>265</v>
      </c>
      <c r="K10" s="281"/>
      <c r="L10" s="352"/>
      <c r="M10" s="281"/>
      <c r="N10" s="331"/>
      <c r="O10" s="332">
        <f>VLOOKUP(D10,Sheet2!A10:M1505,6,0)</f>
        <v>274.3</v>
      </c>
      <c r="P10" s="208"/>
      <c r="Q10" s="208"/>
      <c r="R10" s="397" t="s">
        <v>2042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23">
        <v>2</v>
      </c>
      <c r="B11" s="424">
        <v>43490</v>
      </c>
      <c r="C11" s="425"/>
      <c r="D11" s="426" t="s">
        <v>156</v>
      </c>
      <c r="E11" s="427" t="s">
        <v>2008</v>
      </c>
      <c r="F11" s="428">
        <v>1435</v>
      </c>
      <c r="G11" s="428">
        <v>1510</v>
      </c>
      <c r="H11" s="428">
        <v>1392.5</v>
      </c>
      <c r="I11" s="428" t="s">
        <v>3408</v>
      </c>
      <c r="J11" s="350" t="s">
        <v>3452</v>
      </c>
      <c r="K11" s="350">
        <v>42.5</v>
      </c>
      <c r="L11" s="386">
        <f t="shared" ref="L11:L12" si="0">K11/F11</f>
        <v>2.9616724738675958E-2</v>
      </c>
      <c r="M11" s="350" t="s">
        <v>266</v>
      </c>
      <c r="N11" s="445">
        <v>43493</v>
      </c>
      <c r="O11" s="429"/>
      <c r="P11" s="208"/>
      <c r="Q11" s="208"/>
      <c r="R11" s="397" t="s">
        <v>2041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23">
        <v>3</v>
      </c>
      <c r="B12" s="424">
        <v>43494</v>
      </c>
      <c r="C12" s="425"/>
      <c r="D12" s="426" t="s">
        <v>115</v>
      </c>
      <c r="E12" s="427" t="s">
        <v>264</v>
      </c>
      <c r="F12" s="428">
        <v>6575</v>
      </c>
      <c r="G12" s="428">
        <v>6290</v>
      </c>
      <c r="H12" s="428">
        <v>6910</v>
      </c>
      <c r="I12" s="428" t="s">
        <v>3419</v>
      </c>
      <c r="J12" s="350" t="s">
        <v>3436</v>
      </c>
      <c r="K12" s="350">
        <f t="shared" ref="K12:K14" si="1">H12-F12</f>
        <v>335</v>
      </c>
      <c r="L12" s="386">
        <f t="shared" si="0"/>
        <v>5.095057034220532E-2</v>
      </c>
      <c r="M12" s="350" t="s">
        <v>266</v>
      </c>
      <c r="N12" s="445">
        <v>43497</v>
      </c>
      <c r="O12" s="429"/>
      <c r="P12" s="208"/>
      <c r="Q12" s="208"/>
      <c r="R12" s="397" t="s">
        <v>2042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23">
        <v>4</v>
      </c>
      <c r="B13" s="424">
        <v>43495</v>
      </c>
      <c r="C13" s="425"/>
      <c r="D13" s="426" t="s">
        <v>158</v>
      </c>
      <c r="E13" s="427" t="s">
        <v>264</v>
      </c>
      <c r="F13" s="428">
        <v>3400</v>
      </c>
      <c r="G13" s="428">
        <v>3230</v>
      </c>
      <c r="H13" s="428">
        <v>3592.5</v>
      </c>
      <c r="I13" s="428" t="s">
        <v>3424</v>
      </c>
      <c r="J13" s="350" t="s">
        <v>3489</v>
      </c>
      <c r="K13" s="350">
        <f t="shared" si="1"/>
        <v>192.5</v>
      </c>
      <c r="L13" s="386">
        <f t="shared" ref="L13:L14" si="2">K13/F13</f>
        <v>5.6617647058823529E-2</v>
      </c>
      <c r="M13" s="350" t="s">
        <v>266</v>
      </c>
      <c r="N13" s="457">
        <v>43503</v>
      </c>
      <c r="O13" s="429"/>
      <c r="P13" s="208"/>
      <c r="Q13" s="208"/>
      <c r="R13" s="397" t="s">
        <v>2041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423">
        <v>5</v>
      </c>
      <c r="B14" s="424">
        <v>43501</v>
      </c>
      <c r="C14" s="425"/>
      <c r="D14" s="426" t="s">
        <v>348</v>
      </c>
      <c r="E14" s="427" t="s">
        <v>264</v>
      </c>
      <c r="F14" s="428">
        <v>552.5</v>
      </c>
      <c r="G14" s="428">
        <v>526.70000000000005</v>
      </c>
      <c r="H14" s="428">
        <v>571</v>
      </c>
      <c r="I14" s="428" t="s">
        <v>3464</v>
      </c>
      <c r="J14" s="350" t="s">
        <v>3508</v>
      </c>
      <c r="K14" s="350">
        <f t="shared" si="1"/>
        <v>18.5</v>
      </c>
      <c r="L14" s="386">
        <f t="shared" si="2"/>
        <v>3.3484162895927601E-2</v>
      </c>
      <c r="M14" s="350" t="s">
        <v>266</v>
      </c>
      <c r="N14" s="465">
        <v>43503</v>
      </c>
      <c r="O14" s="429"/>
      <c r="P14" s="208"/>
      <c r="Q14" s="208"/>
      <c r="R14" s="397" t="s">
        <v>2042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423">
        <v>6</v>
      </c>
      <c r="B15" s="424">
        <v>43503</v>
      </c>
      <c r="C15" s="425"/>
      <c r="D15" s="426" t="s">
        <v>38</v>
      </c>
      <c r="E15" s="427" t="s">
        <v>264</v>
      </c>
      <c r="F15" s="428">
        <v>200</v>
      </c>
      <c r="G15" s="428">
        <v>189.5</v>
      </c>
      <c r="H15" s="428">
        <v>207.5</v>
      </c>
      <c r="I15" s="428" t="s">
        <v>3488</v>
      </c>
      <c r="J15" s="350" t="s">
        <v>3507</v>
      </c>
      <c r="K15" s="350">
        <f t="shared" ref="K15:K16" si="3">H15-F15</f>
        <v>7.5</v>
      </c>
      <c r="L15" s="386">
        <f t="shared" ref="L15:L16" si="4">K15/F15</f>
        <v>3.7499999999999999E-2</v>
      </c>
      <c r="M15" s="350" t="s">
        <v>266</v>
      </c>
      <c r="N15" s="465">
        <v>43504</v>
      </c>
      <c r="O15" s="429"/>
      <c r="P15" s="208"/>
      <c r="Q15" s="208"/>
      <c r="R15" s="397" t="s">
        <v>2041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4.25">
      <c r="A16" s="449">
        <v>7</v>
      </c>
      <c r="B16" s="450">
        <v>43503</v>
      </c>
      <c r="C16" s="451"/>
      <c r="D16" s="432" t="s">
        <v>55</v>
      </c>
      <c r="E16" s="452" t="s">
        <v>264</v>
      </c>
      <c r="F16" s="453">
        <v>769</v>
      </c>
      <c r="G16" s="453">
        <v>728</v>
      </c>
      <c r="H16" s="453">
        <v>730.5</v>
      </c>
      <c r="I16" s="453" t="s">
        <v>3490</v>
      </c>
      <c r="J16" s="434" t="s">
        <v>3552</v>
      </c>
      <c r="K16" s="434">
        <f t="shared" si="3"/>
        <v>-38.5</v>
      </c>
      <c r="L16" s="435">
        <f t="shared" si="4"/>
        <v>-5.0065019505851759E-2</v>
      </c>
      <c r="M16" s="434" t="s">
        <v>3366</v>
      </c>
      <c r="N16" s="444">
        <v>43509</v>
      </c>
      <c r="O16" s="454"/>
      <c r="P16" s="208"/>
      <c r="Q16" s="208"/>
      <c r="R16" s="397" t="s">
        <v>2041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423">
        <v>8</v>
      </c>
      <c r="B17" s="424">
        <v>43507</v>
      </c>
      <c r="C17" s="425"/>
      <c r="D17" s="426" t="s">
        <v>38</v>
      </c>
      <c r="E17" s="427" t="s">
        <v>264</v>
      </c>
      <c r="F17" s="428">
        <v>200.5</v>
      </c>
      <c r="G17" s="428">
        <v>189.5</v>
      </c>
      <c r="H17" s="428">
        <v>207.5</v>
      </c>
      <c r="I17" s="428" t="s">
        <v>3488</v>
      </c>
      <c r="J17" s="350" t="s">
        <v>3620</v>
      </c>
      <c r="K17" s="350">
        <f t="shared" ref="K17" si="5">H17-F17</f>
        <v>7</v>
      </c>
      <c r="L17" s="386">
        <f t="shared" ref="L17" si="6">K17/F17</f>
        <v>3.4912718204488775E-2</v>
      </c>
      <c r="M17" s="350" t="s">
        <v>266</v>
      </c>
      <c r="N17" s="473">
        <v>43515</v>
      </c>
      <c r="O17" s="429"/>
      <c r="P17" s="208"/>
      <c r="Q17" s="208"/>
      <c r="R17" s="397" t="s">
        <v>2041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478">
        <v>9</v>
      </c>
      <c r="B18" s="479">
        <v>43508</v>
      </c>
      <c r="C18" s="480"/>
      <c r="D18" s="481" t="s">
        <v>111</v>
      </c>
      <c r="E18" s="482" t="s">
        <v>264</v>
      </c>
      <c r="F18" s="483">
        <v>1244</v>
      </c>
      <c r="G18" s="483">
        <v>1188</v>
      </c>
      <c r="H18" s="483">
        <v>1284</v>
      </c>
      <c r="I18" s="483" t="s">
        <v>3539</v>
      </c>
      <c r="J18" s="484" t="s">
        <v>3354</v>
      </c>
      <c r="K18" s="484">
        <f t="shared" ref="K18" si="7">H18-F18</f>
        <v>40</v>
      </c>
      <c r="L18" s="485">
        <f t="shared" ref="L18" si="8">K18/F18</f>
        <v>3.215434083601286E-2</v>
      </c>
      <c r="M18" s="484" t="s">
        <v>266</v>
      </c>
      <c r="N18" s="486">
        <v>43517</v>
      </c>
      <c r="O18" s="487"/>
      <c r="P18" s="208"/>
      <c r="Q18" s="208"/>
      <c r="R18" s="397" t="s">
        <v>2041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4.25">
      <c r="A19" s="449">
        <v>10</v>
      </c>
      <c r="B19" s="450">
        <v>43510</v>
      </c>
      <c r="C19" s="451"/>
      <c r="D19" s="432" t="s">
        <v>81</v>
      </c>
      <c r="E19" s="452" t="s">
        <v>264</v>
      </c>
      <c r="F19" s="453">
        <v>195</v>
      </c>
      <c r="G19" s="453">
        <v>186.2</v>
      </c>
      <c r="H19" s="453">
        <v>186</v>
      </c>
      <c r="I19" s="453" t="s">
        <v>3566</v>
      </c>
      <c r="J19" s="434" t="s">
        <v>3587</v>
      </c>
      <c r="K19" s="434">
        <f t="shared" ref="K19" si="9">H19-F19</f>
        <v>-9</v>
      </c>
      <c r="L19" s="435">
        <f t="shared" ref="L19" si="10">K19/F19</f>
        <v>-4.6153846153846156E-2</v>
      </c>
      <c r="M19" s="434" t="s">
        <v>3366</v>
      </c>
      <c r="N19" s="444">
        <v>43511</v>
      </c>
      <c r="O19" s="454"/>
      <c r="P19" s="208"/>
      <c r="Q19" s="208"/>
      <c r="R19" s="397" t="s">
        <v>2042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2">
        <v>11</v>
      </c>
      <c r="B20" s="353">
        <v>43515</v>
      </c>
      <c r="C20" s="293"/>
      <c r="D20" s="381" t="s">
        <v>191</v>
      </c>
      <c r="E20" s="294" t="s">
        <v>264</v>
      </c>
      <c r="F20" s="295" t="s">
        <v>3618</v>
      </c>
      <c r="G20" s="295">
        <v>2780</v>
      </c>
      <c r="H20" s="295"/>
      <c r="I20" s="295" t="s">
        <v>3619</v>
      </c>
      <c r="J20" s="281" t="s">
        <v>265</v>
      </c>
      <c r="K20" s="281"/>
      <c r="L20" s="352"/>
      <c r="M20" s="281"/>
      <c r="N20" s="331"/>
      <c r="O20" s="332">
        <f>VLOOKUP(D20,Sheet2!A20:M1515,6,0)</f>
        <v>3012.8</v>
      </c>
      <c r="P20" s="208"/>
      <c r="Q20" s="208"/>
      <c r="R20" s="397" t="s">
        <v>2042</v>
      </c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423">
        <v>12</v>
      </c>
      <c r="B21" s="424">
        <v>43516</v>
      </c>
      <c r="C21" s="425"/>
      <c r="D21" s="426" t="s">
        <v>350</v>
      </c>
      <c r="E21" s="427" t="s">
        <v>264</v>
      </c>
      <c r="F21" s="428">
        <v>868.5</v>
      </c>
      <c r="G21" s="428">
        <v>822.2</v>
      </c>
      <c r="H21" s="428">
        <v>904</v>
      </c>
      <c r="I21" s="428" t="s">
        <v>3634</v>
      </c>
      <c r="J21" s="350" t="s">
        <v>3655</v>
      </c>
      <c r="K21" s="350">
        <f t="shared" ref="K21" si="11">H21-F21</f>
        <v>35.5</v>
      </c>
      <c r="L21" s="386">
        <f t="shared" ref="L21" si="12">K21/F21</f>
        <v>4.0875071963154867E-2</v>
      </c>
      <c r="M21" s="350" t="s">
        <v>266</v>
      </c>
      <c r="N21" s="477">
        <v>43517</v>
      </c>
      <c r="O21" s="429"/>
      <c r="P21" s="208"/>
      <c r="Q21" s="208"/>
      <c r="R21" s="397" t="s">
        <v>2042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2"/>
      <c r="B22" s="353"/>
      <c r="C22" s="293"/>
      <c r="D22" s="381"/>
      <c r="E22" s="294"/>
      <c r="F22" s="295"/>
      <c r="G22" s="295"/>
      <c r="H22" s="295"/>
      <c r="I22" s="295"/>
      <c r="J22" s="281"/>
      <c r="K22" s="281"/>
      <c r="L22" s="352"/>
      <c r="M22" s="281"/>
      <c r="N22" s="331"/>
      <c r="O22" s="332"/>
      <c r="P22" s="208"/>
      <c r="Q22" s="208"/>
      <c r="R22" s="397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2"/>
      <c r="B23" s="353"/>
      <c r="C23" s="293"/>
      <c r="D23" s="381"/>
      <c r="E23" s="294"/>
      <c r="F23" s="295"/>
      <c r="G23" s="295"/>
      <c r="H23" s="295"/>
      <c r="I23" s="295"/>
      <c r="J23" s="281"/>
      <c r="K23" s="281"/>
      <c r="L23" s="352"/>
      <c r="M23" s="281"/>
      <c r="N23" s="331"/>
      <c r="O23" s="332"/>
      <c r="P23" s="208"/>
      <c r="Q23" s="208"/>
      <c r="R23" s="397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2"/>
      <c r="B24" s="353"/>
      <c r="C24" s="293"/>
      <c r="D24" s="381"/>
      <c r="E24" s="294"/>
      <c r="F24" s="295"/>
      <c r="G24" s="295"/>
      <c r="H24" s="295"/>
      <c r="I24" s="295"/>
      <c r="J24" s="281"/>
      <c r="K24" s="281"/>
      <c r="L24" s="352"/>
      <c r="M24" s="281"/>
      <c r="N24" s="331"/>
      <c r="O24" s="332"/>
      <c r="P24" s="208"/>
      <c r="Q24" s="208"/>
      <c r="R24" s="397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2"/>
      <c r="B25" s="353"/>
      <c r="C25" s="293"/>
      <c r="D25" s="381"/>
      <c r="E25" s="294"/>
      <c r="F25" s="295"/>
      <c r="G25" s="295"/>
      <c r="H25" s="295"/>
      <c r="I25" s="295"/>
      <c r="J25" s="281"/>
      <c r="K25" s="281"/>
      <c r="L25" s="352"/>
      <c r="M25" s="281"/>
      <c r="N25" s="331"/>
      <c r="O25" s="332"/>
      <c r="P25" s="208"/>
      <c r="Q25" s="208"/>
      <c r="R25" s="397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2"/>
      <c r="B26" s="353"/>
      <c r="C26" s="293"/>
      <c r="D26" s="381"/>
      <c r="E26" s="294"/>
      <c r="F26" s="295"/>
      <c r="G26" s="295"/>
      <c r="H26" s="295"/>
      <c r="I26" s="295"/>
      <c r="J26" s="281"/>
      <c r="K26" s="281"/>
      <c r="L26" s="352"/>
      <c r="M26" s="281"/>
      <c r="N26" s="331"/>
      <c r="O26" s="332"/>
      <c r="P26" s="208"/>
      <c r="Q26" s="208"/>
      <c r="R26" s="397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2"/>
      <c r="B27" s="353"/>
      <c r="C27" s="293"/>
      <c r="D27" s="381"/>
      <c r="E27" s="294"/>
      <c r="F27" s="295"/>
      <c r="G27" s="295"/>
      <c r="H27" s="295"/>
      <c r="I27" s="295"/>
      <c r="J27" s="281"/>
      <c r="K27" s="281"/>
      <c r="L27" s="352"/>
      <c r="M27" s="281"/>
      <c r="N27" s="331"/>
      <c r="O27" s="332"/>
      <c r="P27" s="208"/>
      <c r="Q27" s="208"/>
      <c r="R27" s="397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2"/>
      <c r="B28" s="353"/>
      <c r="C28" s="293"/>
      <c r="D28" s="282"/>
      <c r="E28" s="294"/>
      <c r="F28" s="295"/>
      <c r="G28" s="295"/>
      <c r="H28" s="295"/>
      <c r="I28" s="295"/>
      <c r="J28" s="281"/>
      <c r="K28" s="281"/>
      <c r="L28" s="352"/>
      <c r="M28" s="281"/>
      <c r="N28" s="331"/>
      <c r="O28" s="332"/>
      <c r="P28" s="208"/>
      <c r="Q28" s="208"/>
      <c r="R28" s="280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19" customFormat="1">
      <c r="A29" s="337"/>
      <c r="B29" s="338"/>
      <c r="C29" s="339"/>
      <c r="D29" s="340"/>
      <c r="E29" s="341"/>
      <c r="F29" s="342"/>
      <c r="G29" s="342"/>
      <c r="H29" s="342"/>
      <c r="I29" s="342"/>
      <c r="J29" s="335"/>
      <c r="K29" s="342"/>
      <c r="L29" s="342"/>
      <c r="M29" s="152"/>
      <c r="N29" s="335"/>
      <c r="O29" s="343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43" t="s">
        <v>338</v>
      </c>
      <c r="B30" s="243"/>
      <c r="C30" s="243"/>
      <c r="D30" s="243"/>
      <c r="F30" s="170" t="s">
        <v>360</v>
      </c>
      <c r="G30" s="87"/>
      <c r="H30" s="100"/>
      <c r="I30" s="101"/>
      <c r="J30" s="142"/>
      <c r="K30" s="163"/>
      <c r="L30" s="164"/>
      <c r="M30" s="164"/>
      <c r="N30" s="18"/>
      <c r="O30" s="148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</row>
    <row r="31" spans="1:38" s="19" customFormat="1" ht="12" customHeight="1">
      <c r="A31" s="183" t="s">
        <v>2112</v>
      </c>
      <c r="B31" s="154"/>
      <c r="C31" s="181"/>
      <c r="D31" s="243"/>
      <c r="E31" s="86"/>
      <c r="F31" s="170" t="s">
        <v>2139</v>
      </c>
      <c r="G31" s="87"/>
      <c r="H31" s="100"/>
      <c r="I31" s="101"/>
      <c r="J31" s="142"/>
      <c r="K31" s="163"/>
      <c r="L31" s="164"/>
      <c r="M31" s="164"/>
      <c r="N31" s="18"/>
      <c r="O31" s="148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</row>
    <row r="32" spans="1:38" s="19" customFormat="1" ht="12" customHeight="1">
      <c r="A32" s="243" t="s">
        <v>2756</v>
      </c>
      <c r="B32" s="154"/>
      <c r="C32" s="181"/>
      <c r="D32" s="243"/>
      <c r="E32" s="86"/>
      <c r="F32" s="87"/>
      <c r="G32" s="87"/>
      <c r="H32" s="100"/>
      <c r="I32" s="101"/>
      <c r="J32" s="143"/>
      <c r="K32" s="163"/>
      <c r="L32" s="164"/>
      <c r="M32" s="87"/>
      <c r="N32" s="88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</row>
    <row r="33" spans="1:28" ht="15" customHeight="1">
      <c r="A33" s="105" t="s">
        <v>1848</v>
      </c>
      <c r="B33" s="105"/>
      <c r="C33" s="105"/>
      <c r="D33" s="105"/>
      <c r="E33" s="86"/>
      <c r="F33" s="87"/>
      <c r="G33" s="49"/>
      <c r="H33" s="87"/>
      <c r="I33" s="49"/>
      <c r="J33" s="7"/>
      <c r="K33" s="49"/>
      <c r="L33" s="49"/>
      <c r="M33" s="49"/>
      <c r="N33" s="49"/>
      <c r="O33" s="89"/>
      <c r="Q33" s="1"/>
      <c r="R33" s="49"/>
      <c r="S33" s="18"/>
      <c r="T33" s="18"/>
      <c r="U33" s="18"/>
      <c r="V33" s="18"/>
      <c r="W33" s="18"/>
      <c r="X33" s="18"/>
      <c r="Y33" s="18"/>
      <c r="Z33" s="18"/>
      <c r="AA33" s="18"/>
    </row>
    <row r="34" spans="1:28" ht="44.25" customHeight="1">
      <c r="A34" s="84" t="s">
        <v>13</v>
      </c>
      <c r="B34" s="84" t="s">
        <v>216</v>
      </c>
      <c r="C34" s="84"/>
      <c r="D34" s="85" t="s">
        <v>253</v>
      </c>
      <c r="E34" s="84" t="s">
        <v>254</v>
      </c>
      <c r="F34" s="84" t="s">
        <v>255</v>
      </c>
      <c r="G34" s="84" t="s">
        <v>256</v>
      </c>
      <c r="H34" s="84" t="s">
        <v>257</v>
      </c>
      <c r="I34" s="84" t="s">
        <v>258</v>
      </c>
      <c r="J34" s="310" t="s">
        <v>259</v>
      </c>
      <c r="K34" s="165" t="s">
        <v>267</v>
      </c>
      <c r="L34" s="165" t="s">
        <v>268</v>
      </c>
      <c r="M34" s="84" t="s">
        <v>269</v>
      </c>
      <c r="N34" s="296" t="s">
        <v>262</v>
      </c>
      <c r="O34" s="347" t="s">
        <v>263</v>
      </c>
      <c r="P34" s="19"/>
      <c r="Q34" s="18"/>
      <c r="R34" s="87"/>
      <c r="S34" s="18"/>
      <c r="T34" s="18"/>
      <c r="U34" s="18"/>
      <c r="V34" s="18"/>
      <c r="W34" s="18"/>
      <c r="X34" s="18"/>
      <c r="Y34" s="18"/>
      <c r="Z34" s="19"/>
      <c r="AA34" s="19"/>
      <c r="AB34" s="19"/>
    </row>
    <row r="35" spans="1:28" s="141" customFormat="1" ht="14.25">
      <c r="A35" s="406">
        <v>1</v>
      </c>
      <c r="B35" s="441">
        <v>43497</v>
      </c>
      <c r="C35" s="441"/>
      <c r="D35" s="439" t="s">
        <v>3438</v>
      </c>
      <c r="E35" s="404" t="s">
        <v>2008</v>
      </c>
      <c r="F35" s="440">
        <v>10955</v>
      </c>
      <c r="G35" s="405">
        <v>10860</v>
      </c>
      <c r="H35" s="406">
        <v>10885</v>
      </c>
      <c r="I35" s="440">
        <v>10800</v>
      </c>
      <c r="J35" s="442" t="s">
        <v>3351</v>
      </c>
      <c r="K35" s="442">
        <f>F35-H35</f>
        <v>70</v>
      </c>
      <c r="L35" s="442">
        <f t="shared" ref="L35" si="13">M35*K35</f>
        <v>5250</v>
      </c>
      <c r="M35" s="442">
        <v>75</v>
      </c>
      <c r="N35" s="442" t="s">
        <v>266</v>
      </c>
      <c r="O35" s="443">
        <v>43498</v>
      </c>
      <c r="P35" s="202"/>
      <c r="Q35" s="200"/>
      <c r="R35" s="398" t="s">
        <v>2042</v>
      </c>
      <c r="S35" s="202"/>
      <c r="T35" s="186"/>
      <c r="U35" s="186"/>
      <c r="V35" s="186"/>
      <c r="W35" s="186"/>
      <c r="X35" s="186"/>
      <c r="Y35" s="186"/>
    </row>
    <row r="36" spans="1:28" s="141" customFormat="1">
      <c r="A36" s="458">
        <v>2</v>
      </c>
      <c r="B36" s="431">
        <v>43502</v>
      </c>
      <c r="C36" s="431"/>
      <c r="D36" s="459" t="s">
        <v>3438</v>
      </c>
      <c r="E36" s="460" t="s">
        <v>2008</v>
      </c>
      <c r="F36" s="461">
        <v>11005</v>
      </c>
      <c r="G36" s="460">
        <v>11120</v>
      </c>
      <c r="H36" s="458">
        <v>11120</v>
      </c>
      <c r="I36" s="461">
        <v>10800</v>
      </c>
      <c r="J36" s="462" t="s">
        <v>3491</v>
      </c>
      <c r="K36" s="462">
        <f>F36-H36</f>
        <v>-115</v>
      </c>
      <c r="L36" s="462">
        <f t="shared" ref="L36:L37" si="14">M36*K36</f>
        <v>-8625</v>
      </c>
      <c r="M36" s="462">
        <v>75</v>
      </c>
      <c r="N36" s="462" t="s">
        <v>3366</v>
      </c>
      <c r="O36" s="463">
        <v>43503</v>
      </c>
      <c r="P36" s="202"/>
      <c r="Q36" s="200"/>
      <c r="R36" s="398" t="s">
        <v>2042</v>
      </c>
      <c r="S36" s="202"/>
      <c r="T36" s="186"/>
      <c r="U36" s="186"/>
      <c r="V36" s="186"/>
      <c r="W36" s="186"/>
      <c r="X36" s="186"/>
      <c r="Y36" s="186"/>
    </row>
    <row r="37" spans="1:28" s="141" customFormat="1" ht="14.25">
      <c r="A37" s="406">
        <v>3</v>
      </c>
      <c r="B37" s="441">
        <v>43502</v>
      </c>
      <c r="C37" s="441"/>
      <c r="D37" s="439" t="s">
        <v>3475</v>
      </c>
      <c r="E37" s="404" t="s">
        <v>2008</v>
      </c>
      <c r="F37" s="440">
        <v>27420</v>
      </c>
      <c r="G37" s="405">
        <v>27720</v>
      </c>
      <c r="H37" s="406">
        <v>27230</v>
      </c>
      <c r="I37" s="440" t="s">
        <v>3476</v>
      </c>
      <c r="J37" s="442" t="s">
        <v>3517</v>
      </c>
      <c r="K37" s="442">
        <f>F37-H37</f>
        <v>190</v>
      </c>
      <c r="L37" s="442">
        <f t="shared" si="14"/>
        <v>3800</v>
      </c>
      <c r="M37" s="442">
        <v>20</v>
      </c>
      <c r="N37" s="442" t="s">
        <v>266</v>
      </c>
      <c r="O37" s="467">
        <v>43507</v>
      </c>
      <c r="P37" s="202"/>
      <c r="Q37" s="200"/>
      <c r="R37" s="398" t="s">
        <v>2042</v>
      </c>
      <c r="S37" s="202"/>
      <c r="T37" s="186"/>
      <c r="U37" s="186"/>
      <c r="V37" s="186"/>
      <c r="W37" s="186"/>
      <c r="X37" s="186"/>
      <c r="Y37" s="186"/>
    </row>
    <row r="38" spans="1:28" ht="14.25">
      <c r="A38" s="523">
        <v>4</v>
      </c>
      <c r="B38" s="525">
        <v>43510</v>
      </c>
      <c r="C38" s="525"/>
      <c r="D38" s="474" t="s">
        <v>3438</v>
      </c>
      <c r="E38" s="460" t="s">
        <v>264</v>
      </c>
      <c r="F38" s="464">
        <v>10765</v>
      </c>
      <c r="G38" s="475">
        <v>10630</v>
      </c>
      <c r="H38" s="458">
        <v>10620</v>
      </c>
      <c r="I38" s="458">
        <v>11000</v>
      </c>
      <c r="J38" s="517" t="s">
        <v>3674</v>
      </c>
      <c r="K38" s="460">
        <f>H38-F38</f>
        <v>-145</v>
      </c>
      <c r="L38" s="517">
        <f>-103*75</f>
        <v>-7725</v>
      </c>
      <c r="M38" s="517">
        <v>75</v>
      </c>
      <c r="N38" s="519" t="s">
        <v>3366</v>
      </c>
      <c r="O38" s="521">
        <v>43515</v>
      </c>
      <c r="P38" s="207"/>
      <c r="Q38" s="207"/>
      <c r="R38" s="397" t="s">
        <v>2041</v>
      </c>
      <c r="S38" s="18"/>
      <c r="Y38" s="18"/>
      <c r="Z38" s="18"/>
    </row>
    <row r="39" spans="1:28" ht="14.25">
      <c r="A39" s="524"/>
      <c r="B39" s="526"/>
      <c r="C39" s="526"/>
      <c r="D39" s="474" t="s">
        <v>3567</v>
      </c>
      <c r="E39" s="460" t="s">
        <v>2008</v>
      </c>
      <c r="F39" s="464">
        <v>61</v>
      </c>
      <c r="G39" s="475"/>
      <c r="H39" s="458">
        <v>19</v>
      </c>
      <c r="I39" s="458"/>
      <c r="J39" s="518"/>
      <c r="K39" s="460">
        <f>F39-H39</f>
        <v>42</v>
      </c>
      <c r="L39" s="518"/>
      <c r="M39" s="518"/>
      <c r="N39" s="520"/>
      <c r="O39" s="522"/>
      <c r="P39" s="207"/>
      <c r="Q39" s="207"/>
      <c r="R39" s="397" t="s">
        <v>2041</v>
      </c>
      <c r="S39" s="18"/>
      <c r="Y39" s="18"/>
      <c r="Z39" s="18"/>
    </row>
    <row r="40" spans="1:28" s="141" customFormat="1" ht="14.25">
      <c r="A40" s="511">
        <v>4</v>
      </c>
      <c r="B40" s="513">
        <v>43517</v>
      </c>
      <c r="C40" s="513"/>
      <c r="D40" s="488" t="s">
        <v>3656</v>
      </c>
      <c r="E40" s="404" t="s">
        <v>264</v>
      </c>
      <c r="F40" s="456">
        <v>1876</v>
      </c>
      <c r="G40" s="405">
        <v>1835</v>
      </c>
      <c r="H40" s="406">
        <v>1899</v>
      </c>
      <c r="I40" s="406">
        <v>1920</v>
      </c>
      <c r="J40" s="505" t="s">
        <v>3550</v>
      </c>
      <c r="K40" s="404">
        <f>H40-F40</f>
        <v>23</v>
      </c>
      <c r="L40" s="505">
        <f>M40*17</f>
        <v>8500</v>
      </c>
      <c r="M40" s="505">
        <v>500</v>
      </c>
      <c r="N40" s="507" t="s">
        <v>266</v>
      </c>
      <c r="O40" s="509">
        <v>43517</v>
      </c>
      <c r="P40" s="207"/>
      <c r="Q40" s="207"/>
      <c r="R40" s="397" t="s">
        <v>2041</v>
      </c>
      <c r="S40" s="202"/>
      <c r="T40" s="186"/>
      <c r="U40" s="186"/>
      <c r="V40" s="186"/>
      <c r="W40" s="186"/>
      <c r="X40" s="186"/>
      <c r="Y40" s="186"/>
    </row>
    <row r="41" spans="1:28" s="141" customFormat="1" ht="14.25">
      <c r="A41" s="512"/>
      <c r="B41" s="514"/>
      <c r="C41" s="514"/>
      <c r="D41" s="488" t="s">
        <v>3657</v>
      </c>
      <c r="E41" s="404" t="s">
        <v>2008</v>
      </c>
      <c r="F41" s="456">
        <v>15.5</v>
      </c>
      <c r="G41" s="405"/>
      <c r="H41" s="406">
        <v>21.5</v>
      </c>
      <c r="I41" s="406"/>
      <c r="J41" s="506"/>
      <c r="K41" s="404">
        <f>F41-H41</f>
        <v>-6</v>
      </c>
      <c r="L41" s="506"/>
      <c r="M41" s="506"/>
      <c r="N41" s="508"/>
      <c r="O41" s="510"/>
      <c r="P41" s="207"/>
      <c r="Q41" s="207"/>
      <c r="R41" s="397" t="s">
        <v>2041</v>
      </c>
      <c r="S41" s="202"/>
      <c r="T41" s="186"/>
      <c r="U41" s="186"/>
      <c r="V41" s="186"/>
      <c r="W41" s="186"/>
      <c r="X41" s="186"/>
      <c r="Y41" s="186"/>
    </row>
    <row r="42" spans="1:28" s="141" customFormat="1" ht="14.25">
      <c r="A42" s="417"/>
      <c r="B42" s="356"/>
      <c r="C42" s="356"/>
      <c r="D42" s="414"/>
      <c r="E42" s="415"/>
      <c r="F42" s="363"/>
      <c r="G42" s="416"/>
      <c r="H42" s="417"/>
      <c r="I42" s="417"/>
      <c r="J42" s="415"/>
      <c r="K42" s="415"/>
      <c r="L42" s="415"/>
      <c r="M42" s="415"/>
      <c r="N42" s="420"/>
      <c r="O42" s="421"/>
      <c r="P42" s="202"/>
      <c r="Q42" s="200"/>
      <c r="R42" s="398"/>
      <c r="S42" s="202"/>
      <c r="T42" s="186"/>
      <c r="U42" s="186"/>
      <c r="V42" s="186"/>
      <c r="W42" s="186"/>
      <c r="X42" s="186"/>
      <c r="Y42" s="186"/>
    </row>
    <row r="43" spans="1:28" s="141" customFormat="1" ht="14.25">
      <c r="A43" s="417"/>
      <c r="B43" s="356"/>
      <c r="C43" s="356"/>
      <c r="D43" s="414"/>
      <c r="E43" s="415"/>
      <c r="F43" s="363"/>
      <c r="G43" s="416"/>
      <c r="H43" s="417"/>
      <c r="I43" s="417"/>
      <c r="J43" s="415"/>
      <c r="K43" s="415"/>
      <c r="L43" s="415"/>
      <c r="M43" s="415"/>
      <c r="N43" s="420"/>
      <c r="O43" s="421"/>
      <c r="P43" s="202"/>
      <c r="Q43" s="200"/>
      <c r="R43" s="398"/>
      <c r="S43" s="202"/>
      <c r="T43" s="186"/>
      <c r="U43" s="186"/>
      <c r="V43" s="186"/>
      <c r="W43" s="186"/>
      <c r="X43" s="186"/>
      <c r="Y43" s="186"/>
    </row>
    <row r="44" spans="1:28" s="141" customFormat="1" ht="14.25">
      <c r="A44" s="402"/>
      <c r="B44" s="354"/>
      <c r="C44" s="354"/>
      <c r="D44" s="403"/>
      <c r="E44" s="399"/>
      <c r="F44" s="400"/>
      <c r="G44" s="401"/>
      <c r="H44" s="402"/>
      <c r="I44" s="402"/>
      <c r="J44" s="399"/>
      <c r="K44" s="399"/>
      <c r="L44" s="399"/>
      <c r="M44" s="399"/>
      <c r="N44" s="400"/>
      <c r="O44" s="422"/>
      <c r="P44" s="202"/>
      <c r="Q44" s="200"/>
      <c r="R44" s="398"/>
      <c r="S44" s="202"/>
      <c r="T44" s="186"/>
      <c r="U44" s="186"/>
      <c r="V44" s="186"/>
      <c r="W44" s="186"/>
      <c r="X44" s="186"/>
      <c r="Y44" s="186"/>
    </row>
    <row r="45" spans="1:28" s="141" customFormat="1" ht="14.25">
      <c r="A45" s="408"/>
      <c r="B45" s="395"/>
      <c r="C45" s="395"/>
      <c r="D45" s="409"/>
      <c r="E45" s="410"/>
      <c r="F45" s="411"/>
      <c r="G45" s="412"/>
      <c r="H45" s="408"/>
      <c r="I45" s="408"/>
      <c r="J45" s="410"/>
      <c r="K45" s="410"/>
      <c r="L45" s="410"/>
      <c r="M45" s="410"/>
      <c r="N45" s="411"/>
      <c r="O45" s="413"/>
      <c r="P45" s="202"/>
      <c r="Q45" s="200"/>
      <c r="R45" s="398"/>
      <c r="S45" s="202"/>
      <c r="T45" s="186"/>
      <c r="U45" s="186"/>
      <c r="V45" s="186"/>
      <c r="W45" s="186"/>
      <c r="X45" s="186"/>
      <c r="Y45" s="186"/>
    </row>
    <row r="46" spans="1:28">
      <c r="A46" s="271"/>
      <c r="B46" s="189"/>
      <c r="C46" s="272"/>
      <c r="D46" s="273"/>
      <c r="E46" s="274"/>
      <c r="F46" s="171"/>
      <c r="G46" s="171"/>
      <c r="H46" s="171"/>
      <c r="I46" s="171"/>
      <c r="J46" s="87"/>
      <c r="K46" s="275"/>
      <c r="L46" s="275"/>
      <c r="M46" s="87"/>
      <c r="N46" s="18"/>
      <c r="O46" s="276"/>
      <c r="P46" s="19"/>
      <c r="Q46" s="18"/>
      <c r="R46" s="87"/>
      <c r="S46" s="18"/>
      <c r="T46" s="18"/>
      <c r="U46" s="18"/>
      <c r="V46" s="18"/>
      <c r="W46" s="18"/>
      <c r="X46" s="18"/>
      <c r="Y46" s="18"/>
    </row>
    <row r="47" spans="1:28" s="141" customFormat="1" ht="15">
      <c r="A47" s="104" t="s">
        <v>270</v>
      </c>
      <c r="B47" s="104"/>
      <c r="C47" s="104"/>
      <c r="D47" s="104"/>
      <c r="E47" s="156"/>
      <c r="F47" s="171"/>
      <c r="G47" s="171"/>
      <c r="H47" s="171"/>
      <c r="I47" s="171"/>
      <c r="J47" s="9"/>
      <c r="K47" s="49"/>
      <c r="L47" s="49"/>
      <c r="M47" s="49"/>
      <c r="N47" s="1"/>
      <c r="O47" s="9"/>
      <c r="P47" s="19"/>
      <c r="Q47" s="18"/>
      <c r="R47" s="87"/>
      <c r="S47" s="326"/>
      <c r="T47" s="250"/>
      <c r="U47" s="250"/>
      <c r="V47" s="186"/>
      <c r="W47" s="186"/>
      <c r="X47" s="186"/>
      <c r="Y47" s="186"/>
    </row>
    <row r="48" spans="1:28" s="141" customFormat="1" ht="38.25">
      <c r="A48" s="84" t="s">
        <v>13</v>
      </c>
      <c r="B48" s="84" t="s">
        <v>216</v>
      </c>
      <c r="C48" s="84"/>
      <c r="D48" s="85" t="s">
        <v>253</v>
      </c>
      <c r="E48" s="84" t="s">
        <v>254</v>
      </c>
      <c r="F48" s="84" t="s">
        <v>255</v>
      </c>
      <c r="G48" s="172" t="s">
        <v>256</v>
      </c>
      <c r="H48" s="84" t="s">
        <v>257</v>
      </c>
      <c r="I48" s="84" t="s">
        <v>258</v>
      </c>
      <c r="J48" s="310" t="s">
        <v>259</v>
      </c>
      <c r="K48" s="310" t="s">
        <v>2747</v>
      </c>
      <c r="L48" s="165" t="s">
        <v>268</v>
      </c>
      <c r="M48" s="84" t="s">
        <v>269</v>
      </c>
      <c r="N48" s="84" t="s">
        <v>262</v>
      </c>
      <c r="O48" s="85" t="s">
        <v>263</v>
      </c>
      <c r="P48" s="19"/>
      <c r="Q48" s="1"/>
      <c r="R48" s="87"/>
      <c r="S48" s="202"/>
      <c r="T48" s="186"/>
      <c r="U48" s="186"/>
      <c r="V48" s="186"/>
      <c r="W48" s="186"/>
      <c r="X48" s="186"/>
      <c r="Y48" s="186"/>
    </row>
    <row r="49" spans="1:26" ht="14.25">
      <c r="A49" s="511">
        <v>1</v>
      </c>
      <c r="B49" s="513">
        <v>43497</v>
      </c>
      <c r="C49" s="513"/>
      <c r="D49" s="455" t="s">
        <v>3433</v>
      </c>
      <c r="E49" s="404" t="s">
        <v>264</v>
      </c>
      <c r="F49" s="456">
        <v>8.25</v>
      </c>
      <c r="G49" s="405"/>
      <c r="H49" s="406">
        <v>12.5</v>
      </c>
      <c r="I49" s="406"/>
      <c r="J49" s="505" t="s">
        <v>3470</v>
      </c>
      <c r="K49" s="404">
        <f>H49-F49</f>
        <v>4.25</v>
      </c>
      <c r="L49" s="505">
        <v>3000</v>
      </c>
      <c r="M49" s="505">
        <v>1500</v>
      </c>
      <c r="N49" s="507" t="s">
        <v>266</v>
      </c>
      <c r="O49" s="515">
        <v>43502</v>
      </c>
      <c r="P49" s="207"/>
      <c r="Q49" s="207"/>
      <c r="R49" s="397" t="s">
        <v>2041</v>
      </c>
      <c r="S49" s="18"/>
      <c r="Y49" s="18"/>
      <c r="Z49" s="18"/>
    </row>
    <row r="50" spans="1:26" ht="14.25">
      <c r="A50" s="512"/>
      <c r="B50" s="514"/>
      <c r="C50" s="514"/>
      <c r="D50" s="455" t="s">
        <v>3434</v>
      </c>
      <c r="E50" s="404" t="s">
        <v>2008</v>
      </c>
      <c r="F50" s="456">
        <v>5.25</v>
      </c>
      <c r="G50" s="405"/>
      <c r="H50" s="406">
        <v>7.5</v>
      </c>
      <c r="I50" s="406"/>
      <c r="J50" s="506"/>
      <c r="K50" s="404">
        <f>F50-H50</f>
        <v>-2.25</v>
      </c>
      <c r="L50" s="506"/>
      <c r="M50" s="506"/>
      <c r="N50" s="508"/>
      <c r="O50" s="516"/>
      <c r="P50" s="207"/>
      <c r="Q50" s="207"/>
      <c r="R50" s="397" t="s">
        <v>2041</v>
      </c>
      <c r="S50" s="18"/>
      <c r="Y50" s="18"/>
      <c r="Z50" s="18"/>
    </row>
    <row r="51" spans="1:26" s="141" customFormat="1" ht="14.25">
      <c r="A51" s="383">
        <v>2</v>
      </c>
      <c r="B51" s="445">
        <v>43500</v>
      </c>
      <c r="C51" s="445"/>
      <c r="D51" s="384" t="s">
        <v>3451</v>
      </c>
      <c r="E51" s="385" t="s">
        <v>264</v>
      </c>
      <c r="F51" s="385">
        <v>127.5</v>
      </c>
      <c r="G51" s="383">
        <v>84</v>
      </c>
      <c r="H51" s="383">
        <v>143</v>
      </c>
      <c r="I51" s="385">
        <v>200</v>
      </c>
      <c r="J51" s="350" t="s">
        <v>3480</v>
      </c>
      <c r="K51" s="350">
        <f t="shared" ref="K51" si="15">H51-F51</f>
        <v>15.5</v>
      </c>
      <c r="L51" s="442">
        <f>M51*K51</f>
        <v>1162.5</v>
      </c>
      <c r="M51" s="350">
        <v>75</v>
      </c>
      <c r="N51" s="350" t="s">
        <v>266</v>
      </c>
      <c r="O51" s="443">
        <v>43500</v>
      </c>
      <c r="P51" s="207"/>
      <c r="Q51" s="382"/>
      <c r="R51" s="397" t="s">
        <v>2042</v>
      </c>
      <c r="T51" s="140"/>
      <c r="U51" s="140"/>
      <c r="V51" s="140"/>
      <c r="W51" s="140"/>
      <c r="X51" s="140"/>
      <c r="Y51" s="140"/>
      <c r="Z51" s="140"/>
    </row>
    <row r="52" spans="1:26" ht="14.25">
      <c r="A52" s="511">
        <v>3</v>
      </c>
      <c r="B52" s="513">
        <v>43501</v>
      </c>
      <c r="C52" s="513"/>
      <c r="D52" s="455" t="s">
        <v>3460</v>
      </c>
      <c r="E52" s="404" t="s">
        <v>264</v>
      </c>
      <c r="F52" s="456">
        <v>30</v>
      </c>
      <c r="G52" s="405"/>
      <c r="H52" s="406">
        <v>36.5</v>
      </c>
      <c r="I52" s="406"/>
      <c r="J52" s="505" t="s">
        <v>3516</v>
      </c>
      <c r="K52" s="404">
        <f>H52-F52</f>
        <v>6.5</v>
      </c>
      <c r="L52" s="505">
        <f>M52*6</f>
        <v>3000</v>
      </c>
      <c r="M52" s="505">
        <v>500</v>
      </c>
      <c r="N52" s="507" t="s">
        <v>266</v>
      </c>
      <c r="O52" s="515">
        <v>43507</v>
      </c>
      <c r="P52" s="207"/>
      <c r="Q52" s="207"/>
      <c r="R52" s="397" t="s">
        <v>2041</v>
      </c>
      <c r="S52" s="18"/>
      <c r="Y52" s="18"/>
      <c r="Z52" s="18"/>
    </row>
    <row r="53" spans="1:26" ht="14.25">
      <c r="A53" s="512"/>
      <c r="B53" s="514"/>
      <c r="C53" s="514"/>
      <c r="D53" s="455" t="s">
        <v>3461</v>
      </c>
      <c r="E53" s="404" t="s">
        <v>2008</v>
      </c>
      <c r="F53" s="456">
        <v>18</v>
      </c>
      <c r="G53" s="405"/>
      <c r="H53" s="406">
        <v>18.5</v>
      </c>
      <c r="I53" s="406"/>
      <c r="J53" s="506"/>
      <c r="K53" s="404">
        <f>F53-H53</f>
        <v>-0.5</v>
      </c>
      <c r="L53" s="506"/>
      <c r="M53" s="506"/>
      <c r="N53" s="508"/>
      <c r="O53" s="516"/>
      <c r="P53" s="207"/>
      <c r="Q53" s="207"/>
      <c r="R53" s="397" t="s">
        <v>2041</v>
      </c>
      <c r="S53" s="18"/>
      <c r="Y53" s="18"/>
      <c r="Z53" s="18"/>
    </row>
    <row r="54" spans="1:26" ht="14.25">
      <c r="A54" s="430">
        <v>4</v>
      </c>
      <c r="B54" s="431">
        <v>43502</v>
      </c>
      <c r="C54" s="431"/>
      <c r="D54" s="432" t="s">
        <v>3477</v>
      </c>
      <c r="E54" s="433" t="s">
        <v>264</v>
      </c>
      <c r="F54" s="433">
        <v>107.5</v>
      </c>
      <c r="G54" s="430">
        <v>70</v>
      </c>
      <c r="H54" s="433">
        <v>71</v>
      </c>
      <c r="I54" s="464">
        <v>180</v>
      </c>
      <c r="J54" s="462" t="s">
        <v>3493</v>
      </c>
      <c r="K54" s="462">
        <f>H54-F54</f>
        <v>-36.5</v>
      </c>
      <c r="L54" s="462">
        <f t="shared" ref="L54" si="16">M54*K54</f>
        <v>-2737.5</v>
      </c>
      <c r="M54" s="462">
        <v>75</v>
      </c>
      <c r="N54" s="462" t="s">
        <v>3366</v>
      </c>
      <c r="O54" s="463">
        <v>43503</v>
      </c>
      <c r="P54" s="207"/>
      <c r="Q54" s="207"/>
      <c r="R54" s="397" t="s">
        <v>2041</v>
      </c>
      <c r="S54" s="18"/>
      <c r="Y54" s="18"/>
      <c r="Z54" s="18"/>
    </row>
    <row r="55" spans="1:26" ht="14.25">
      <c r="A55" s="430">
        <v>5</v>
      </c>
      <c r="B55" s="431">
        <v>43502</v>
      </c>
      <c r="C55" s="431"/>
      <c r="D55" s="432" t="s">
        <v>3478</v>
      </c>
      <c r="E55" s="433" t="s">
        <v>264</v>
      </c>
      <c r="F55" s="433">
        <v>26</v>
      </c>
      <c r="G55" s="430">
        <v>7</v>
      </c>
      <c r="H55" s="433">
        <v>9.5</v>
      </c>
      <c r="I55" s="464" t="s">
        <v>3479</v>
      </c>
      <c r="J55" s="462" t="s">
        <v>3564</v>
      </c>
      <c r="K55" s="462">
        <f>H55-F55</f>
        <v>-16.5</v>
      </c>
      <c r="L55" s="462">
        <f t="shared" ref="L55" si="17">M55*K55</f>
        <v>-4125</v>
      </c>
      <c r="M55" s="462">
        <v>250</v>
      </c>
      <c r="N55" s="462" t="s">
        <v>3366</v>
      </c>
      <c r="O55" s="463">
        <v>43510</v>
      </c>
      <c r="P55" s="207"/>
      <c r="Q55" s="207"/>
      <c r="R55" s="397" t="s">
        <v>2041</v>
      </c>
      <c r="S55" s="18"/>
      <c r="Y55" s="18"/>
      <c r="Z55" s="18"/>
    </row>
    <row r="56" spans="1:26" ht="14.25">
      <c r="A56" s="430">
        <v>6</v>
      </c>
      <c r="B56" s="431">
        <v>43507</v>
      </c>
      <c r="C56" s="431"/>
      <c r="D56" s="432" t="s">
        <v>3522</v>
      </c>
      <c r="E56" s="433" t="s">
        <v>264</v>
      </c>
      <c r="F56" s="433">
        <v>26.5</v>
      </c>
      <c r="G56" s="430">
        <v>18</v>
      </c>
      <c r="H56" s="433">
        <v>18</v>
      </c>
      <c r="I56" s="464">
        <v>40</v>
      </c>
      <c r="J56" s="462" t="s">
        <v>3553</v>
      </c>
      <c r="K56" s="462">
        <f>H56-F56</f>
        <v>-8.5</v>
      </c>
      <c r="L56" s="462">
        <f t="shared" ref="L56:L57" si="18">M56*K56</f>
        <v>-4250</v>
      </c>
      <c r="M56" s="462">
        <v>500</v>
      </c>
      <c r="N56" s="462" t="s">
        <v>3366</v>
      </c>
      <c r="O56" s="463">
        <v>43509</v>
      </c>
      <c r="P56" s="207"/>
      <c r="Q56" s="207"/>
      <c r="R56" s="397" t="s">
        <v>2041</v>
      </c>
      <c r="S56" s="18"/>
      <c r="Y56" s="18"/>
      <c r="Z56" s="18"/>
    </row>
    <row r="57" spans="1:26" ht="14.25">
      <c r="A57" s="430">
        <v>7</v>
      </c>
      <c r="B57" s="431">
        <v>43508</v>
      </c>
      <c r="C57" s="431"/>
      <c r="D57" s="432" t="s">
        <v>3532</v>
      </c>
      <c r="E57" s="433" t="s">
        <v>264</v>
      </c>
      <c r="F57" s="433">
        <v>25</v>
      </c>
      <c r="G57" s="430">
        <v>9</v>
      </c>
      <c r="H57" s="433">
        <v>9</v>
      </c>
      <c r="I57" s="464">
        <v>50</v>
      </c>
      <c r="J57" s="462" t="s">
        <v>3585</v>
      </c>
      <c r="K57" s="462">
        <f>H57-F57</f>
        <v>-16</v>
      </c>
      <c r="L57" s="462">
        <f t="shared" si="18"/>
        <v>-4000</v>
      </c>
      <c r="M57" s="462">
        <v>250</v>
      </c>
      <c r="N57" s="462" t="s">
        <v>3366</v>
      </c>
      <c r="O57" s="463">
        <v>43511</v>
      </c>
      <c r="P57" s="207"/>
      <c r="Q57" s="207"/>
      <c r="R57" s="397" t="s">
        <v>2042</v>
      </c>
      <c r="S57" s="18"/>
      <c r="Y57" s="18"/>
      <c r="Z57" s="18"/>
    </row>
    <row r="58" spans="1:26" s="141" customFormat="1" ht="14.25">
      <c r="A58" s="383">
        <v>8</v>
      </c>
      <c r="B58" s="468">
        <v>43508</v>
      </c>
      <c r="C58" s="468"/>
      <c r="D58" s="384" t="s">
        <v>3540</v>
      </c>
      <c r="E58" s="385" t="s">
        <v>264</v>
      </c>
      <c r="F58" s="385">
        <v>39</v>
      </c>
      <c r="G58" s="383"/>
      <c r="H58" s="470">
        <v>51</v>
      </c>
      <c r="I58" s="385" t="s">
        <v>3541</v>
      </c>
      <c r="J58" s="350" t="s">
        <v>3542</v>
      </c>
      <c r="K58" s="350">
        <f t="shared" ref="K58" si="19">H58-F58</f>
        <v>12</v>
      </c>
      <c r="L58" s="442">
        <f>M58*K58</f>
        <v>900</v>
      </c>
      <c r="M58" s="350">
        <v>75</v>
      </c>
      <c r="N58" s="350" t="s">
        <v>266</v>
      </c>
      <c r="O58" s="443">
        <v>43508</v>
      </c>
      <c r="P58" s="207"/>
      <c r="Q58" s="382"/>
      <c r="R58" s="397" t="s">
        <v>2042</v>
      </c>
      <c r="T58" s="140"/>
      <c r="U58" s="140"/>
      <c r="V58" s="140"/>
      <c r="W58" s="140"/>
      <c r="X58" s="140"/>
      <c r="Y58" s="140"/>
      <c r="Z58" s="140"/>
    </row>
    <row r="59" spans="1:26" ht="14.25">
      <c r="A59" s="430">
        <v>9</v>
      </c>
      <c r="B59" s="431">
        <v>43509</v>
      </c>
      <c r="C59" s="431"/>
      <c r="D59" s="432" t="s">
        <v>3562</v>
      </c>
      <c r="E59" s="433" t="s">
        <v>264</v>
      </c>
      <c r="F59" s="433">
        <v>37</v>
      </c>
      <c r="G59" s="430"/>
      <c r="H59" s="433">
        <v>0</v>
      </c>
      <c r="I59" s="464" t="s">
        <v>3541</v>
      </c>
      <c r="J59" s="462" t="s">
        <v>3565</v>
      </c>
      <c r="K59" s="462">
        <f>H59-F59</f>
        <v>-37</v>
      </c>
      <c r="L59" s="462">
        <f t="shared" ref="L59" si="20">M59*K59</f>
        <v>-2775</v>
      </c>
      <c r="M59" s="462">
        <v>75</v>
      </c>
      <c r="N59" s="462" t="s">
        <v>3366</v>
      </c>
      <c r="O59" s="463">
        <v>43510</v>
      </c>
      <c r="P59" s="207"/>
      <c r="Q59" s="207"/>
      <c r="R59" s="397" t="s">
        <v>2042</v>
      </c>
      <c r="S59" s="18"/>
      <c r="Y59" s="18"/>
      <c r="Z59" s="18"/>
    </row>
    <row r="60" spans="1:26" s="141" customFormat="1" ht="14.25">
      <c r="A60" s="383">
        <v>10</v>
      </c>
      <c r="B60" s="473">
        <v>43514</v>
      </c>
      <c r="C60" s="473"/>
      <c r="D60" s="384" t="s">
        <v>3598</v>
      </c>
      <c r="E60" s="385" t="s">
        <v>264</v>
      </c>
      <c r="F60" s="385">
        <v>62</v>
      </c>
      <c r="G60" s="383">
        <v>20</v>
      </c>
      <c r="H60" s="470">
        <v>76</v>
      </c>
      <c r="I60" s="385">
        <v>120</v>
      </c>
      <c r="J60" s="350" t="s">
        <v>3531</v>
      </c>
      <c r="K60" s="350">
        <f t="shared" ref="K60" si="21">H60-F60</f>
        <v>14</v>
      </c>
      <c r="L60" s="442">
        <f>M60*K60</f>
        <v>1050</v>
      </c>
      <c r="M60" s="350">
        <v>75</v>
      </c>
      <c r="N60" s="350" t="s">
        <v>266</v>
      </c>
      <c r="O60" s="467">
        <v>43515</v>
      </c>
      <c r="P60" s="207"/>
      <c r="Q60" s="382"/>
      <c r="R60" s="397" t="s">
        <v>2042</v>
      </c>
      <c r="T60" s="140"/>
      <c r="U60" s="140"/>
      <c r="V60" s="140"/>
      <c r="W60" s="140"/>
      <c r="X60" s="140"/>
      <c r="Y60" s="140"/>
      <c r="Z60" s="140"/>
    </row>
    <row r="61" spans="1:26" ht="14.25">
      <c r="A61" s="349"/>
      <c r="B61" s="354"/>
      <c r="C61" s="354"/>
      <c r="D61" s="345"/>
      <c r="E61" s="348"/>
      <c r="F61" s="348"/>
      <c r="G61" s="349"/>
      <c r="H61" s="349"/>
      <c r="I61" s="346"/>
      <c r="J61" s="281"/>
      <c r="K61" s="281"/>
      <c r="L61" s="281"/>
      <c r="M61" s="281"/>
      <c r="N61" s="354"/>
      <c r="O61" s="354"/>
      <c r="P61" s="207"/>
      <c r="Q61" s="207"/>
      <c r="R61" s="397"/>
      <c r="S61" s="18"/>
      <c r="Y61" s="18"/>
      <c r="Z61" s="18"/>
    </row>
    <row r="62" spans="1:26" ht="14.25">
      <c r="A62" s="349"/>
      <c r="B62" s="354"/>
      <c r="C62" s="354"/>
      <c r="D62" s="345"/>
      <c r="E62" s="348"/>
      <c r="F62" s="348"/>
      <c r="G62" s="349"/>
      <c r="H62" s="349"/>
      <c r="I62" s="346"/>
      <c r="J62" s="281"/>
      <c r="K62" s="281"/>
      <c r="L62" s="281"/>
      <c r="M62" s="281"/>
      <c r="N62" s="354"/>
      <c r="O62" s="354"/>
      <c r="P62" s="207"/>
      <c r="Q62" s="207"/>
      <c r="R62" s="397"/>
      <c r="S62" s="18"/>
      <c r="Y62" s="18"/>
      <c r="Z62" s="18"/>
    </row>
    <row r="63" spans="1:26" ht="14.25">
      <c r="A63" s="349"/>
      <c r="B63" s="354"/>
      <c r="C63" s="354"/>
      <c r="D63" s="345"/>
      <c r="E63" s="348"/>
      <c r="F63" s="348"/>
      <c r="G63" s="349"/>
      <c r="H63" s="349"/>
      <c r="I63" s="346"/>
      <c r="J63" s="281"/>
      <c r="K63" s="281"/>
      <c r="L63" s="281"/>
      <c r="M63" s="281"/>
      <c r="N63" s="354"/>
      <c r="O63" s="354"/>
      <c r="P63" s="207"/>
      <c r="Q63" s="207"/>
      <c r="R63" s="397"/>
      <c r="S63" s="18"/>
      <c r="Y63" s="18"/>
      <c r="Z63" s="18"/>
    </row>
    <row r="64" spans="1:26" ht="14.25">
      <c r="A64" s="349"/>
      <c r="B64" s="354"/>
      <c r="C64" s="354"/>
      <c r="D64" s="345"/>
      <c r="E64" s="348"/>
      <c r="F64" s="348"/>
      <c r="G64" s="349"/>
      <c r="H64" s="349"/>
      <c r="I64" s="346"/>
      <c r="J64" s="281"/>
      <c r="K64" s="281"/>
      <c r="L64" s="281"/>
      <c r="M64" s="281"/>
      <c r="N64" s="354"/>
      <c r="O64" s="354"/>
      <c r="P64" s="207"/>
      <c r="Q64" s="207"/>
      <c r="R64" s="397"/>
      <c r="S64" s="18"/>
      <c r="Y64" s="18"/>
      <c r="Z64" s="18"/>
    </row>
    <row r="65" spans="1:38" ht="14.25">
      <c r="A65" s="349"/>
      <c r="B65" s="354"/>
      <c r="C65" s="354"/>
      <c r="D65" s="345"/>
      <c r="E65" s="348"/>
      <c r="F65" s="348"/>
      <c r="G65" s="349"/>
      <c r="H65" s="349"/>
      <c r="I65" s="346"/>
      <c r="J65" s="281"/>
      <c r="K65" s="281"/>
      <c r="L65" s="281"/>
      <c r="M65" s="281"/>
      <c r="N65" s="354"/>
      <c r="O65" s="354"/>
      <c r="P65" s="207"/>
      <c r="Q65" s="207"/>
      <c r="R65" s="397"/>
      <c r="S65" s="18"/>
      <c r="Y65" s="18"/>
      <c r="Z65" s="18"/>
    </row>
    <row r="66" spans="1:38" ht="14.25">
      <c r="A66" s="349"/>
      <c r="B66" s="354"/>
      <c r="C66" s="354"/>
      <c r="D66" s="345"/>
      <c r="E66" s="348"/>
      <c r="F66" s="348"/>
      <c r="G66" s="349"/>
      <c r="H66" s="349"/>
      <c r="I66" s="346"/>
      <c r="J66" s="281"/>
      <c r="K66" s="281"/>
      <c r="L66" s="281"/>
      <c r="M66" s="281"/>
      <c r="N66" s="354"/>
      <c r="O66" s="354"/>
      <c r="P66" s="207"/>
      <c r="Q66" s="207"/>
      <c r="R66" s="397"/>
      <c r="S66" s="18"/>
      <c r="Y66" s="18"/>
      <c r="Z66" s="18"/>
    </row>
    <row r="67" spans="1:38" ht="14.25">
      <c r="A67" s="349"/>
      <c r="B67" s="354"/>
      <c r="C67" s="354"/>
      <c r="D67" s="345"/>
      <c r="E67" s="348"/>
      <c r="F67" s="348"/>
      <c r="G67" s="349"/>
      <c r="H67" s="349"/>
      <c r="I67" s="346"/>
      <c r="J67" s="281"/>
      <c r="K67" s="281"/>
      <c r="L67" s="281"/>
      <c r="M67" s="281"/>
      <c r="N67" s="354"/>
      <c r="O67" s="354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271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216</v>
      </c>
      <c r="C69" s="310"/>
      <c r="D69" s="176" t="s">
        <v>253</v>
      </c>
      <c r="E69" s="297" t="s">
        <v>254</v>
      </c>
      <c r="F69" s="84" t="s">
        <v>255</v>
      </c>
      <c r="G69" s="84" t="s">
        <v>337</v>
      </c>
      <c r="H69" s="310" t="s">
        <v>257</v>
      </c>
      <c r="I69" s="298" t="s">
        <v>258</v>
      </c>
      <c r="J69" s="393" t="s">
        <v>259</v>
      </c>
      <c r="K69" s="84" t="s">
        <v>260</v>
      </c>
      <c r="L69" s="84" t="s">
        <v>261</v>
      </c>
      <c r="M69" s="84" t="s">
        <v>262</v>
      </c>
      <c r="N69" s="85" t="s">
        <v>263</v>
      </c>
      <c r="O69" s="84" t="s">
        <v>382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207" customFormat="1" ht="14.25">
      <c r="A70" s="423">
        <v>1</v>
      </c>
      <c r="B70" s="424">
        <v>43494</v>
      </c>
      <c r="C70" s="425"/>
      <c r="D70" s="426" t="s">
        <v>159</v>
      </c>
      <c r="E70" s="427" t="s">
        <v>264</v>
      </c>
      <c r="F70" s="428">
        <v>80.5</v>
      </c>
      <c r="G70" s="428">
        <v>77</v>
      </c>
      <c r="H70" s="428">
        <v>83.5</v>
      </c>
      <c r="I70" s="428" t="s">
        <v>3420</v>
      </c>
      <c r="J70" s="350" t="s">
        <v>3379</v>
      </c>
      <c r="K70" s="350">
        <f t="shared" ref="K70" si="22">H70-F70</f>
        <v>3</v>
      </c>
      <c r="L70" s="386">
        <f t="shared" ref="L70" si="23">K70/F70</f>
        <v>3.7267080745341616E-2</v>
      </c>
      <c r="M70" s="350" t="s">
        <v>266</v>
      </c>
      <c r="N70" s="445">
        <v>43497</v>
      </c>
      <c r="O70" s="429"/>
      <c r="P70" s="208"/>
      <c r="Q70" s="208"/>
      <c r="R70" s="397" t="s">
        <v>2041</v>
      </c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</row>
    <row r="71" spans="1:38" s="207" customFormat="1" ht="14.25">
      <c r="A71" s="423">
        <v>2</v>
      </c>
      <c r="B71" s="424">
        <v>43497</v>
      </c>
      <c r="C71" s="425"/>
      <c r="D71" s="426" t="s">
        <v>95</v>
      </c>
      <c r="E71" s="427" t="s">
        <v>2008</v>
      </c>
      <c r="F71" s="428">
        <v>753</v>
      </c>
      <c r="G71" s="428">
        <v>772</v>
      </c>
      <c r="H71" s="428">
        <v>742.5</v>
      </c>
      <c r="I71" s="428" t="s">
        <v>3437</v>
      </c>
      <c r="J71" s="350" t="s">
        <v>3582</v>
      </c>
      <c r="K71" s="350">
        <f>F71-H71</f>
        <v>10.5</v>
      </c>
      <c r="L71" s="386">
        <f t="shared" ref="L71" si="24">K71/F71</f>
        <v>1.3944223107569721E-2</v>
      </c>
      <c r="M71" s="350" t="s">
        <v>266</v>
      </c>
      <c r="N71" s="471">
        <v>43511</v>
      </c>
      <c r="O71" s="429"/>
      <c r="P71" s="208"/>
      <c r="Q71" s="208"/>
      <c r="R71" s="397" t="s">
        <v>2041</v>
      </c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</row>
    <row r="72" spans="1:38" s="207" customFormat="1" ht="14.25">
      <c r="A72" s="449">
        <v>3</v>
      </c>
      <c r="B72" s="450">
        <v>43500</v>
      </c>
      <c r="C72" s="451"/>
      <c r="D72" s="432" t="s">
        <v>191</v>
      </c>
      <c r="E72" s="452" t="s">
        <v>264</v>
      </c>
      <c r="F72" s="453">
        <v>3275</v>
      </c>
      <c r="G72" s="453">
        <v>3175</v>
      </c>
      <c r="H72" s="453">
        <v>3165</v>
      </c>
      <c r="I72" s="453" t="s">
        <v>3448</v>
      </c>
      <c r="J72" s="434" t="s">
        <v>3465</v>
      </c>
      <c r="K72" s="434">
        <f t="shared" ref="K72" si="25">H72-F72</f>
        <v>-110</v>
      </c>
      <c r="L72" s="435">
        <f t="shared" ref="L72" si="26">K72/F72</f>
        <v>-3.3587786259541987E-2</v>
      </c>
      <c r="M72" s="434" t="s">
        <v>3366</v>
      </c>
      <c r="N72" s="444">
        <v>43501</v>
      </c>
      <c r="O72" s="454"/>
      <c r="P72" s="208"/>
      <c r="Q72" s="208"/>
      <c r="R72" s="397" t="s">
        <v>2042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141" customFormat="1" ht="14.25">
      <c r="A73" s="396">
        <v>4</v>
      </c>
      <c r="B73" s="447">
        <v>43501</v>
      </c>
      <c r="C73" s="447"/>
      <c r="D73" s="381" t="s">
        <v>154</v>
      </c>
      <c r="E73" s="294" t="s">
        <v>2008</v>
      </c>
      <c r="F73" s="295">
        <v>1045</v>
      </c>
      <c r="G73" s="295">
        <v>1082.7</v>
      </c>
      <c r="H73" s="295"/>
      <c r="I73" s="295" t="s">
        <v>3459</v>
      </c>
      <c r="J73" s="387" t="s">
        <v>265</v>
      </c>
      <c r="K73" s="388"/>
      <c r="L73" s="352"/>
      <c r="M73" s="388"/>
      <c r="N73" s="394"/>
      <c r="O73" s="332">
        <f>VLOOKUP(D73,Sheet2!A61:M1556,6,0)</f>
        <v>1041.5999999999999</v>
      </c>
      <c r="P73" s="201"/>
      <c r="Q73" s="200"/>
      <c r="R73" s="398" t="s">
        <v>2042</v>
      </c>
      <c r="S73" s="202"/>
      <c r="T73" s="186"/>
      <c r="U73" s="186"/>
      <c r="V73" s="186"/>
      <c r="W73" s="186"/>
      <c r="X73" s="186"/>
      <c r="Y73" s="186"/>
    </row>
    <row r="74" spans="1:38" s="207" customFormat="1" ht="14.25">
      <c r="A74" s="423">
        <v>5</v>
      </c>
      <c r="B74" s="424">
        <v>43501</v>
      </c>
      <c r="C74" s="425"/>
      <c r="D74" s="426" t="s">
        <v>1705</v>
      </c>
      <c r="E74" s="427" t="s">
        <v>264</v>
      </c>
      <c r="F74" s="428">
        <v>286.5</v>
      </c>
      <c r="G74" s="428">
        <v>277</v>
      </c>
      <c r="H74" s="428">
        <v>294.5</v>
      </c>
      <c r="I74" s="428" t="s">
        <v>3462</v>
      </c>
      <c r="J74" s="350" t="s">
        <v>3398</v>
      </c>
      <c r="K74" s="350">
        <f t="shared" ref="K74" si="27">H74-F74</f>
        <v>8</v>
      </c>
      <c r="L74" s="386">
        <f t="shared" ref="L74" si="28">K74/F74</f>
        <v>2.7923211169284468E-2</v>
      </c>
      <c r="M74" s="350" t="s">
        <v>266</v>
      </c>
      <c r="N74" s="446">
        <v>43497</v>
      </c>
      <c r="O74" s="429"/>
      <c r="P74" s="208"/>
      <c r="Q74" s="208"/>
      <c r="R74" s="397" t="s">
        <v>2041</v>
      </c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</row>
    <row r="75" spans="1:38" s="141" customFormat="1" ht="14.25">
      <c r="A75" s="423">
        <v>6</v>
      </c>
      <c r="B75" s="424">
        <v>43503</v>
      </c>
      <c r="C75" s="425"/>
      <c r="D75" s="426" t="s">
        <v>92</v>
      </c>
      <c r="E75" s="427" t="s">
        <v>264</v>
      </c>
      <c r="F75" s="428">
        <v>298.5</v>
      </c>
      <c r="G75" s="428">
        <v>288</v>
      </c>
      <c r="H75" s="428">
        <v>308.5</v>
      </c>
      <c r="I75" s="428" t="s">
        <v>3486</v>
      </c>
      <c r="J75" s="350" t="s">
        <v>3473</v>
      </c>
      <c r="K75" s="350">
        <f t="shared" ref="K75:K76" si="29">H75-F75</f>
        <v>10</v>
      </c>
      <c r="L75" s="386">
        <f t="shared" ref="L75:L76" si="30">K75/F75</f>
        <v>3.350083752093802E-2</v>
      </c>
      <c r="M75" s="350" t="s">
        <v>266</v>
      </c>
      <c r="N75" s="446">
        <v>43503</v>
      </c>
      <c r="O75" s="429"/>
      <c r="P75" s="201"/>
      <c r="Q75" s="200"/>
      <c r="R75" s="398" t="s">
        <v>2041</v>
      </c>
      <c r="S75" s="202"/>
      <c r="T75" s="186"/>
      <c r="U75" s="186"/>
      <c r="V75" s="186"/>
      <c r="W75" s="186"/>
      <c r="X75" s="186"/>
      <c r="Y75" s="186"/>
    </row>
    <row r="76" spans="1:38" s="207" customFormat="1" ht="14.25">
      <c r="A76" s="449">
        <v>7</v>
      </c>
      <c r="B76" s="450">
        <v>43503</v>
      </c>
      <c r="C76" s="451"/>
      <c r="D76" s="432" t="s">
        <v>628</v>
      </c>
      <c r="E76" s="452" t="s">
        <v>264</v>
      </c>
      <c r="F76" s="453">
        <v>232</v>
      </c>
      <c r="G76" s="453">
        <v>223.3</v>
      </c>
      <c r="H76" s="453">
        <v>222</v>
      </c>
      <c r="I76" s="453" t="s">
        <v>3494</v>
      </c>
      <c r="J76" s="434" t="s">
        <v>3506</v>
      </c>
      <c r="K76" s="434">
        <f t="shared" si="29"/>
        <v>-10</v>
      </c>
      <c r="L76" s="435">
        <f t="shared" si="30"/>
        <v>-4.3103448275862072E-2</v>
      </c>
      <c r="M76" s="434" t="s">
        <v>3366</v>
      </c>
      <c r="N76" s="444">
        <v>43504</v>
      </c>
      <c r="O76" s="454"/>
      <c r="P76" s="208"/>
      <c r="Q76" s="208"/>
      <c r="R76" s="397" t="s">
        <v>2042</v>
      </c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</row>
    <row r="77" spans="1:38" s="207" customFormat="1" ht="14.25">
      <c r="A77" s="449">
        <v>8</v>
      </c>
      <c r="B77" s="450">
        <v>43504</v>
      </c>
      <c r="C77" s="451"/>
      <c r="D77" s="432" t="s">
        <v>831</v>
      </c>
      <c r="E77" s="452" t="s">
        <v>264</v>
      </c>
      <c r="F77" s="453">
        <v>126.5</v>
      </c>
      <c r="G77" s="453">
        <v>119</v>
      </c>
      <c r="H77" s="453">
        <v>121.5</v>
      </c>
      <c r="I77" s="453">
        <v>140</v>
      </c>
      <c r="J77" s="434" t="s">
        <v>3581</v>
      </c>
      <c r="K77" s="434">
        <f t="shared" ref="K77" si="31">H77-F77</f>
        <v>-5</v>
      </c>
      <c r="L77" s="435">
        <f t="shared" ref="L77" si="32">K77/F77</f>
        <v>-3.9525691699604744E-2</v>
      </c>
      <c r="M77" s="434" t="s">
        <v>3366</v>
      </c>
      <c r="N77" s="444">
        <v>43511</v>
      </c>
      <c r="O77" s="454"/>
      <c r="P77" s="208"/>
      <c r="Q77" s="208"/>
      <c r="R77" s="397" t="s">
        <v>2041</v>
      </c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</row>
    <row r="78" spans="1:38" s="207" customFormat="1" ht="14.25">
      <c r="A78" s="449">
        <v>9</v>
      </c>
      <c r="B78" s="450">
        <v>43507</v>
      </c>
      <c r="C78" s="451"/>
      <c r="D78" s="432" t="s">
        <v>37</v>
      </c>
      <c r="E78" s="452" t="s">
        <v>264</v>
      </c>
      <c r="F78" s="453">
        <v>1189.9000000000001</v>
      </c>
      <c r="G78" s="453">
        <v>1146.5999999999999</v>
      </c>
      <c r="H78" s="453">
        <v>1145</v>
      </c>
      <c r="I78" s="453" t="s">
        <v>3524</v>
      </c>
      <c r="J78" s="434" t="s">
        <v>3525</v>
      </c>
      <c r="K78" s="434">
        <f t="shared" ref="K78" si="33">H78-F78</f>
        <v>-44.900000000000091</v>
      </c>
      <c r="L78" s="435">
        <f t="shared" ref="L78" si="34">K78/F78</f>
        <v>-3.7734263383477677E-2</v>
      </c>
      <c r="M78" s="434" t="s">
        <v>3366</v>
      </c>
      <c r="N78" s="448">
        <v>43507</v>
      </c>
      <c r="O78" s="454"/>
      <c r="P78" s="208"/>
      <c r="Q78" s="208"/>
      <c r="R78" s="397" t="s">
        <v>2042</v>
      </c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s="207" customFormat="1" ht="14.25">
      <c r="A79" s="449">
        <v>10</v>
      </c>
      <c r="B79" s="450">
        <v>43508</v>
      </c>
      <c r="C79" s="451"/>
      <c r="D79" s="432" t="s">
        <v>92</v>
      </c>
      <c r="E79" s="452" t="s">
        <v>264</v>
      </c>
      <c r="F79" s="453">
        <v>275</v>
      </c>
      <c r="G79" s="453">
        <v>267</v>
      </c>
      <c r="H79" s="453">
        <v>263</v>
      </c>
      <c r="I79" s="453" t="s">
        <v>3529</v>
      </c>
      <c r="J79" s="434" t="s">
        <v>3530</v>
      </c>
      <c r="K79" s="434">
        <f t="shared" ref="K79:K81" si="35">H79-F79</f>
        <v>-12</v>
      </c>
      <c r="L79" s="435">
        <f t="shared" ref="L79:L81" si="36">K79/F79</f>
        <v>-4.363636363636364E-2</v>
      </c>
      <c r="M79" s="434" t="s">
        <v>3366</v>
      </c>
      <c r="N79" s="448">
        <v>43508</v>
      </c>
      <c r="O79" s="454"/>
      <c r="P79" s="208"/>
      <c r="Q79" s="208"/>
      <c r="R79" s="397" t="s">
        <v>2041</v>
      </c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</row>
    <row r="80" spans="1:38" s="141" customFormat="1" ht="14.25">
      <c r="A80" s="423">
        <v>11</v>
      </c>
      <c r="B80" s="424">
        <v>43508</v>
      </c>
      <c r="C80" s="425"/>
      <c r="D80" s="426" t="s">
        <v>3536</v>
      </c>
      <c r="E80" s="427" t="s">
        <v>264</v>
      </c>
      <c r="F80" s="428">
        <v>2585</v>
      </c>
      <c r="G80" s="428">
        <v>2497</v>
      </c>
      <c r="H80" s="428">
        <v>2645</v>
      </c>
      <c r="I80" s="428" t="s">
        <v>3537</v>
      </c>
      <c r="J80" s="350" t="s">
        <v>3538</v>
      </c>
      <c r="K80" s="350">
        <f t="shared" si="35"/>
        <v>60</v>
      </c>
      <c r="L80" s="386">
        <f t="shared" si="36"/>
        <v>2.321083172147002E-2</v>
      </c>
      <c r="M80" s="350" t="s">
        <v>266</v>
      </c>
      <c r="N80" s="446">
        <v>43508</v>
      </c>
      <c r="O80" s="429"/>
      <c r="P80" s="201"/>
      <c r="Q80" s="200"/>
      <c r="R80" s="398" t="s">
        <v>2042</v>
      </c>
      <c r="S80" s="202"/>
      <c r="T80" s="186"/>
      <c r="U80" s="186"/>
      <c r="V80" s="186"/>
      <c r="W80" s="186"/>
      <c r="X80" s="186"/>
      <c r="Y80" s="186"/>
    </row>
    <row r="81" spans="1:38" s="207" customFormat="1" ht="14.25">
      <c r="A81" s="423">
        <v>12</v>
      </c>
      <c r="B81" s="424">
        <v>43510</v>
      </c>
      <c r="C81" s="425"/>
      <c r="D81" s="426" t="s">
        <v>190</v>
      </c>
      <c r="E81" s="427" t="s">
        <v>264</v>
      </c>
      <c r="F81" s="428">
        <v>299</v>
      </c>
      <c r="G81" s="428">
        <v>287</v>
      </c>
      <c r="H81" s="428">
        <v>308.5</v>
      </c>
      <c r="I81" s="428" t="s">
        <v>3563</v>
      </c>
      <c r="J81" s="350" t="s">
        <v>3586</v>
      </c>
      <c r="K81" s="350">
        <f t="shared" si="35"/>
        <v>9.5</v>
      </c>
      <c r="L81" s="386">
        <f t="shared" si="36"/>
        <v>3.177257525083612E-2</v>
      </c>
      <c r="M81" s="350" t="s">
        <v>266</v>
      </c>
      <c r="N81" s="471">
        <v>43511</v>
      </c>
      <c r="O81" s="429"/>
      <c r="P81" s="208"/>
      <c r="Q81" s="208"/>
      <c r="R81" s="397" t="s">
        <v>2041</v>
      </c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</row>
    <row r="82" spans="1:38" s="207" customFormat="1" ht="14.25">
      <c r="A82" s="423">
        <v>13</v>
      </c>
      <c r="B82" s="424">
        <v>43514</v>
      </c>
      <c r="C82" s="425"/>
      <c r="D82" s="426" t="s">
        <v>138</v>
      </c>
      <c r="E82" s="427" t="s">
        <v>264</v>
      </c>
      <c r="F82" s="428">
        <v>264</v>
      </c>
      <c r="G82" s="428">
        <v>256.60000000000002</v>
      </c>
      <c r="H82" s="428">
        <v>271</v>
      </c>
      <c r="I82" s="428" t="s">
        <v>3597</v>
      </c>
      <c r="J82" s="350" t="s">
        <v>3620</v>
      </c>
      <c r="K82" s="350">
        <f t="shared" ref="K82" si="37">H82-F82</f>
        <v>7</v>
      </c>
      <c r="L82" s="386">
        <f t="shared" ref="L82" si="38">K82/F82</f>
        <v>2.6515151515151516E-2</v>
      </c>
      <c r="M82" s="350" t="s">
        <v>266</v>
      </c>
      <c r="N82" s="489">
        <v>43518</v>
      </c>
      <c r="O82" s="429"/>
      <c r="P82" s="208"/>
      <c r="Q82" s="208"/>
      <c r="R82" s="397" t="s">
        <v>2042</v>
      </c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</row>
    <row r="83" spans="1:38" s="141" customFormat="1" ht="14.25">
      <c r="A83" s="396">
        <v>14</v>
      </c>
      <c r="B83" s="472">
        <v>43515</v>
      </c>
      <c r="C83" s="472"/>
      <c r="D83" s="381" t="s">
        <v>160</v>
      </c>
      <c r="E83" s="294" t="s">
        <v>2008</v>
      </c>
      <c r="F83" s="295" t="s">
        <v>3621</v>
      </c>
      <c r="G83" s="295">
        <v>855</v>
      </c>
      <c r="H83" s="295"/>
      <c r="I83" s="295" t="s">
        <v>3622</v>
      </c>
      <c r="J83" s="387" t="s">
        <v>265</v>
      </c>
      <c r="K83" s="388"/>
      <c r="L83" s="352"/>
      <c r="M83" s="388"/>
      <c r="N83" s="394"/>
      <c r="O83" s="332">
        <f>VLOOKUP(D83,Sheet2!A71:M1566,6,0)</f>
        <v>827.35</v>
      </c>
      <c r="P83" s="201"/>
      <c r="Q83" s="200"/>
      <c r="R83" s="398" t="s">
        <v>2041</v>
      </c>
      <c r="S83" s="202"/>
      <c r="T83" s="186"/>
      <c r="U83" s="186"/>
      <c r="V83" s="186"/>
      <c r="W83" s="186"/>
      <c r="X83" s="186"/>
      <c r="Y83" s="186"/>
    </row>
    <row r="84" spans="1:38" s="141" customFormat="1" ht="14.25">
      <c r="A84" s="396">
        <v>15</v>
      </c>
      <c r="B84" s="472">
        <v>43515</v>
      </c>
      <c r="C84" s="472"/>
      <c r="D84" s="381" t="s">
        <v>83</v>
      </c>
      <c r="E84" s="294" t="s">
        <v>264</v>
      </c>
      <c r="F84" s="295" t="s">
        <v>3623</v>
      </c>
      <c r="G84" s="295">
        <v>1677.7</v>
      </c>
      <c r="H84" s="295"/>
      <c r="I84" s="295" t="s">
        <v>3624</v>
      </c>
      <c r="J84" s="387" t="s">
        <v>265</v>
      </c>
      <c r="K84" s="388"/>
      <c r="L84" s="352"/>
      <c r="M84" s="388"/>
      <c r="N84" s="394"/>
      <c r="O84" s="332">
        <f>VLOOKUP(D84,Sheet2!A72:M1567,6,0)</f>
        <v>1768.55</v>
      </c>
      <c r="P84" s="201"/>
      <c r="Q84" s="200"/>
      <c r="R84" s="398" t="s">
        <v>2042</v>
      </c>
      <c r="S84" s="202"/>
      <c r="T84" s="186"/>
      <c r="U84" s="186"/>
      <c r="V84" s="186"/>
      <c r="W84" s="186"/>
      <c r="X84" s="186"/>
      <c r="Y84" s="186"/>
    </row>
    <row r="85" spans="1:38" s="141" customFormat="1" ht="14.25">
      <c r="A85" s="423">
        <v>16</v>
      </c>
      <c r="B85" s="424">
        <v>43516</v>
      </c>
      <c r="C85" s="425"/>
      <c r="D85" s="426" t="s">
        <v>48</v>
      </c>
      <c r="E85" s="427" t="s">
        <v>264</v>
      </c>
      <c r="F85" s="428">
        <v>460</v>
      </c>
      <c r="G85" s="428">
        <v>470</v>
      </c>
      <c r="H85" s="428">
        <v>471.5</v>
      </c>
      <c r="I85" s="428" t="s">
        <v>3630</v>
      </c>
      <c r="J85" s="350" t="s">
        <v>3633</v>
      </c>
      <c r="K85" s="350">
        <f t="shared" ref="K85" si="39">H85-F85</f>
        <v>11.5</v>
      </c>
      <c r="L85" s="386">
        <f t="shared" ref="L85" si="40">K85/F85</f>
        <v>2.5000000000000001E-2</v>
      </c>
      <c r="M85" s="350" t="s">
        <v>266</v>
      </c>
      <c r="N85" s="446">
        <v>43516</v>
      </c>
      <c r="O85" s="429"/>
      <c r="P85" s="201"/>
      <c r="Q85" s="200"/>
      <c r="R85" s="398" t="s">
        <v>2041</v>
      </c>
      <c r="S85" s="202"/>
      <c r="T85" s="186"/>
      <c r="U85" s="186"/>
      <c r="V85" s="186"/>
      <c r="W85" s="186"/>
      <c r="X85" s="186"/>
      <c r="Y85" s="186"/>
    </row>
    <row r="86" spans="1:38" s="141" customFormat="1" ht="14.25">
      <c r="A86" s="396">
        <v>17</v>
      </c>
      <c r="B86" s="436">
        <v>43516</v>
      </c>
      <c r="C86" s="436"/>
      <c r="D86" s="381" t="s">
        <v>51</v>
      </c>
      <c r="E86" s="294" t="s">
        <v>264</v>
      </c>
      <c r="F86" s="295" t="s">
        <v>3635</v>
      </c>
      <c r="G86" s="295">
        <v>593.29999999999995</v>
      </c>
      <c r="H86" s="295"/>
      <c r="I86" s="295" t="s">
        <v>3636</v>
      </c>
      <c r="J86" s="387" t="s">
        <v>265</v>
      </c>
      <c r="K86" s="388"/>
      <c r="L86" s="352"/>
      <c r="M86" s="388"/>
      <c r="N86" s="394"/>
      <c r="O86" s="332">
        <f>VLOOKUP(D86,Sheet2!A74:M1569,6,0)</f>
        <v>621.20000000000005</v>
      </c>
      <c r="P86" s="201"/>
      <c r="Q86" s="200"/>
      <c r="R86" s="398" t="s">
        <v>2042</v>
      </c>
      <c r="S86" s="202"/>
      <c r="T86" s="186"/>
      <c r="U86" s="186"/>
      <c r="V86" s="186"/>
      <c r="W86" s="186"/>
      <c r="X86" s="186"/>
      <c r="Y86" s="186"/>
    </row>
    <row r="87" spans="1:38" s="141" customFormat="1" ht="14.25">
      <c r="A87" s="396">
        <v>18</v>
      </c>
      <c r="B87" s="472">
        <v>43517</v>
      </c>
      <c r="C87" s="472"/>
      <c r="D87" s="381" t="s">
        <v>87</v>
      </c>
      <c r="E87" s="294" t="s">
        <v>264</v>
      </c>
      <c r="F87" s="295" t="s">
        <v>3658</v>
      </c>
      <c r="G87" s="295">
        <v>339</v>
      </c>
      <c r="H87" s="295"/>
      <c r="I87" s="295" t="s">
        <v>3659</v>
      </c>
      <c r="J87" s="387" t="s">
        <v>265</v>
      </c>
      <c r="K87" s="388"/>
      <c r="L87" s="352"/>
      <c r="M87" s="388"/>
      <c r="N87" s="394"/>
      <c r="O87" s="332">
        <f>VLOOKUP(D87,Sheet2!A75:M1570,6,0)</f>
        <v>352.05</v>
      </c>
      <c r="P87" s="201"/>
      <c r="Q87" s="200"/>
      <c r="R87" s="398" t="s">
        <v>2041</v>
      </c>
      <c r="S87" s="202"/>
      <c r="T87" s="186"/>
      <c r="U87" s="186"/>
      <c r="V87" s="186"/>
      <c r="W87" s="186"/>
      <c r="X87" s="186"/>
      <c r="Y87" s="186"/>
    </row>
    <row r="88" spans="1:38" s="141" customFormat="1" ht="14.25">
      <c r="A88" s="396">
        <v>19</v>
      </c>
      <c r="B88" s="472">
        <v>43517</v>
      </c>
      <c r="C88" s="472"/>
      <c r="D88" s="381" t="s">
        <v>152</v>
      </c>
      <c r="E88" s="294" t="s">
        <v>264</v>
      </c>
      <c r="F88" s="295" t="s">
        <v>3663</v>
      </c>
      <c r="G88" s="295">
        <v>1857.7</v>
      </c>
      <c r="H88" s="295"/>
      <c r="I88" s="295" t="s">
        <v>3664</v>
      </c>
      <c r="J88" s="387" t="s">
        <v>265</v>
      </c>
      <c r="K88" s="388"/>
      <c r="L88" s="352"/>
      <c r="M88" s="388"/>
      <c r="N88" s="394"/>
      <c r="O88" s="332">
        <f>VLOOKUP(D88,Sheet2!A76:M1571,6,0)</f>
        <v>1925.65</v>
      </c>
      <c r="P88" s="201"/>
      <c r="Q88" s="200"/>
      <c r="R88" s="398" t="s">
        <v>2042</v>
      </c>
      <c r="S88" s="202"/>
      <c r="T88" s="186"/>
      <c r="U88" s="186"/>
      <c r="V88" s="186"/>
      <c r="W88" s="186"/>
      <c r="X88" s="186"/>
      <c r="Y88" s="186"/>
    </row>
    <row r="89" spans="1:38" s="141" customFormat="1" ht="14.25">
      <c r="A89" s="396">
        <v>20</v>
      </c>
      <c r="B89" s="472">
        <v>43518</v>
      </c>
      <c r="C89" s="472"/>
      <c r="D89" s="381" t="s">
        <v>76</v>
      </c>
      <c r="E89" s="294" t="s">
        <v>264</v>
      </c>
      <c r="F89" s="295" t="s">
        <v>3699</v>
      </c>
      <c r="G89" s="295">
        <v>1819</v>
      </c>
      <c r="H89" s="295"/>
      <c r="I89" s="295">
        <v>2000</v>
      </c>
      <c r="J89" s="387" t="s">
        <v>265</v>
      </c>
      <c r="K89" s="388"/>
      <c r="L89" s="352"/>
      <c r="M89" s="388"/>
      <c r="N89" s="394"/>
      <c r="O89" s="332">
        <f>VLOOKUP(D89,Sheet2!A77:M1572,6,0)</f>
        <v>1887.4</v>
      </c>
      <c r="P89" s="201"/>
      <c r="Q89" s="200"/>
      <c r="R89" s="398" t="s">
        <v>2041</v>
      </c>
      <c r="S89" s="202"/>
      <c r="T89" s="186"/>
      <c r="U89" s="186"/>
      <c r="V89" s="186"/>
      <c r="W89" s="186"/>
      <c r="X89" s="186"/>
      <c r="Y89" s="186"/>
    </row>
    <row r="90" spans="1:38" s="141" customFormat="1" ht="14.25">
      <c r="A90" s="396">
        <v>21</v>
      </c>
      <c r="B90" s="472">
        <v>43518</v>
      </c>
      <c r="C90" s="472"/>
      <c r="D90" s="381" t="s">
        <v>3700</v>
      </c>
      <c r="E90" s="294" t="s">
        <v>264</v>
      </c>
      <c r="F90" s="295" t="s">
        <v>3701</v>
      </c>
      <c r="G90" s="295">
        <v>456</v>
      </c>
      <c r="H90" s="295"/>
      <c r="I90" s="295">
        <v>500</v>
      </c>
      <c r="J90" s="387" t="s">
        <v>265</v>
      </c>
      <c r="K90" s="388"/>
      <c r="L90" s="352"/>
      <c r="M90" s="388"/>
      <c r="N90" s="394"/>
      <c r="O90" s="332"/>
      <c r="P90" s="201"/>
      <c r="Q90" s="200"/>
      <c r="R90" s="398" t="s">
        <v>2041</v>
      </c>
      <c r="S90" s="202"/>
      <c r="T90" s="186"/>
      <c r="U90" s="186"/>
      <c r="V90" s="186"/>
      <c r="W90" s="186"/>
      <c r="X90" s="186"/>
      <c r="Y90" s="186"/>
    </row>
    <row r="91" spans="1:38" s="141" customFormat="1" ht="14.25">
      <c r="A91" s="396"/>
      <c r="B91" s="472"/>
      <c r="C91" s="472"/>
      <c r="D91" s="381"/>
      <c r="E91" s="294"/>
      <c r="F91" s="295"/>
      <c r="G91" s="295"/>
      <c r="H91" s="295"/>
      <c r="I91" s="295"/>
      <c r="J91" s="387"/>
      <c r="K91" s="388"/>
      <c r="L91" s="352"/>
      <c r="M91" s="388"/>
      <c r="N91" s="394"/>
      <c r="O91" s="332"/>
      <c r="P91" s="201"/>
      <c r="Q91" s="200"/>
      <c r="R91" s="398"/>
      <c r="S91" s="202"/>
      <c r="T91" s="186"/>
      <c r="U91" s="186"/>
      <c r="V91" s="186"/>
      <c r="W91" s="186"/>
      <c r="X91" s="186"/>
      <c r="Y91" s="186"/>
    </row>
    <row r="92" spans="1:38" s="141" customFormat="1" ht="14.25">
      <c r="A92" s="396"/>
      <c r="B92" s="472"/>
      <c r="C92" s="472"/>
      <c r="D92" s="381"/>
      <c r="E92" s="294"/>
      <c r="F92" s="295"/>
      <c r="G92" s="295"/>
      <c r="H92" s="295"/>
      <c r="I92" s="295"/>
      <c r="J92" s="387"/>
      <c r="K92" s="388"/>
      <c r="L92" s="352"/>
      <c r="M92" s="388"/>
      <c r="N92" s="394"/>
      <c r="O92" s="332"/>
      <c r="P92" s="201"/>
      <c r="Q92" s="200"/>
      <c r="R92" s="398"/>
      <c r="S92" s="202"/>
      <c r="T92" s="186"/>
      <c r="U92" s="186"/>
      <c r="V92" s="186"/>
      <c r="W92" s="186"/>
      <c r="X92" s="186"/>
      <c r="Y92" s="186"/>
    </row>
    <row r="93" spans="1:38" s="141" customFormat="1" ht="14.25">
      <c r="A93" s="396"/>
      <c r="B93" s="472"/>
      <c r="C93" s="472"/>
      <c r="D93" s="381"/>
      <c r="E93" s="294"/>
      <c r="F93" s="295"/>
      <c r="G93" s="295"/>
      <c r="H93" s="295"/>
      <c r="I93" s="295"/>
      <c r="J93" s="387"/>
      <c r="K93" s="388"/>
      <c r="L93" s="352"/>
      <c r="M93" s="388"/>
      <c r="N93" s="394"/>
      <c r="O93" s="332"/>
      <c r="P93" s="201"/>
      <c r="Q93" s="200"/>
      <c r="R93" s="398"/>
      <c r="S93" s="202"/>
      <c r="T93" s="186"/>
      <c r="U93" s="186"/>
      <c r="V93" s="186"/>
      <c r="W93" s="186"/>
      <c r="X93" s="186"/>
      <c r="Y93" s="186"/>
    </row>
    <row r="94" spans="1:38" s="141" customFormat="1" ht="14.25">
      <c r="A94" s="396"/>
      <c r="B94" s="472"/>
      <c r="C94" s="472"/>
      <c r="D94" s="381"/>
      <c r="E94" s="294"/>
      <c r="F94" s="295"/>
      <c r="G94" s="295"/>
      <c r="H94" s="295"/>
      <c r="I94" s="295"/>
      <c r="J94" s="387"/>
      <c r="K94" s="388"/>
      <c r="L94" s="352"/>
      <c r="M94" s="388"/>
      <c r="N94" s="394"/>
      <c r="O94" s="332"/>
      <c r="P94" s="201"/>
      <c r="Q94" s="200"/>
      <c r="R94" s="398"/>
      <c r="S94" s="202"/>
      <c r="T94" s="186"/>
      <c r="U94" s="186"/>
      <c r="V94" s="186"/>
      <c r="W94" s="186"/>
      <c r="X94" s="186"/>
      <c r="Y94" s="186"/>
    </row>
    <row r="95" spans="1:38" s="19" customFormat="1" ht="14.25">
      <c r="A95" s="349"/>
      <c r="B95" s="354"/>
      <c r="C95" s="354"/>
      <c r="D95" s="345"/>
      <c r="E95" s="348"/>
      <c r="F95" s="348"/>
      <c r="G95" s="349"/>
      <c r="H95" s="349"/>
      <c r="I95" s="348"/>
      <c r="J95" s="281"/>
      <c r="K95" s="281"/>
      <c r="L95" s="352"/>
      <c r="M95" s="281"/>
      <c r="N95" s="331"/>
      <c r="O95" s="332"/>
      <c r="P95" s="201"/>
      <c r="Q95" s="200"/>
      <c r="R95" s="390"/>
      <c r="S95" s="18"/>
      <c r="T95" s="18"/>
      <c r="U95" s="18"/>
      <c r="V95" s="18"/>
      <c r="W95" s="18"/>
      <c r="X95" s="18"/>
      <c r="Y95" s="18"/>
      <c r="Z95" s="113"/>
      <c r="AA95" s="113"/>
      <c r="AB95" s="113"/>
      <c r="AC95" s="113"/>
      <c r="AD95" s="113"/>
      <c r="AE95" s="113"/>
      <c r="AF95" s="113"/>
      <c r="AG95" s="113"/>
      <c r="AH95" s="113"/>
    </row>
    <row r="96" spans="1:38" s="19" customFormat="1">
      <c r="A96" s="379" t="s">
        <v>338</v>
      </c>
      <c r="B96" s="379"/>
      <c r="C96" s="379"/>
      <c r="D96" s="379"/>
      <c r="E96" s="322"/>
      <c r="F96" s="380" t="s">
        <v>360</v>
      </c>
      <c r="G96" s="320"/>
      <c r="H96" s="320"/>
      <c r="I96" s="101"/>
      <c r="J96" s="100"/>
      <c r="K96" s="323"/>
      <c r="L96" s="324"/>
      <c r="M96" s="144"/>
      <c r="N96" s="276"/>
      <c r="O96" s="199"/>
      <c r="P96" s="113"/>
      <c r="Q96" s="1"/>
      <c r="R96" s="87"/>
      <c r="S96" s="18"/>
      <c r="T96" s="18"/>
      <c r="U96" s="18"/>
      <c r="V96" s="18"/>
      <c r="W96" s="18"/>
      <c r="X96" s="18"/>
      <c r="Y96" s="18"/>
      <c r="Z96" s="113"/>
      <c r="AA96" s="113"/>
      <c r="AB96" s="113"/>
      <c r="AC96" s="113"/>
      <c r="AD96" s="113"/>
      <c r="AE96" s="113"/>
      <c r="AF96" s="113"/>
      <c r="AG96" s="113"/>
      <c r="AH96" s="113"/>
    </row>
    <row r="97" spans="1:26">
      <c r="A97" s="183" t="s">
        <v>2112</v>
      </c>
      <c r="B97" s="204"/>
      <c r="C97" s="204"/>
      <c r="D97" s="243"/>
      <c r="E97" s="86"/>
      <c r="F97" s="170" t="s">
        <v>2139</v>
      </c>
      <c r="G97" s="195"/>
      <c r="H97" s="195"/>
      <c r="I97" s="152"/>
      <c r="J97" s="87"/>
      <c r="K97" s="196"/>
      <c r="L97" s="197"/>
      <c r="M97" s="150"/>
      <c r="N97" s="198"/>
      <c r="O97" s="199"/>
      <c r="Q97" s="1"/>
      <c r="R97" s="87"/>
      <c r="S97" s="18"/>
      <c r="T97" s="18"/>
      <c r="U97" s="18"/>
      <c r="V97" s="18"/>
      <c r="W97" s="18"/>
      <c r="X97" s="18"/>
      <c r="Y97" s="18"/>
      <c r="Z97" s="18"/>
    </row>
    <row r="98" spans="1:26" s="139" customFormat="1">
      <c r="A98" s="193"/>
      <c r="B98" s="189"/>
      <c r="C98" s="194"/>
      <c r="D98" s="109"/>
      <c r="E98" s="152"/>
      <c r="F98" s="92"/>
      <c r="G98" s="195"/>
      <c r="H98" s="195"/>
      <c r="I98" s="152"/>
      <c r="J98" s="87"/>
      <c r="K98" s="196"/>
      <c r="L98" s="197"/>
      <c r="M98" s="150"/>
      <c r="N98" s="198"/>
      <c r="O98" s="199"/>
      <c r="P98" s="113"/>
      <c r="Q98" s="1"/>
      <c r="R98" s="87"/>
      <c r="S98" s="109"/>
      <c r="T98" s="109"/>
      <c r="U98" s="109"/>
      <c r="V98" s="109"/>
      <c r="W98" s="109"/>
      <c r="X98" s="109"/>
      <c r="Y98" s="109"/>
      <c r="Z98" s="109"/>
    </row>
    <row r="99" spans="1:26">
      <c r="A99" s="183"/>
      <c r="B99" s="206"/>
      <c r="C99" s="206"/>
      <c r="D99" s="243"/>
      <c r="E99" s="86"/>
      <c r="F99" s="170"/>
      <c r="G99" s="49"/>
      <c r="H99" s="49"/>
      <c r="I99" s="49"/>
      <c r="J99" s="9"/>
      <c r="K99" s="49"/>
      <c r="L99" s="49"/>
      <c r="M99" s="49"/>
      <c r="N99" s="1"/>
      <c r="O99" s="9"/>
      <c r="R99" s="92"/>
      <c r="S99" s="18"/>
      <c r="T99" s="18"/>
      <c r="U99" s="18"/>
      <c r="V99" s="18"/>
      <c r="W99" s="18"/>
      <c r="X99" s="18"/>
      <c r="Y99" s="18"/>
      <c r="Z99" s="18"/>
    </row>
    <row r="100" spans="1:26" s="109" customFormat="1" ht="15">
      <c r="A100" s="1"/>
      <c r="B100" s="244" t="s">
        <v>1830</v>
      </c>
      <c r="C100" s="244"/>
      <c r="D100" s="244"/>
      <c r="E100" s="244"/>
      <c r="F100" s="96"/>
      <c r="G100" s="86"/>
      <c r="H100" s="86"/>
      <c r="I100" s="157"/>
      <c r="J100" s="147"/>
      <c r="K100" s="169"/>
      <c r="L100" s="49"/>
      <c r="M100" s="49"/>
      <c r="N100" s="1"/>
      <c r="O100" s="9"/>
      <c r="P100" s="139"/>
      <c r="Q100" s="322"/>
      <c r="R100" s="152"/>
      <c r="S100" s="152"/>
      <c r="T100" s="152"/>
    </row>
    <row r="101" spans="1:26" s="109" customFormat="1" ht="38.25">
      <c r="A101" s="155" t="s">
        <v>13</v>
      </c>
      <c r="B101" s="84" t="s">
        <v>216</v>
      </c>
      <c r="C101" s="84"/>
      <c r="D101" s="85" t="s">
        <v>253</v>
      </c>
      <c r="E101" s="84" t="s">
        <v>254</v>
      </c>
      <c r="F101" s="84" t="s">
        <v>255</v>
      </c>
      <c r="G101" s="84" t="s">
        <v>256</v>
      </c>
      <c r="H101" s="84" t="s">
        <v>257</v>
      </c>
      <c r="I101" s="84" t="s">
        <v>258</v>
      </c>
      <c r="J101" s="315" t="s">
        <v>259</v>
      </c>
      <c r="K101" s="298" t="s">
        <v>1834</v>
      </c>
      <c r="L101" s="297" t="s">
        <v>261</v>
      </c>
      <c r="M101" s="165" t="s">
        <v>268</v>
      </c>
      <c r="N101" s="84" t="s">
        <v>269</v>
      </c>
      <c r="O101" s="84" t="s">
        <v>262</v>
      </c>
      <c r="P101" s="378" t="s">
        <v>263</v>
      </c>
      <c r="Q101" s="377"/>
      <c r="R101" s="87"/>
      <c r="S101" s="152"/>
      <c r="T101" s="152"/>
    </row>
    <row r="102" spans="1:26" s="141" customFormat="1" ht="14.25">
      <c r="A102" s="383">
        <v>1</v>
      </c>
      <c r="B102" s="445">
        <v>43495</v>
      </c>
      <c r="C102" s="445"/>
      <c r="D102" s="384" t="s">
        <v>3423</v>
      </c>
      <c r="E102" s="385" t="s">
        <v>264</v>
      </c>
      <c r="F102" s="385">
        <v>751.5</v>
      </c>
      <c r="G102" s="383">
        <v>735</v>
      </c>
      <c r="H102" s="383">
        <v>759.5</v>
      </c>
      <c r="I102" s="385">
        <v>780</v>
      </c>
      <c r="J102" s="350" t="s">
        <v>3398</v>
      </c>
      <c r="K102" s="350">
        <f t="shared" ref="K102:K103" si="41">H102-F102</f>
        <v>8</v>
      </c>
      <c r="L102" s="386"/>
      <c r="M102" s="350">
        <f t="shared" ref="M102" si="42">N102*K102</f>
        <v>5600</v>
      </c>
      <c r="N102" s="350">
        <v>700</v>
      </c>
      <c r="O102" s="350" t="s">
        <v>266</v>
      </c>
      <c r="P102" s="445">
        <v>43497</v>
      </c>
      <c r="Q102" s="382"/>
      <c r="R102" s="397" t="s">
        <v>2041</v>
      </c>
      <c r="T102" s="140"/>
      <c r="U102" s="140"/>
      <c r="V102" s="140"/>
      <c r="W102" s="140"/>
      <c r="X102" s="140"/>
      <c r="Y102" s="140"/>
      <c r="Z102" s="140"/>
    </row>
    <row r="103" spans="1:26" s="141" customFormat="1" ht="14.25">
      <c r="A103" s="430">
        <v>2</v>
      </c>
      <c r="B103" s="431">
        <v>43495</v>
      </c>
      <c r="C103" s="431"/>
      <c r="D103" s="432" t="s">
        <v>3425</v>
      </c>
      <c r="E103" s="433" t="s">
        <v>264</v>
      </c>
      <c r="F103" s="433">
        <v>760</v>
      </c>
      <c r="G103" s="430">
        <v>745</v>
      </c>
      <c r="H103" s="430">
        <v>745</v>
      </c>
      <c r="I103" s="433">
        <v>790</v>
      </c>
      <c r="J103" s="434" t="s">
        <v>3440</v>
      </c>
      <c r="K103" s="434">
        <f t="shared" si="41"/>
        <v>-15</v>
      </c>
      <c r="L103" s="435"/>
      <c r="M103" s="434">
        <f>N103*K103</f>
        <v>-12000</v>
      </c>
      <c r="N103" s="434">
        <v>800</v>
      </c>
      <c r="O103" s="434" t="s">
        <v>3366</v>
      </c>
      <c r="P103" s="444">
        <v>43497</v>
      </c>
      <c r="Q103" s="382"/>
      <c r="R103" s="397" t="s">
        <v>3156</v>
      </c>
      <c r="T103" s="140"/>
      <c r="U103" s="140"/>
      <c r="V103" s="140"/>
      <c r="W103" s="140"/>
      <c r="X103" s="140"/>
      <c r="Y103" s="140"/>
      <c r="Z103" s="140"/>
    </row>
    <row r="104" spans="1:26" s="141" customFormat="1" ht="14.25">
      <c r="A104" s="383">
        <v>3</v>
      </c>
      <c r="B104" s="445">
        <v>43496</v>
      </c>
      <c r="C104" s="445"/>
      <c r="D104" s="384" t="s">
        <v>134</v>
      </c>
      <c r="E104" s="385" t="s">
        <v>264</v>
      </c>
      <c r="F104" s="385">
        <v>1215</v>
      </c>
      <c r="G104" s="383">
        <v>1179</v>
      </c>
      <c r="H104" s="383">
        <v>1243</v>
      </c>
      <c r="I104" s="385" t="s">
        <v>3428</v>
      </c>
      <c r="J104" s="350" t="s">
        <v>3435</v>
      </c>
      <c r="K104" s="350">
        <f t="shared" ref="K104:K106" si="43">H104-F104</f>
        <v>28</v>
      </c>
      <c r="L104" s="386">
        <f t="shared" ref="L104:L105" si="44">K104/F104</f>
        <v>2.3045267489711935E-2</v>
      </c>
      <c r="M104" s="350"/>
      <c r="N104" s="350"/>
      <c r="O104" s="350" t="s">
        <v>266</v>
      </c>
      <c r="P104" s="445">
        <v>43497</v>
      </c>
      <c r="Q104" s="382"/>
      <c r="R104" s="397" t="s">
        <v>2041</v>
      </c>
      <c r="T104" s="140"/>
      <c r="U104" s="140"/>
      <c r="V104" s="140"/>
      <c r="W104" s="140"/>
      <c r="X104" s="140"/>
      <c r="Y104" s="140"/>
      <c r="Z104" s="140"/>
    </row>
    <row r="105" spans="1:26" s="141" customFormat="1" ht="14.25">
      <c r="A105" s="430">
        <v>4</v>
      </c>
      <c r="B105" s="431">
        <v>43497</v>
      </c>
      <c r="C105" s="431"/>
      <c r="D105" s="432" t="s">
        <v>49</v>
      </c>
      <c r="E105" s="433" t="s">
        <v>264</v>
      </c>
      <c r="F105" s="433">
        <v>315</v>
      </c>
      <c r="G105" s="430">
        <v>308</v>
      </c>
      <c r="H105" s="430">
        <v>306.5</v>
      </c>
      <c r="I105" s="433">
        <v>330</v>
      </c>
      <c r="J105" s="434" t="s">
        <v>3444</v>
      </c>
      <c r="K105" s="434">
        <f t="shared" si="43"/>
        <v>-8.5</v>
      </c>
      <c r="L105" s="435">
        <f t="shared" si="44"/>
        <v>-2.6984126984126985E-2</v>
      </c>
      <c r="M105" s="434"/>
      <c r="N105" s="434"/>
      <c r="O105" s="434" t="s">
        <v>3366</v>
      </c>
      <c r="P105" s="444">
        <v>43500</v>
      </c>
      <c r="Q105" s="382"/>
      <c r="R105" s="397" t="s">
        <v>2041</v>
      </c>
      <c r="T105" s="140"/>
      <c r="U105" s="140"/>
      <c r="V105" s="140"/>
      <c r="W105" s="140"/>
      <c r="X105" s="140"/>
      <c r="Y105" s="140"/>
      <c r="Z105" s="140"/>
    </row>
    <row r="106" spans="1:26" s="141" customFormat="1" ht="14.25">
      <c r="A106" s="383">
        <v>5</v>
      </c>
      <c r="B106" s="445">
        <v>43497</v>
      </c>
      <c r="C106" s="445"/>
      <c r="D106" s="384" t="s">
        <v>3439</v>
      </c>
      <c r="E106" s="385" t="s">
        <v>264</v>
      </c>
      <c r="F106" s="385">
        <v>902</v>
      </c>
      <c r="G106" s="383">
        <v>882</v>
      </c>
      <c r="H106" s="383">
        <v>912</v>
      </c>
      <c r="I106" s="385">
        <v>940</v>
      </c>
      <c r="J106" s="350" t="s">
        <v>3473</v>
      </c>
      <c r="K106" s="350">
        <f t="shared" si="43"/>
        <v>10</v>
      </c>
      <c r="L106" s="386"/>
      <c r="M106" s="350">
        <f t="shared" ref="M106" si="45">N106*K106</f>
        <v>6000</v>
      </c>
      <c r="N106" s="350">
        <v>600</v>
      </c>
      <c r="O106" s="350" t="s">
        <v>266</v>
      </c>
      <c r="P106" s="445">
        <v>43502</v>
      </c>
      <c r="Q106" s="382"/>
      <c r="R106" s="397" t="s">
        <v>3156</v>
      </c>
      <c r="T106" s="140"/>
      <c r="U106" s="140"/>
      <c r="V106" s="140"/>
      <c r="W106" s="140"/>
      <c r="X106" s="140"/>
      <c r="Y106" s="140"/>
      <c r="Z106" s="140"/>
    </row>
    <row r="107" spans="1:26" s="141" customFormat="1" ht="14.25">
      <c r="A107" s="383">
        <v>6</v>
      </c>
      <c r="B107" s="445">
        <v>43500</v>
      </c>
      <c r="C107" s="445"/>
      <c r="D107" s="384" t="s">
        <v>3442</v>
      </c>
      <c r="E107" s="385" t="s">
        <v>264</v>
      </c>
      <c r="F107" s="385">
        <v>1300</v>
      </c>
      <c r="G107" s="383">
        <v>1283</v>
      </c>
      <c r="H107" s="383">
        <v>1313</v>
      </c>
      <c r="I107" s="385">
        <v>1340</v>
      </c>
      <c r="J107" s="350" t="s">
        <v>3443</v>
      </c>
      <c r="K107" s="350">
        <f t="shared" ref="K107:K108" si="46">H107-F107</f>
        <v>13</v>
      </c>
      <c r="L107" s="386"/>
      <c r="M107" s="350">
        <f t="shared" ref="M107" si="47">N107*K107</f>
        <v>9100</v>
      </c>
      <c r="N107" s="350">
        <v>700</v>
      </c>
      <c r="O107" s="350" t="s">
        <v>266</v>
      </c>
      <c r="P107" s="446">
        <v>43500</v>
      </c>
      <c r="Q107" s="382"/>
      <c r="R107" s="397" t="s">
        <v>3156</v>
      </c>
      <c r="T107" s="140"/>
      <c r="U107" s="140"/>
      <c r="V107" s="140"/>
      <c r="W107" s="140"/>
      <c r="X107" s="140"/>
      <c r="Y107" s="140"/>
      <c r="Z107" s="140"/>
    </row>
    <row r="108" spans="1:26" s="141" customFormat="1" ht="14.25">
      <c r="A108" s="383">
        <v>7</v>
      </c>
      <c r="B108" s="445">
        <v>43500</v>
      </c>
      <c r="C108" s="445"/>
      <c r="D108" s="384" t="s">
        <v>41</v>
      </c>
      <c r="E108" s="385" t="s">
        <v>264</v>
      </c>
      <c r="F108" s="385">
        <v>1438</v>
      </c>
      <c r="G108" s="383">
        <v>1400</v>
      </c>
      <c r="H108" s="383">
        <v>1467</v>
      </c>
      <c r="I108" s="385">
        <v>1510</v>
      </c>
      <c r="J108" s="350" t="s">
        <v>3472</v>
      </c>
      <c r="K108" s="350">
        <f t="shared" si="46"/>
        <v>29</v>
      </c>
      <c r="L108" s="386">
        <f t="shared" ref="L108" si="48">K108/F108</f>
        <v>2.0166898470097356E-2</v>
      </c>
      <c r="M108" s="350"/>
      <c r="N108" s="350"/>
      <c r="O108" s="350" t="s">
        <v>266</v>
      </c>
      <c r="P108" s="445">
        <v>43502</v>
      </c>
      <c r="Q108" s="382"/>
      <c r="R108" s="397" t="s">
        <v>2041</v>
      </c>
      <c r="T108" s="140"/>
      <c r="U108" s="140"/>
      <c r="V108" s="140"/>
      <c r="W108" s="140"/>
      <c r="X108" s="140"/>
      <c r="Y108" s="140"/>
      <c r="Z108" s="140"/>
    </row>
    <row r="109" spans="1:26" s="141" customFormat="1" ht="14.25">
      <c r="A109" s="430">
        <v>8</v>
      </c>
      <c r="B109" s="431">
        <v>43500</v>
      </c>
      <c r="C109" s="431"/>
      <c r="D109" s="432" t="s">
        <v>3445</v>
      </c>
      <c r="E109" s="433" t="s">
        <v>264</v>
      </c>
      <c r="F109" s="433">
        <v>987.5</v>
      </c>
      <c r="G109" s="430">
        <v>964</v>
      </c>
      <c r="H109" s="430">
        <v>964</v>
      </c>
      <c r="I109" s="433" t="s">
        <v>3446</v>
      </c>
      <c r="J109" s="434" t="s">
        <v>3447</v>
      </c>
      <c r="K109" s="434">
        <f t="shared" ref="K109:K110" si="49">H109-F109</f>
        <v>-23.5</v>
      </c>
      <c r="L109" s="435"/>
      <c r="M109" s="434">
        <f>N109*K109</f>
        <v>-11750</v>
      </c>
      <c r="N109" s="434">
        <v>500</v>
      </c>
      <c r="O109" s="434" t="s">
        <v>3366</v>
      </c>
      <c r="P109" s="448">
        <v>43500</v>
      </c>
      <c r="Q109" s="382"/>
      <c r="R109" s="397" t="s">
        <v>2041</v>
      </c>
      <c r="T109" s="140"/>
      <c r="U109" s="140"/>
      <c r="V109" s="140"/>
      <c r="W109" s="140"/>
      <c r="X109" s="140"/>
      <c r="Y109" s="140"/>
      <c r="Z109" s="140"/>
    </row>
    <row r="110" spans="1:26" s="141" customFormat="1" ht="14.25">
      <c r="A110" s="383">
        <v>9</v>
      </c>
      <c r="B110" s="445">
        <v>43500</v>
      </c>
      <c r="C110" s="445"/>
      <c r="D110" s="384" t="s">
        <v>3449</v>
      </c>
      <c r="E110" s="385" t="s">
        <v>264</v>
      </c>
      <c r="F110" s="385">
        <v>899.5</v>
      </c>
      <c r="G110" s="383">
        <v>874</v>
      </c>
      <c r="H110" s="383">
        <v>914.5</v>
      </c>
      <c r="I110" s="385">
        <v>950</v>
      </c>
      <c r="J110" s="350" t="s">
        <v>3474</v>
      </c>
      <c r="K110" s="350">
        <f t="shared" si="49"/>
        <v>15</v>
      </c>
      <c r="L110" s="386"/>
      <c r="M110" s="350">
        <f t="shared" ref="M110" si="50">N110*K110</f>
        <v>6000</v>
      </c>
      <c r="N110" s="350">
        <v>400</v>
      </c>
      <c r="O110" s="350" t="s">
        <v>266</v>
      </c>
      <c r="P110" s="445">
        <v>43502</v>
      </c>
      <c r="Q110" s="382"/>
      <c r="R110" s="397" t="s">
        <v>2042</v>
      </c>
      <c r="T110" s="140"/>
      <c r="U110" s="140"/>
      <c r="V110" s="140"/>
      <c r="W110" s="140"/>
      <c r="X110" s="140"/>
      <c r="Y110" s="140"/>
      <c r="Z110" s="140"/>
    </row>
    <row r="111" spans="1:26" s="141" customFormat="1" ht="14.25">
      <c r="A111" s="383">
        <v>10</v>
      </c>
      <c r="B111" s="445">
        <v>43500</v>
      </c>
      <c r="C111" s="445"/>
      <c r="D111" s="384" t="s">
        <v>3450</v>
      </c>
      <c r="E111" s="385" t="s">
        <v>264</v>
      </c>
      <c r="F111" s="385">
        <v>654.5</v>
      </c>
      <c r="G111" s="383">
        <v>642</v>
      </c>
      <c r="H111" s="383">
        <v>663</v>
      </c>
      <c r="I111" s="385">
        <v>675</v>
      </c>
      <c r="J111" s="350" t="s">
        <v>3463</v>
      </c>
      <c r="K111" s="350">
        <f t="shared" ref="K111" si="51">H111-F111</f>
        <v>8.5</v>
      </c>
      <c r="L111" s="386"/>
      <c r="M111" s="350">
        <f t="shared" ref="M111" si="52">N111*K111</f>
        <v>7650</v>
      </c>
      <c r="N111" s="350">
        <v>900</v>
      </c>
      <c r="O111" s="350" t="s">
        <v>266</v>
      </c>
      <c r="P111" s="445">
        <v>43501</v>
      </c>
      <c r="Q111" s="382"/>
      <c r="R111" s="397" t="s">
        <v>3156</v>
      </c>
      <c r="T111" s="140"/>
      <c r="U111" s="140"/>
      <c r="V111" s="140"/>
      <c r="W111" s="140"/>
      <c r="X111" s="140"/>
      <c r="Y111" s="140"/>
      <c r="Z111" s="140"/>
    </row>
    <row r="112" spans="1:26" s="141" customFormat="1" ht="14.25">
      <c r="A112" s="430">
        <v>11</v>
      </c>
      <c r="B112" s="431">
        <v>43501</v>
      </c>
      <c r="C112" s="431"/>
      <c r="D112" s="432" t="s">
        <v>3457</v>
      </c>
      <c r="E112" s="433" t="s">
        <v>264</v>
      </c>
      <c r="F112" s="433">
        <v>498</v>
      </c>
      <c r="G112" s="430">
        <v>490</v>
      </c>
      <c r="H112" s="430">
        <v>491</v>
      </c>
      <c r="I112" s="433">
        <v>515</v>
      </c>
      <c r="J112" s="434" t="s">
        <v>3458</v>
      </c>
      <c r="K112" s="434">
        <f t="shared" ref="K112:K113" si="53">H112-F112</f>
        <v>-7</v>
      </c>
      <c r="L112" s="435"/>
      <c r="M112" s="434">
        <f>N112*K112</f>
        <v>-10500</v>
      </c>
      <c r="N112" s="434">
        <v>1500</v>
      </c>
      <c r="O112" s="434" t="s">
        <v>3366</v>
      </c>
      <c r="P112" s="448">
        <v>43501</v>
      </c>
      <c r="Q112" s="382"/>
      <c r="R112" s="397" t="s">
        <v>3156</v>
      </c>
      <c r="T112" s="140"/>
      <c r="U112" s="140"/>
      <c r="V112" s="140"/>
      <c r="W112" s="140"/>
      <c r="X112" s="140"/>
      <c r="Y112" s="140"/>
      <c r="Z112" s="140"/>
    </row>
    <row r="113" spans="1:26" s="141" customFormat="1" ht="14.25">
      <c r="A113" s="430">
        <v>12</v>
      </c>
      <c r="B113" s="431">
        <v>43502</v>
      </c>
      <c r="C113" s="431"/>
      <c r="D113" s="432" t="s">
        <v>3471</v>
      </c>
      <c r="E113" s="433" t="s">
        <v>264</v>
      </c>
      <c r="F113" s="433">
        <v>1301.5</v>
      </c>
      <c r="G113" s="430">
        <v>1274</v>
      </c>
      <c r="H113" s="430">
        <v>1274</v>
      </c>
      <c r="I113" s="433">
        <v>1350</v>
      </c>
      <c r="J113" s="434" t="s">
        <v>3509</v>
      </c>
      <c r="K113" s="434">
        <f t="shared" si="53"/>
        <v>-27.5</v>
      </c>
      <c r="L113" s="435"/>
      <c r="M113" s="434">
        <f>N113*K113</f>
        <v>-10312.5</v>
      </c>
      <c r="N113" s="434">
        <v>375</v>
      </c>
      <c r="O113" s="434" t="s">
        <v>3366</v>
      </c>
      <c r="P113" s="444">
        <v>43504</v>
      </c>
      <c r="Q113" s="382"/>
      <c r="R113" s="397" t="s">
        <v>2041</v>
      </c>
      <c r="T113" s="140"/>
      <c r="U113" s="140"/>
      <c r="V113" s="140"/>
      <c r="W113" s="140"/>
      <c r="X113" s="140"/>
      <c r="Y113" s="140"/>
      <c r="Z113" s="140"/>
    </row>
    <row r="114" spans="1:26" s="141" customFormat="1" ht="14.25">
      <c r="A114" s="383">
        <v>13</v>
      </c>
      <c r="B114" s="457">
        <v>43502</v>
      </c>
      <c r="C114" s="457"/>
      <c r="D114" s="384" t="s">
        <v>3442</v>
      </c>
      <c r="E114" s="385" t="s">
        <v>264</v>
      </c>
      <c r="F114" s="385">
        <v>1300</v>
      </c>
      <c r="G114" s="383">
        <v>1283</v>
      </c>
      <c r="H114" s="383">
        <v>1314.5</v>
      </c>
      <c r="I114" s="385">
        <v>1340</v>
      </c>
      <c r="J114" s="350" t="s">
        <v>3496</v>
      </c>
      <c r="K114" s="350">
        <f t="shared" ref="K114" si="54">H114-F114</f>
        <v>14.5</v>
      </c>
      <c r="L114" s="386"/>
      <c r="M114" s="350">
        <f t="shared" ref="M114" si="55">N114*K114</f>
        <v>10150</v>
      </c>
      <c r="N114" s="350">
        <v>700</v>
      </c>
      <c r="O114" s="350" t="s">
        <v>266</v>
      </c>
      <c r="P114" s="457">
        <v>43503</v>
      </c>
      <c r="Q114" s="382"/>
      <c r="R114" s="397" t="s">
        <v>3156</v>
      </c>
      <c r="T114" s="140"/>
      <c r="U114" s="140"/>
      <c r="V114" s="140"/>
      <c r="W114" s="140"/>
      <c r="X114" s="140"/>
      <c r="Y114" s="140"/>
      <c r="Z114" s="140"/>
    </row>
    <row r="115" spans="1:26" s="141" customFormat="1" ht="14.25">
      <c r="A115" s="383">
        <v>14</v>
      </c>
      <c r="B115" s="457">
        <v>43503</v>
      </c>
      <c r="C115" s="457"/>
      <c r="D115" s="384" t="s">
        <v>3450</v>
      </c>
      <c r="E115" s="385" t="s">
        <v>264</v>
      </c>
      <c r="F115" s="385">
        <v>643</v>
      </c>
      <c r="G115" s="383">
        <v>630</v>
      </c>
      <c r="H115" s="383">
        <v>651.5</v>
      </c>
      <c r="I115" s="385">
        <v>660</v>
      </c>
      <c r="J115" s="350" t="s">
        <v>3463</v>
      </c>
      <c r="K115" s="350">
        <f t="shared" ref="K115:K117" si="56">H115-F115</f>
        <v>8.5</v>
      </c>
      <c r="L115" s="386"/>
      <c r="M115" s="350">
        <f t="shared" ref="M115" si="57">N115*K115</f>
        <v>7650</v>
      </c>
      <c r="N115" s="350">
        <v>900</v>
      </c>
      <c r="O115" s="350" t="s">
        <v>266</v>
      </c>
      <c r="P115" s="446">
        <v>43503</v>
      </c>
      <c r="Q115" s="382"/>
      <c r="R115" s="397" t="s">
        <v>3156</v>
      </c>
      <c r="T115" s="140"/>
      <c r="U115" s="140"/>
      <c r="V115" s="140"/>
      <c r="W115" s="140"/>
      <c r="X115" s="140"/>
      <c r="Y115" s="140"/>
      <c r="Z115" s="140"/>
    </row>
    <row r="116" spans="1:26" s="141" customFormat="1" ht="14.25">
      <c r="A116" s="430">
        <v>15</v>
      </c>
      <c r="B116" s="431">
        <v>43503</v>
      </c>
      <c r="C116" s="431"/>
      <c r="D116" s="432" t="s">
        <v>3492</v>
      </c>
      <c r="E116" s="433" t="s">
        <v>264</v>
      </c>
      <c r="F116" s="433">
        <v>588</v>
      </c>
      <c r="G116" s="430">
        <v>578</v>
      </c>
      <c r="H116" s="430">
        <v>578</v>
      </c>
      <c r="I116" s="433">
        <v>610</v>
      </c>
      <c r="J116" s="434" t="s">
        <v>3506</v>
      </c>
      <c r="K116" s="434">
        <f t="shared" si="56"/>
        <v>-10</v>
      </c>
      <c r="L116" s="435"/>
      <c r="M116" s="434">
        <f t="shared" ref="M116" si="58">N116*K116</f>
        <v>-12000</v>
      </c>
      <c r="N116" s="434">
        <v>1200</v>
      </c>
      <c r="O116" s="434" t="s">
        <v>3366</v>
      </c>
      <c r="P116" s="444">
        <v>43504</v>
      </c>
      <c r="Q116" s="382"/>
      <c r="R116" s="397" t="s">
        <v>3156</v>
      </c>
      <c r="T116" s="140"/>
      <c r="U116" s="140"/>
      <c r="V116" s="140"/>
      <c r="W116" s="140"/>
      <c r="X116" s="140"/>
      <c r="Y116" s="140"/>
      <c r="Z116" s="140"/>
    </row>
    <row r="117" spans="1:26" s="141" customFormat="1" ht="14.25">
      <c r="A117" s="430">
        <v>16</v>
      </c>
      <c r="B117" s="431">
        <v>43504</v>
      </c>
      <c r="C117" s="431"/>
      <c r="D117" s="432" t="s">
        <v>206</v>
      </c>
      <c r="E117" s="433" t="s">
        <v>264</v>
      </c>
      <c r="F117" s="433">
        <v>1155</v>
      </c>
      <c r="G117" s="430">
        <v>1134</v>
      </c>
      <c r="H117" s="430">
        <v>1130</v>
      </c>
      <c r="I117" s="433">
        <v>1200</v>
      </c>
      <c r="J117" s="434" t="s">
        <v>3523</v>
      </c>
      <c r="K117" s="434">
        <f t="shared" si="56"/>
        <v>-25</v>
      </c>
      <c r="L117" s="435">
        <f t="shared" ref="L117" si="59">K117/F117</f>
        <v>-2.1645021645021644E-2</v>
      </c>
      <c r="M117" s="434"/>
      <c r="N117" s="434"/>
      <c r="O117" s="434" t="s">
        <v>3366</v>
      </c>
      <c r="P117" s="444">
        <v>43507</v>
      </c>
      <c r="Q117" s="382"/>
      <c r="R117" s="397" t="s">
        <v>2041</v>
      </c>
      <c r="T117" s="140"/>
      <c r="U117" s="140"/>
      <c r="V117" s="140"/>
      <c r="W117" s="140"/>
      <c r="X117" s="140"/>
      <c r="Y117" s="140"/>
      <c r="Z117" s="140"/>
    </row>
    <row r="118" spans="1:26" s="141" customFormat="1" ht="14.25">
      <c r="A118" s="430">
        <v>17</v>
      </c>
      <c r="B118" s="431">
        <v>43504</v>
      </c>
      <c r="C118" s="431"/>
      <c r="D118" s="432" t="s">
        <v>3504</v>
      </c>
      <c r="E118" s="433" t="s">
        <v>2008</v>
      </c>
      <c r="F118" s="433">
        <v>314.5</v>
      </c>
      <c r="G118" s="430">
        <v>321.2</v>
      </c>
      <c r="H118" s="430">
        <v>321.2</v>
      </c>
      <c r="I118" s="433">
        <v>305</v>
      </c>
      <c r="J118" s="434" t="s">
        <v>3505</v>
      </c>
      <c r="K118" s="434">
        <f>F118-H118</f>
        <v>-6.6999999999999886</v>
      </c>
      <c r="L118" s="435"/>
      <c r="M118" s="434">
        <f>N118*K118</f>
        <v>-13399.999999999978</v>
      </c>
      <c r="N118" s="434">
        <v>2000</v>
      </c>
      <c r="O118" s="434" t="s">
        <v>3366</v>
      </c>
      <c r="P118" s="448">
        <v>43504</v>
      </c>
      <c r="Q118" s="382"/>
      <c r="R118" s="397" t="s">
        <v>2042</v>
      </c>
      <c r="T118" s="140"/>
      <c r="U118" s="140"/>
      <c r="V118" s="140"/>
      <c r="W118" s="140"/>
      <c r="X118" s="140"/>
      <c r="Y118" s="140"/>
      <c r="Z118" s="140"/>
    </row>
    <row r="119" spans="1:26" s="141" customFormat="1" ht="14.25">
      <c r="A119" s="383">
        <v>18</v>
      </c>
      <c r="B119" s="468">
        <v>43507</v>
      </c>
      <c r="C119" s="468"/>
      <c r="D119" s="384" t="s">
        <v>3449</v>
      </c>
      <c r="E119" s="385" t="s">
        <v>264</v>
      </c>
      <c r="F119" s="385">
        <v>900</v>
      </c>
      <c r="G119" s="383">
        <v>875</v>
      </c>
      <c r="H119" s="383">
        <v>914</v>
      </c>
      <c r="I119" s="385">
        <v>950</v>
      </c>
      <c r="J119" s="350" t="s">
        <v>3531</v>
      </c>
      <c r="K119" s="350">
        <f t="shared" ref="K119" si="60">H119-F119</f>
        <v>14</v>
      </c>
      <c r="L119" s="386"/>
      <c r="M119" s="350">
        <f t="shared" ref="M119" si="61">N119*K119</f>
        <v>5600</v>
      </c>
      <c r="N119" s="350">
        <v>400</v>
      </c>
      <c r="O119" s="350" t="s">
        <v>266</v>
      </c>
      <c r="P119" s="468">
        <v>43508</v>
      </c>
      <c r="Q119" s="382"/>
      <c r="R119" s="397" t="s">
        <v>3156</v>
      </c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83">
        <v>19</v>
      </c>
      <c r="B120" s="468">
        <v>43507</v>
      </c>
      <c r="C120" s="468"/>
      <c r="D120" s="384" t="s">
        <v>3518</v>
      </c>
      <c r="E120" s="385" t="s">
        <v>2008</v>
      </c>
      <c r="F120" s="385">
        <v>2865</v>
      </c>
      <c r="G120" s="383">
        <v>2910</v>
      </c>
      <c r="H120" s="383">
        <v>2835</v>
      </c>
      <c r="I120" s="385" t="s">
        <v>3519</v>
      </c>
      <c r="J120" s="350" t="s">
        <v>3533</v>
      </c>
      <c r="K120" s="350">
        <f>F120-H120</f>
        <v>30</v>
      </c>
      <c r="L120" s="386"/>
      <c r="M120" s="350">
        <f t="shared" ref="M120" si="62">N120*K120</f>
        <v>7500</v>
      </c>
      <c r="N120" s="350">
        <v>250</v>
      </c>
      <c r="O120" s="350" t="s">
        <v>266</v>
      </c>
      <c r="P120" s="468">
        <v>43508</v>
      </c>
      <c r="Q120" s="382"/>
      <c r="R120" s="397" t="s">
        <v>2041</v>
      </c>
      <c r="T120" s="140"/>
      <c r="U120" s="140"/>
      <c r="V120" s="140"/>
      <c r="W120" s="140"/>
      <c r="X120" s="140"/>
      <c r="Y120" s="140"/>
      <c r="Z120" s="140"/>
    </row>
    <row r="121" spans="1:26" s="141" customFormat="1" ht="14.25">
      <c r="A121" s="383">
        <v>20</v>
      </c>
      <c r="B121" s="466">
        <v>43507</v>
      </c>
      <c r="C121" s="466"/>
      <c r="D121" s="384" t="s">
        <v>3442</v>
      </c>
      <c r="E121" s="385" t="s">
        <v>264</v>
      </c>
      <c r="F121" s="385">
        <v>1279</v>
      </c>
      <c r="G121" s="383">
        <v>1263</v>
      </c>
      <c r="H121" s="383">
        <v>1290</v>
      </c>
      <c r="I121" s="385">
        <v>1310</v>
      </c>
      <c r="J121" s="350" t="s">
        <v>3520</v>
      </c>
      <c r="K121" s="350">
        <f t="shared" ref="K121:K122" si="63">H121-F121</f>
        <v>11</v>
      </c>
      <c r="L121" s="386"/>
      <c r="M121" s="350">
        <f t="shared" ref="M121" si="64">N121*K121</f>
        <v>7700</v>
      </c>
      <c r="N121" s="350">
        <v>700</v>
      </c>
      <c r="O121" s="350" t="s">
        <v>266</v>
      </c>
      <c r="P121" s="466">
        <v>43507</v>
      </c>
      <c r="Q121" s="382"/>
      <c r="R121" s="397" t="s">
        <v>3156</v>
      </c>
      <c r="T121" s="140"/>
      <c r="U121" s="140"/>
      <c r="V121" s="140"/>
      <c r="W121" s="140"/>
      <c r="X121" s="140"/>
      <c r="Y121" s="140"/>
      <c r="Z121" s="140"/>
    </row>
    <row r="122" spans="1:26" s="141" customFormat="1" ht="14.25">
      <c r="A122" s="430">
        <v>21</v>
      </c>
      <c r="B122" s="431">
        <v>43507</v>
      </c>
      <c r="C122" s="431"/>
      <c r="D122" s="432" t="s">
        <v>3521</v>
      </c>
      <c r="E122" s="433" t="s">
        <v>264</v>
      </c>
      <c r="F122" s="433">
        <v>595</v>
      </c>
      <c r="G122" s="430">
        <v>581</v>
      </c>
      <c r="H122" s="430">
        <v>581</v>
      </c>
      <c r="I122" s="433">
        <v>620</v>
      </c>
      <c r="J122" s="434" t="s">
        <v>3534</v>
      </c>
      <c r="K122" s="434">
        <f t="shared" si="63"/>
        <v>-14</v>
      </c>
      <c r="L122" s="435"/>
      <c r="M122" s="434">
        <f>N122*K122</f>
        <v>-10500</v>
      </c>
      <c r="N122" s="434">
        <v>750</v>
      </c>
      <c r="O122" s="434" t="s">
        <v>3366</v>
      </c>
      <c r="P122" s="444">
        <v>43508</v>
      </c>
      <c r="Q122" s="382"/>
      <c r="R122" s="397" t="s">
        <v>2042</v>
      </c>
      <c r="T122" s="140"/>
      <c r="U122" s="140"/>
      <c r="V122" s="140"/>
      <c r="W122" s="140"/>
      <c r="X122" s="140"/>
      <c r="Y122" s="140"/>
      <c r="Z122" s="140"/>
    </row>
    <row r="123" spans="1:26" s="141" customFormat="1" ht="14.25">
      <c r="A123" s="430">
        <v>22</v>
      </c>
      <c r="B123" s="431">
        <v>43507</v>
      </c>
      <c r="C123" s="431"/>
      <c r="D123" s="432" t="s">
        <v>3526</v>
      </c>
      <c r="E123" s="433" t="s">
        <v>264</v>
      </c>
      <c r="F123" s="433">
        <v>1396</v>
      </c>
      <c r="G123" s="430">
        <v>1378</v>
      </c>
      <c r="H123" s="430">
        <v>1379</v>
      </c>
      <c r="I123" s="433">
        <v>1430</v>
      </c>
      <c r="J123" s="434" t="s">
        <v>3527</v>
      </c>
      <c r="K123" s="434">
        <f t="shared" ref="K123:K126" si="65">H123-F123</f>
        <v>-17</v>
      </c>
      <c r="L123" s="435"/>
      <c r="M123" s="434">
        <f>N123*K123</f>
        <v>-11900</v>
      </c>
      <c r="N123" s="434">
        <v>700</v>
      </c>
      <c r="O123" s="434" t="s">
        <v>3366</v>
      </c>
      <c r="P123" s="448">
        <v>43507</v>
      </c>
      <c r="Q123" s="382"/>
      <c r="R123" s="397" t="s">
        <v>3156</v>
      </c>
      <c r="T123" s="140"/>
      <c r="U123" s="140"/>
      <c r="V123" s="140"/>
      <c r="W123" s="140"/>
      <c r="X123" s="140"/>
      <c r="Y123" s="140"/>
      <c r="Z123" s="140"/>
    </row>
    <row r="124" spans="1:26" s="141" customFormat="1" ht="14.25">
      <c r="A124" s="383">
        <v>23</v>
      </c>
      <c r="B124" s="468">
        <v>43508</v>
      </c>
      <c r="C124" s="468"/>
      <c r="D124" s="384" t="s">
        <v>3450</v>
      </c>
      <c r="E124" s="385" t="s">
        <v>264</v>
      </c>
      <c r="F124" s="385">
        <v>646</v>
      </c>
      <c r="G124" s="383">
        <v>633</v>
      </c>
      <c r="H124" s="383">
        <v>655</v>
      </c>
      <c r="I124" s="385">
        <v>670</v>
      </c>
      <c r="J124" s="350" t="s">
        <v>3535</v>
      </c>
      <c r="K124" s="350">
        <f t="shared" si="65"/>
        <v>9</v>
      </c>
      <c r="L124" s="386"/>
      <c r="M124" s="350">
        <f t="shared" ref="M124" si="66">N124*K124</f>
        <v>8100</v>
      </c>
      <c r="N124" s="350">
        <v>900</v>
      </c>
      <c r="O124" s="350" t="s">
        <v>266</v>
      </c>
      <c r="P124" s="446">
        <v>43508</v>
      </c>
      <c r="Q124" s="382"/>
      <c r="R124" s="397" t="s">
        <v>3156</v>
      </c>
      <c r="T124" s="140"/>
      <c r="U124" s="140"/>
      <c r="V124" s="140"/>
      <c r="W124" s="140"/>
      <c r="X124" s="140"/>
      <c r="Y124" s="140"/>
      <c r="Z124" s="140"/>
    </row>
    <row r="125" spans="1:26" s="141" customFormat="1" ht="14.25">
      <c r="A125" s="430">
        <v>24</v>
      </c>
      <c r="B125" s="431">
        <v>43509</v>
      </c>
      <c r="C125" s="431"/>
      <c r="D125" s="432" t="s">
        <v>3450</v>
      </c>
      <c r="E125" s="433" t="s">
        <v>264</v>
      </c>
      <c r="F125" s="433">
        <v>642</v>
      </c>
      <c r="G125" s="430">
        <v>629</v>
      </c>
      <c r="H125" s="430">
        <v>629</v>
      </c>
      <c r="I125" s="433">
        <v>655</v>
      </c>
      <c r="J125" s="434" t="s">
        <v>3583</v>
      </c>
      <c r="K125" s="434">
        <f t="shared" si="65"/>
        <v>-13</v>
      </c>
      <c r="L125" s="435"/>
      <c r="M125" s="434">
        <f>N125*K125</f>
        <v>-11700</v>
      </c>
      <c r="N125" s="434">
        <v>900</v>
      </c>
      <c r="O125" s="434" t="s">
        <v>3366</v>
      </c>
      <c r="P125" s="444">
        <v>43511</v>
      </c>
      <c r="Q125" s="382"/>
      <c r="R125" s="397" t="s">
        <v>3156</v>
      </c>
      <c r="T125" s="140"/>
      <c r="U125" s="140"/>
      <c r="V125" s="140"/>
      <c r="W125" s="140"/>
      <c r="X125" s="140"/>
      <c r="Y125" s="140"/>
      <c r="Z125" s="140"/>
    </row>
    <row r="126" spans="1:26" s="141" customFormat="1" ht="14.25">
      <c r="A126" s="430">
        <v>25</v>
      </c>
      <c r="B126" s="431">
        <v>43509</v>
      </c>
      <c r="C126" s="431"/>
      <c r="D126" s="432" t="s">
        <v>3442</v>
      </c>
      <c r="E126" s="433" t="s">
        <v>264</v>
      </c>
      <c r="F126" s="433">
        <v>1281.5</v>
      </c>
      <c r="G126" s="430">
        <v>1263</v>
      </c>
      <c r="H126" s="430">
        <v>1263</v>
      </c>
      <c r="I126" s="433">
        <v>1310</v>
      </c>
      <c r="J126" s="434" t="s">
        <v>3547</v>
      </c>
      <c r="K126" s="434">
        <f t="shared" si="65"/>
        <v>-18.5</v>
      </c>
      <c r="L126" s="435"/>
      <c r="M126" s="434">
        <f>N126*K126</f>
        <v>-12950</v>
      </c>
      <c r="N126" s="434">
        <v>700</v>
      </c>
      <c r="O126" s="434" t="s">
        <v>3366</v>
      </c>
      <c r="P126" s="448">
        <v>43509</v>
      </c>
      <c r="Q126" s="382"/>
      <c r="R126" s="397" t="s">
        <v>3156</v>
      </c>
      <c r="T126" s="140"/>
      <c r="U126" s="140"/>
      <c r="V126" s="140"/>
      <c r="W126" s="140"/>
      <c r="X126" s="140"/>
      <c r="Y126" s="140"/>
      <c r="Z126" s="140"/>
    </row>
    <row r="127" spans="1:26" s="141" customFormat="1" ht="14.25">
      <c r="A127" s="383">
        <v>26</v>
      </c>
      <c r="B127" s="469">
        <v>43509</v>
      </c>
      <c r="C127" s="469"/>
      <c r="D127" s="384" t="s">
        <v>3548</v>
      </c>
      <c r="E127" s="385" t="s">
        <v>264</v>
      </c>
      <c r="F127" s="385">
        <v>1292</v>
      </c>
      <c r="G127" s="383">
        <v>1267</v>
      </c>
      <c r="H127" s="383">
        <v>1309</v>
      </c>
      <c r="I127" s="385" t="s">
        <v>3549</v>
      </c>
      <c r="J127" s="350" t="s">
        <v>3550</v>
      </c>
      <c r="K127" s="350">
        <f t="shared" ref="K127" si="67">H127-F127</f>
        <v>17</v>
      </c>
      <c r="L127" s="386"/>
      <c r="M127" s="350">
        <f t="shared" ref="M127" si="68">N127*K127</f>
        <v>8500</v>
      </c>
      <c r="N127" s="350">
        <v>500</v>
      </c>
      <c r="O127" s="350" t="s">
        <v>266</v>
      </c>
      <c r="P127" s="446">
        <v>43509</v>
      </c>
      <c r="Q127" s="382"/>
      <c r="R127" s="397" t="s">
        <v>2042</v>
      </c>
      <c r="T127" s="140"/>
      <c r="U127" s="140"/>
      <c r="V127" s="140"/>
      <c r="W127" s="140"/>
      <c r="X127" s="140"/>
      <c r="Y127" s="140"/>
      <c r="Z127" s="140"/>
    </row>
    <row r="128" spans="1:26" s="141" customFormat="1" ht="14.25">
      <c r="A128" s="430">
        <v>27</v>
      </c>
      <c r="B128" s="431">
        <v>43509</v>
      </c>
      <c r="C128" s="431"/>
      <c r="D128" s="432" t="s">
        <v>3551</v>
      </c>
      <c r="E128" s="433" t="s">
        <v>2008</v>
      </c>
      <c r="F128" s="433">
        <v>807</v>
      </c>
      <c r="G128" s="430">
        <v>817</v>
      </c>
      <c r="H128" s="430">
        <v>817</v>
      </c>
      <c r="I128" s="433">
        <v>788</v>
      </c>
      <c r="J128" s="434" t="s">
        <v>3506</v>
      </c>
      <c r="K128" s="434">
        <f>F128-H128</f>
        <v>-10</v>
      </c>
      <c r="L128" s="435"/>
      <c r="M128" s="434">
        <f>N128*K128</f>
        <v>-12000</v>
      </c>
      <c r="N128" s="434">
        <v>1200</v>
      </c>
      <c r="O128" s="434" t="s">
        <v>3366</v>
      </c>
      <c r="P128" s="448">
        <v>43509</v>
      </c>
      <c r="Q128" s="382"/>
      <c r="R128" s="397" t="s">
        <v>2042</v>
      </c>
      <c r="T128" s="140"/>
      <c r="U128" s="140"/>
      <c r="V128" s="140"/>
      <c r="W128" s="140"/>
      <c r="X128" s="140"/>
      <c r="Y128" s="140"/>
      <c r="Z128" s="140"/>
    </row>
    <row r="129" spans="1:26" s="141" customFormat="1" ht="14.25">
      <c r="A129" s="430">
        <v>28</v>
      </c>
      <c r="B129" s="431">
        <v>43510</v>
      </c>
      <c r="C129" s="431"/>
      <c r="D129" s="432" t="s">
        <v>3568</v>
      </c>
      <c r="E129" s="433" t="s">
        <v>264</v>
      </c>
      <c r="F129" s="433">
        <v>1788.5</v>
      </c>
      <c r="G129" s="430">
        <v>1769</v>
      </c>
      <c r="H129" s="430">
        <v>1769</v>
      </c>
      <c r="I129" s="433">
        <v>1830</v>
      </c>
      <c r="J129" s="434" t="s">
        <v>3584</v>
      </c>
      <c r="K129" s="434">
        <f t="shared" ref="K129:K130" si="69">H129-F129</f>
        <v>-19.5</v>
      </c>
      <c r="L129" s="435"/>
      <c r="M129" s="434">
        <f>N129*K129</f>
        <v>-11700</v>
      </c>
      <c r="N129" s="434">
        <v>600</v>
      </c>
      <c r="O129" s="434" t="s">
        <v>3366</v>
      </c>
      <c r="P129" s="444">
        <v>43511</v>
      </c>
      <c r="Q129" s="382"/>
      <c r="R129" s="397" t="s">
        <v>3156</v>
      </c>
      <c r="T129" s="140"/>
      <c r="U129" s="140"/>
      <c r="V129" s="140"/>
      <c r="W129" s="140"/>
      <c r="X129" s="140"/>
      <c r="Y129" s="140"/>
      <c r="Z129" s="140"/>
    </row>
    <row r="130" spans="1:26" s="141" customFormat="1" ht="14.25">
      <c r="A130" s="383">
        <v>29</v>
      </c>
      <c r="B130" s="489">
        <v>43511</v>
      </c>
      <c r="C130" s="489"/>
      <c r="D130" s="384" t="s">
        <v>1887</v>
      </c>
      <c r="E130" s="385" t="s">
        <v>264</v>
      </c>
      <c r="F130" s="385">
        <v>552.5</v>
      </c>
      <c r="G130" s="383">
        <v>539</v>
      </c>
      <c r="H130" s="383">
        <v>564.5</v>
      </c>
      <c r="I130" s="385">
        <v>580</v>
      </c>
      <c r="J130" s="350" t="s">
        <v>3542</v>
      </c>
      <c r="K130" s="350">
        <f t="shared" si="69"/>
        <v>12</v>
      </c>
      <c r="L130" s="386">
        <f t="shared" ref="L130" si="70">K130/F130</f>
        <v>2.171945701357466E-2</v>
      </c>
      <c r="M130" s="350"/>
      <c r="N130" s="350"/>
      <c r="O130" s="350" t="s">
        <v>266</v>
      </c>
      <c r="P130" s="489">
        <v>43518</v>
      </c>
      <c r="Q130" s="382"/>
      <c r="R130" s="397" t="s">
        <v>2041</v>
      </c>
      <c r="T130" s="140"/>
      <c r="U130" s="140"/>
      <c r="V130" s="140"/>
      <c r="W130" s="140"/>
      <c r="X130" s="140"/>
      <c r="Y130" s="140"/>
      <c r="Z130" s="140"/>
    </row>
    <row r="131" spans="1:26" s="141" customFormat="1" ht="14.25">
      <c r="A131" s="430">
        <v>30</v>
      </c>
      <c r="B131" s="431">
        <v>43514</v>
      </c>
      <c r="C131" s="431"/>
      <c r="D131" s="432" t="s">
        <v>3596</v>
      </c>
      <c r="E131" s="433" t="s">
        <v>264</v>
      </c>
      <c r="F131" s="433">
        <v>1242.5</v>
      </c>
      <c r="G131" s="430">
        <v>1218</v>
      </c>
      <c r="H131" s="430">
        <v>1218</v>
      </c>
      <c r="I131" s="433">
        <v>1295</v>
      </c>
      <c r="J131" s="434" t="s">
        <v>3625</v>
      </c>
      <c r="K131" s="434">
        <f t="shared" ref="K131" si="71">H131-F131</f>
        <v>-24.5</v>
      </c>
      <c r="L131" s="435"/>
      <c r="M131" s="434">
        <f>N131*K131</f>
        <v>-12250</v>
      </c>
      <c r="N131" s="434">
        <v>500</v>
      </c>
      <c r="O131" s="434" t="s">
        <v>3366</v>
      </c>
      <c r="P131" s="444">
        <v>43515</v>
      </c>
      <c r="Q131" s="382"/>
      <c r="R131" s="397" t="s">
        <v>2041</v>
      </c>
      <c r="T131" s="140"/>
      <c r="U131" s="140"/>
      <c r="V131" s="140"/>
      <c r="W131" s="140"/>
      <c r="X131" s="140"/>
      <c r="Y131" s="140"/>
      <c r="Z131" s="140"/>
    </row>
    <row r="132" spans="1:26" s="141" customFormat="1" ht="14.25">
      <c r="A132" s="430">
        <v>31</v>
      </c>
      <c r="B132" s="431">
        <v>43514</v>
      </c>
      <c r="C132" s="431"/>
      <c r="D132" s="432" t="s">
        <v>3599</v>
      </c>
      <c r="E132" s="433" t="s">
        <v>264</v>
      </c>
      <c r="F132" s="433">
        <v>1290</v>
      </c>
      <c r="G132" s="430">
        <v>1275</v>
      </c>
      <c r="H132" s="430">
        <v>1260</v>
      </c>
      <c r="I132" s="433">
        <v>1315</v>
      </c>
      <c r="J132" s="434" t="s">
        <v>3698</v>
      </c>
      <c r="K132" s="434">
        <f t="shared" ref="K132" si="72">H132-F132</f>
        <v>-30</v>
      </c>
      <c r="L132" s="435"/>
      <c r="M132" s="434">
        <f>N132*K132</f>
        <v>-24000</v>
      </c>
      <c r="N132" s="434">
        <v>800</v>
      </c>
      <c r="O132" s="434" t="s">
        <v>3366</v>
      </c>
      <c r="P132" s="490">
        <v>43518</v>
      </c>
      <c r="Q132" s="382"/>
      <c r="R132" s="397" t="s">
        <v>3156</v>
      </c>
      <c r="T132" s="140"/>
      <c r="U132" s="140"/>
      <c r="V132" s="140"/>
      <c r="W132" s="140"/>
      <c r="X132" s="140"/>
      <c r="Y132" s="140"/>
      <c r="Z132" s="140"/>
    </row>
    <row r="133" spans="1:26" s="141" customFormat="1" ht="14.25">
      <c r="A133" s="383">
        <v>32</v>
      </c>
      <c r="B133" s="473">
        <v>43515</v>
      </c>
      <c r="C133" s="473"/>
      <c r="D133" s="384" t="s">
        <v>3526</v>
      </c>
      <c r="E133" s="385" t="s">
        <v>264</v>
      </c>
      <c r="F133" s="385">
        <v>1346</v>
      </c>
      <c r="G133" s="383">
        <v>1329</v>
      </c>
      <c r="H133" s="383">
        <v>1356</v>
      </c>
      <c r="I133" s="385">
        <v>1370</v>
      </c>
      <c r="J133" s="350" t="s">
        <v>3473</v>
      </c>
      <c r="K133" s="350">
        <f t="shared" ref="K133" si="73">H133-F133</f>
        <v>10</v>
      </c>
      <c r="L133" s="386"/>
      <c r="M133" s="350">
        <f t="shared" ref="M133:M134" si="74">N133*K133</f>
        <v>7000</v>
      </c>
      <c r="N133" s="350">
        <v>700</v>
      </c>
      <c r="O133" s="350" t="s">
        <v>266</v>
      </c>
      <c r="P133" s="446">
        <v>43515</v>
      </c>
      <c r="Q133" s="382"/>
      <c r="R133" s="397" t="s">
        <v>3156</v>
      </c>
      <c r="T133" s="140"/>
      <c r="U133" s="140"/>
      <c r="V133" s="140"/>
      <c r="W133" s="140"/>
      <c r="X133" s="140"/>
      <c r="Y133" s="140"/>
      <c r="Z133" s="140"/>
    </row>
    <row r="134" spans="1:26" s="141" customFormat="1" ht="14.25">
      <c r="A134" s="383">
        <v>33</v>
      </c>
      <c r="B134" s="476">
        <v>43515</v>
      </c>
      <c r="C134" s="476"/>
      <c r="D134" s="384" t="s">
        <v>3626</v>
      </c>
      <c r="E134" s="385" t="s">
        <v>2008</v>
      </c>
      <c r="F134" s="385">
        <v>1264</v>
      </c>
      <c r="G134" s="383">
        <v>1291</v>
      </c>
      <c r="H134" s="383">
        <v>1249</v>
      </c>
      <c r="I134" s="385">
        <v>1220</v>
      </c>
      <c r="J134" s="350" t="s">
        <v>3474</v>
      </c>
      <c r="K134" s="350">
        <f>F134-H134</f>
        <v>15</v>
      </c>
      <c r="L134" s="386"/>
      <c r="M134" s="350">
        <f t="shared" si="74"/>
        <v>8250</v>
      </c>
      <c r="N134" s="350">
        <v>550</v>
      </c>
      <c r="O134" s="350" t="s">
        <v>266</v>
      </c>
      <c r="P134" s="476">
        <v>43515</v>
      </c>
      <c r="Q134" s="382"/>
      <c r="R134" s="397" t="s">
        <v>2042</v>
      </c>
      <c r="T134" s="140"/>
      <c r="U134" s="140"/>
      <c r="V134" s="140"/>
      <c r="W134" s="140"/>
      <c r="X134" s="140"/>
      <c r="Y134" s="140"/>
      <c r="Z134" s="140"/>
    </row>
    <row r="135" spans="1:26" s="141" customFormat="1" ht="14.25">
      <c r="A135" s="430">
        <v>34</v>
      </c>
      <c r="B135" s="431">
        <v>43516</v>
      </c>
      <c r="C135" s="431"/>
      <c r="D135" s="432" t="s">
        <v>3631</v>
      </c>
      <c r="E135" s="433" t="s">
        <v>264</v>
      </c>
      <c r="F135" s="433">
        <v>206</v>
      </c>
      <c r="G135" s="430">
        <v>200</v>
      </c>
      <c r="H135" s="430">
        <v>202</v>
      </c>
      <c r="I135" s="433">
        <v>218</v>
      </c>
      <c r="J135" s="434" t="s">
        <v>3632</v>
      </c>
      <c r="K135" s="434">
        <f t="shared" ref="K135:K136" si="75">H135-F135</f>
        <v>-4</v>
      </c>
      <c r="L135" s="435"/>
      <c r="M135" s="434">
        <f>N135*K135</f>
        <v>-8000</v>
      </c>
      <c r="N135" s="434">
        <v>2000</v>
      </c>
      <c r="O135" s="434" t="s">
        <v>3366</v>
      </c>
      <c r="P135" s="448">
        <v>43516</v>
      </c>
      <c r="Q135" s="382"/>
      <c r="R135" s="397" t="s">
        <v>3156</v>
      </c>
      <c r="T135" s="140"/>
      <c r="U135" s="140"/>
      <c r="V135" s="140"/>
      <c r="W135" s="140"/>
      <c r="X135" s="140"/>
      <c r="Y135" s="140"/>
      <c r="Z135" s="140"/>
    </row>
    <row r="136" spans="1:26" s="141" customFormat="1" ht="14.25">
      <c r="A136" s="383">
        <v>35</v>
      </c>
      <c r="B136" s="477">
        <v>43516</v>
      </c>
      <c r="C136" s="477"/>
      <c r="D136" s="384" t="s">
        <v>3637</v>
      </c>
      <c r="E136" s="385" t="s">
        <v>264</v>
      </c>
      <c r="F136" s="385">
        <v>1390.5</v>
      </c>
      <c r="G136" s="383">
        <v>1370</v>
      </c>
      <c r="H136" s="383">
        <v>1401.5</v>
      </c>
      <c r="I136" s="385">
        <v>1425</v>
      </c>
      <c r="J136" s="350" t="s">
        <v>3520</v>
      </c>
      <c r="K136" s="350">
        <f t="shared" si="75"/>
        <v>11</v>
      </c>
      <c r="L136" s="386"/>
      <c r="M136" s="350">
        <f t="shared" ref="M136" si="76">N136*K136</f>
        <v>6600</v>
      </c>
      <c r="N136" s="350">
        <v>600</v>
      </c>
      <c r="O136" s="350" t="s">
        <v>266</v>
      </c>
      <c r="P136" s="446">
        <v>43517</v>
      </c>
      <c r="Q136" s="382"/>
      <c r="R136" s="397" t="s">
        <v>3156</v>
      </c>
      <c r="T136" s="140"/>
      <c r="U136" s="140"/>
      <c r="V136" s="140"/>
      <c r="W136" s="140"/>
      <c r="X136" s="140"/>
      <c r="Y136" s="140"/>
      <c r="Z136" s="140"/>
    </row>
    <row r="137" spans="1:26" s="141" customFormat="1" ht="14.25">
      <c r="A137" s="383">
        <v>36</v>
      </c>
      <c r="B137" s="489">
        <v>43517</v>
      </c>
      <c r="C137" s="489"/>
      <c r="D137" s="384" t="s">
        <v>3660</v>
      </c>
      <c r="E137" s="385" t="s">
        <v>2008</v>
      </c>
      <c r="F137" s="385">
        <v>109.5</v>
      </c>
      <c r="G137" s="383">
        <v>114.7</v>
      </c>
      <c r="H137" s="383">
        <v>107.75</v>
      </c>
      <c r="I137" s="385">
        <v>103.1</v>
      </c>
      <c r="J137" s="350" t="s">
        <v>3704</v>
      </c>
      <c r="K137" s="350">
        <f>F137-H137</f>
        <v>1.75</v>
      </c>
      <c r="L137" s="386"/>
      <c r="M137" s="350">
        <f t="shared" ref="M137" si="77">N137*K137</f>
        <v>3937.5</v>
      </c>
      <c r="N137" s="350">
        <v>2250</v>
      </c>
      <c r="O137" s="350" t="s">
        <v>266</v>
      </c>
      <c r="P137" s="489">
        <v>43518</v>
      </c>
      <c r="Q137" s="382"/>
      <c r="R137" s="397" t="s">
        <v>2042</v>
      </c>
      <c r="T137" s="140"/>
      <c r="U137" s="140"/>
      <c r="V137" s="140"/>
      <c r="W137" s="140"/>
      <c r="X137" s="140"/>
      <c r="Y137" s="140"/>
      <c r="Z137" s="140"/>
    </row>
    <row r="138" spans="1:26" s="141" customFormat="1" ht="14.25">
      <c r="A138" s="349">
        <v>37</v>
      </c>
      <c r="B138" s="354">
        <v>43517</v>
      </c>
      <c r="C138" s="354"/>
      <c r="D138" s="381" t="s">
        <v>3661</v>
      </c>
      <c r="E138" s="348" t="s">
        <v>264</v>
      </c>
      <c r="F138" s="348" t="s">
        <v>3662</v>
      </c>
      <c r="G138" s="349">
        <v>1754</v>
      </c>
      <c r="H138" s="349"/>
      <c r="I138" s="348">
        <v>1820</v>
      </c>
      <c r="J138" s="281" t="s">
        <v>265</v>
      </c>
      <c r="K138" s="281"/>
      <c r="L138" s="352"/>
      <c r="M138" s="281"/>
      <c r="N138" s="281"/>
      <c r="O138" s="281"/>
      <c r="P138" s="354"/>
      <c r="Q138" s="382"/>
      <c r="R138" s="397" t="s">
        <v>3156</v>
      </c>
      <c r="T138" s="140"/>
      <c r="U138" s="140"/>
      <c r="V138" s="140"/>
      <c r="W138" s="140"/>
      <c r="X138" s="140"/>
      <c r="Y138" s="140"/>
      <c r="Z138" s="140"/>
    </row>
    <row r="139" spans="1:26" s="141" customFormat="1" ht="14.25">
      <c r="A139" s="349">
        <v>38</v>
      </c>
      <c r="B139" s="354">
        <v>43518</v>
      </c>
      <c r="C139" s="354"/>
      <c r="D139" s="381" t="s">
        <v>3702</v>
      </c>
      <c r="E139" s="348" t="s">
        <v>264</v>
      </c>
      <c r="F139" s="348" t="s">
        <v>3703</v>
      </c>
      <c r="G139" s="349">
        <v>630</v>
      </c>
      <c r="H139" s="349"/>
      <c r="I139" s="348">
        <v>665</v>
      </c>
      <c r="J139" s="281" t="s">
        <v>265</v>
      </c>
      <c r="K139" s="281"/>
      <c r="L139" s="352"/>
      <c r="M139" s="281"/>
      <c r="N139" s="281"/>
      <c r="O139" s="281"/>
      <c r="P139" s="354"/>
      <c r="Q139" s="382"/>
      <c r="R139" s="397" t="s">
        <v>2041</v>
      </c>
      <c r="T139" s="140"/>
      <c r="U139" s="140"/>
      <c r="V139" s="140"/>
      <c r="W139" s="140"/>
      <c r="X139" s="140"/>
      <c r="Y139" s="140"/>
      <c r="Z139" s="140"/>
    </row>
    <row r="140" spans="1:26" s="141" customFormat="1" ht="14.25">
      <c r="A140" s="349"/>
      <c r="B140" s="354"/>
      <c r="C140" s="354"/>
      <c r="D140" s="381"/>
      <c r="E140" s="348"/>
      <c r="F140" s="348"/>
      <c r="G140" s="349"/>
      <c r="H140" s="349"/>
      <c r="I140" s="348"/>
      <c r="J140" s="281"/>
      <c r="K140" s="281"/>
      <c r="L140" s="352"/>
      <c r="M140" s="281"/>
      <c r="N140" s="281"/>
      <c r="O140" s="281"/>
      <c r="P140" s="354"/>
      <c r="Q140" s="382"/>
      <c r="R140" s="397"/>
      <c r="T140" s="140"/>
      <c r="U140" s="140"/>
      <c r="V140" s="140"/>
      <c r="W140" s="140"/>
      <c r="X140" s="140"/>
      <c r="Y140" s="140"/>
      <c r="Z140" s="140"/>
    </row>
    <row r="141" spans="1:26" s="141" customFormat="1" ht="14.25">
      <c r="A141" s="349"/>
      <c r="B141" s="354"/>
      <c r="C141" s="354"/>
      <c r="D141" s="381"/>
      <c r="E141" s="348"/>
      <c r="F141" s="348"/>
      <c r="G141" s="349"/>
      <c r="H141" s="349"/>
      <c r="I141" s="348"/>
      <c r="J141" s="281"/>
      <c r="K141" s="281"/>
      <c r="L141" s="352"/>
      <c r="M141" s="281"/>
      <c r="N141" s="281"/>
      <c r="O141" s="281"/>
      <c r="P141" s="354"/>
      <c r="Q141" s="382"/>
      <c r="R141" s="397"/>
      <c r="T141" s="140"/>
      <c r="U141" s="140"/>
      <c r="V141" s="140"/>
      <c r="W141" s="140"/>
      <c r="X141" s="140"/>
      <c r="Y141" s="140"/>
      <c r="Z141" s="140"/>
    </row>
    <row r="142" spans="1:26" s="141" customFormat="1" ht="14.25">
      <c r="A142" s="349"/>
      <c r="B142" s="354"/>
      <c r="C142" s="354"/>
      <c r="D142" s="381"/>
      <c r="E142" s="348"/>
      <c r="F142" s="348"/>
      <c r="G142" s="349"/>
      <c r="H142" s="349"/>
      <c r="I142" s="348"/>
      <c r="J142" s="281"/>
      <c r="K142" s="281"/>
      <c r="L142" s="352"/>
      <c r="M142" s="281"/>
      <c r="N142" s="281"/>
      <c r="O142" s="281"/>
      <c r="P142" s="354"/>
      <c r="Q142" s="382"/>
      <c r="R142" s="397"/>
      <c r="T142" s="140"/>
      <c r="U142" s="140"/>
      <c r="V142" s="140"/>
      <c r="W142" s="140"/>
      <c r="X142" s="140"/>
      <c r="Y142" s="140"/>
      <c r="Z142" s="140"/>
    </row>
    <row r="143" spans="1:26" s="141" customFormat="1" ht="14.25">
      <c r="A143" s="193"/>
      <c r="B143" s="395"/>
      <c r="C143" s="395"/>
      <c r="D143" s="418"/>
      <c r="E143" s="152"/>
      <c r="F143" s="152"/>
      <c r="G143" s="193"/>
      <c r="H143" s="193"/>
      <c r="I143" s="152"/>
      <c r="J143" s="335"/>
      <c r="K143" s="335"/>
      <c r="L143" s="419"/>
      <c r="M143" s="335"/>
      <c r="N143" s="335"/>
      <c r="O143" s="335"/>
      <c r="P143" s="395"/>
      <c r="Q143" s="382"/>
      <c r="R143" s="397"/>
      <c r="T143" s="140"/>
      <c r="U143" s="140"/>
      <c r="V143" s="140"/>
      <c r="W143" s="140"/>
      <c r="X143" s="140"/>
      <c r="Y143" s="140"/>
      <c r="Z143" s="140"/>
    </row>
    <row r="144" spans="1:26" s="141" customFormat="1">
      <c r="A144" s="243" t="s">
        <v>338</v>
      </c>
      <c r="B144" s="321"/>
      <c r="C144" s="321"/>
      <c r="D144" s="322"/>
      <c r="E144" s="101"/>
      <c r="F144" s="101"/>
      <c r="G144" s="320"/>
      <c r="H144" s="320"/>
      <c r="I144" s="101"/>
      <c r="J144" s="87"/>
      <c r="K144" s="328"/>
      <c r="L144" s="329"/>
      <c r="M144" s="328"/>
      <c r="N144" s="330"/>
      <c r="O144" s="328"/>
      <c r="P144" s="330"/>
      <c r="Q144" s="330"/>
      <c r="R144" s="87"/>
      <c r="T144" s="140"/>
      <c r="U144" s="140"/>
      <c r="V144" s="140"/>
      <c r="W144" s="140"/>
      <c r="X144" s="140"/>
      <c r="Y144" s="140"/>
      <c r="Z144" s="140"/>
    </row>
    <row r="145" spans="1:26">
      <c r="A145" s="183" t="s">
        <v>2112</v>
      </c>
      <c r="B145" s="243"/>
      <c r="C145" s="243"/>
      <c r="D145" s="243"/>
      <c r="E145" s="19"/>
      <c r="F145" s="170" t="s">
        <v>360</v>
      </c>
      <c r="G145" s="195"/>
      <c r="H145" s="202"/>
      <c r="I145" s="92"/>
      <c r="J145" s="87"/>
      <c r="K145" s="196"/>
      <c r="L145" s="197"/>
      <c r="M145" s="150"/>
      <c r="N145" s="198"/>
      <c r="O145" s="199"/>
      <c r="P145" s="19"/>
      <c r="Q145" s="376"/>
      <c r="R145" s="87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183"/>
      <c r="B146" s="204"/>
      <c r="C146" s="204"/>
      <c r="D146" s="204"/>
      <c r="E146" s="86"/>
      <c r="F146" s="170" t="s">
        <v>2139</v>
      </c>
      <c r="G146" s="195"/>
      <c r="H146" s="202"/>
      <c r="I146" s="92"/>
      <c r="J146" s="87"/>
      <c r="K146" s="196"/>
      <c r="L146" s="197"/>
      <c r="M146" s="150"/>
      <c r="N146" s="198"/>
      <c r="O146" s="199"/>
      <c r="P146" s="19"/>
      <c r="Q146" s="376"/>
      <c r="R146" s="87"/>
      <c r="S146" s="18"/>
      <c r="T146" s="18"/>
      <c r="U146" s="18"/>
      <c r="V146" s="18"/>
      <c r="W146" s="18"/>
      <c r="X146" s="18"/>
    </row>
    <row r="147" spans="1:26" s="251" customFormat="1" ht="15">
      <c r="A147" s="113"/>
      <c r="B147" s="245" t="s">
        <v>2050</v>
      </c>
      <c r="C147" s="245"/>
      <c r="D147" s="245"/>
      <c r="E147" s="245"/>
      <c r="F147" s="170"/>
      <c r="G147" s="170"/>
      <c r="H147" s="170"/>
      <c r="I147" s="170"/>
      <c r="J147" s="145"/>
      <c r="K147" s="166"/>
      <c r="L147" s="167"/>
      <c r="M147" s="168"/>
      <c r="N147" s="91"/>
      <c r="O147" s="144"/>
      <c r="P147" s="113"/>
      <c r="Q147" s="1"/>
      <c r="R147" s="49"/>
      <c r="S147" s="326"/>
      <c r="T147" s="326"/>
      <c r="U147" s="326"/>
      <c r="V147" s="326"/>
      <c r="W147" s="326"/>
      <c r="X147" s="326"/>
      <c r="Y147" s="326"/>
    </row>
    <row r="148" spans="1:26" s="251" customFormat="1" ht="38.25">
      <c r="A148" s="175" t="s">
        <v>13</v>
      </c>
      <c r="B148" s="175" t="s">
        <v>216</v>
      </c>
      <c r="C148" s="180"/>
      <c r="D148" s="176" t="s">
        <v>253</v>
      </c>
      <c r="E148" s="175" t="s">
        <v>254</v>
      </c>
      <c r="F148" s="175" t="s">
        <v>255</v>
      </c>
      <c r="G148" s="175" t="s">
        <v>337</v>
      </c>
      <c r="H148" s="175" t="s">
        <v>257</v>
      </c>
      <c r="I148" s="175" t="s">
        <v>258</v>
      </c>
      <c r="J148" s="316" t="s">
        <v>259</v>
      </c>
      <c r="K148" s="175" t="s">
        <v>260</v>
      </c>
      <c r="L148" s="175" t="s">
        <v>262</v>
      </c>
      <c r="M148" s="176" t="s">
        <v>263</v>
      </c>
      <c r="N148" s="113"/>
      <c r="O148" s="1"/>
      <c r="P148" s="49"/>
      <c r="Q148" s="18"/>
      <c r="R148" s="18"/>
      <c r="S148" s="326"/>
      <c r="T148" s="326"/>
      <c r="U148" s="326"/>
      <c r="V148" s="326"/>
      <c r="W148" s="326"/>
      <c r="X148" s="326"/>
      <c r="Y148" s="326"/>
    </row>
    <row r="149" spans="1:26" s="251" customFormat="1" ht="14.25">
      <c r="A149" s="365"/>
      <c r="B149" s="366"/>
      <c r="C149" s="365"/>
      <c r="D149" s="362"/>
      <c r="E149" s="365"/>
      <c r="F149" s="365"/>
      <c r="G149" s="365"/>
      <c r="H149" s="365"/>
      <c r="I149" s="365"/>
      <c r="J149" s="357"/>
      <c r="K149" s="359"/>
      <c r="L149" s="367"/>
      <c r="M149" s="368"/>
      <c r="N149" s="369"/>
      <c r="O149" s="326"/>
      <c r="Q149" s="370"/>
      <c r="R149" s="371"/>
      <c r="S149" s="326"/>
      <c r="T149" s="326"/>
      <c r="U149" s="326"/>
      <c r="V149" s="326"/>
      <c r="W149" s="326"/>
      <c r="X149" s="326"/>
      <c r="Y149" s="326"/>
    </row>
    <row r="150" spans="1:26" s="251" customFormat="1" ht="14.25">
      <c r="A150" s="365"/>
      <c r="B150" s="366"/>
      <c r="C150" s="365"/>
      <c r="D150" s="362"/>
      <c r="E150" s="365"/>
      <c r="F150" s="365"/>
      <c r="G150" s="365"/>
      <c r="H150" s="365"/>
      <c r="I150" s="365"/>
      <c r="J150" s="357"/>
      <c r="K150" s="359"/>
      <c r="L150" s="367"/>
      <c r="M150" s="368"/>
      <c r="N150" s="369"/>
      <c r="O150" s="326"/>
      <c r="Q150" s="370"/>
      <c r="R150" s="371"/>
      <c r="S150" s="326"/>
      <c r="T150" s="326"/>
      <c r="U150" s="326"/>
      <c r="V150" s="326"/>
      <c r="W150" s="326"/>
      <c r="X150" s="326"/>
      <c r="Y150" s="326"/>
    </row>
    <row r="151" spans="1:26" s="251" customFormat="1" ht="14.25">
      <c r="A151" s="365"/>
      <c r="B151" s="366"/>
      <c r="C151" s="365"/>
      <c r="D151" s="362"/>
      <c r="E151" s="365"/>
      <c r="F151" s="365"/>
      <c r="G151" s="365"/>
      <c r="H151" s="365"/>
      <c r="I151" s="365"/>
      <c r="J151" s="357"/>
      <c r="K151" s="359"/>
      <c r="L151" s="367"/>
      <c r="M151" s="368"/>
      <c r="N151" s="369"/>
      <c r="O151" s="326"/>
      <c r="Q151" s="370"/>
      <c r="R151" s="371"/>
      <c r="S151" s="326"/>
      <c r="T151" s="326"/>
      <c r="U151" s="326"/>
      <c r="V151" s="326"/>
      <c r="W151" s="326"/>
      <c r="X151" s="326"/>
      <c r="Y151" s="326"/>
    </row>
    <row r="152" spans="1:26" s="251" customFormat="1" ht="14.25">
      <c r="A152" s="365"/>
      <c r="B152" s="366"/>
      <c r="C152" s="365"/>
      <c r="D152" s="362"/>
      <c r="E152" s="365"/>
      <c r="F152" s="365"/>
      <c r="G152" s="365"/>
      <c r="H152" s="365"/>
      <c r="I152" s="365"/>
      <c r="J152" s="357"/>
      <c r="K152" s="359"/>
      <c r="L152" s="367"/>
      <c r="M152" s="368"/>
      <c r="N152" s="369"/>
      <c r="O152" s="326"/>
      <c r="Q152" s="370"/>
      <c r="R152" s="371"/>
      <c r="S152" s="326"/>
      <c r="T152" s="326"/>
      <c r="U152" s="326"/>
      <c r="V152" s="326"/>
      <c r="W152" s="326"/>
      <c r="X152" s="326"/>
      <c r="Y152" s="326"/>
    </row>
    <row r="153" spans="1:26" s="251" customFormat="1" ht="14.25">
      <c r="A153" s="365"/>
      <c r="B153" s="366"/>
      <c r="C153" s="365"/>
      <c r="D153" s="362"/>
      <c r="E153" s="365"/>
      <c r="F153" s="365"/>
      <c r="G153" s="365"/>
      <c r="H153" s="365"/>
      <c r="I153" s="365"/>
      <c r="J153" s="357"/>
      <c r="K153" s="359"/>
      <c r="L153" s="367"/>
      <c r="M153" s="368"/>
      <c r="N153" s="369"/>
      <c r="O153" s="326"/>
      <c r="Q153" s="370"/>
      <c r="R153" s="371"/>
      <c r="S153" s="326"/>
      <c r="T153" s="326"/>
      <c r="U153" s="326"/>
      <c r="V153" s="326"/>
      <c r="W153" s="326"/>
      <c r="X153" s="326"/>
      <c r="Y153" s="326"/>
    </row>
    <row r="154" spans="1:26" s="251" customFormat="1" ht="14.25">
      <c r="A154" s="365"/>
      <c r="B154" s="366"/>
      <c r="C154" s="365"/>
      <c r="D154" s="362"/>
      <c r="E154" s="365"/>
      <c r="F154" s="365"/>
      <c r="G154" s="365"/>
      <c r="H154" s="365"/>
      <c r="I154" s="365"/>
      <c r="J154" s="357"/>
      <c r="K154" s="359"/>
      <c r="L154" s="367"/>
      <c r="M154" s="368"/>
      <c r="N154" s="369"/>
      <c r="O154" s="326"/>
      <c r="Q154" s="370"/>
      <c r="R154" s="371"/>
      <c r="S154" s="326"/>
      <c r="T154" s="326"/>
      <c r="U154" s="326"/>
      <c r="V154" s="326"/>
      <c r="W154" s="326"/>
      <c r="X154" s="326"/>
      <c r="Y154" s="326"/>
    </row>
    <row r="155" spans="1:26" s="208" customFormat="1" ht="14.25">
      <c r="A155" s="365"/>
      <c r="B155" s="366"/>
      <c r="C155" s="365"/>
      <c r="D155" s="362"/>
      <c r="E155" s="365"/>
      <c r="F155" s="365"/>
      <c r="G155" s="365"/>
      <c r="H155" s="365"/>
      <c r="I155" s="365"/>
      <c r="J155" s="357"/>
      <c r="K155" s="359"/>
      <c r="L155" s="365"/>
      <c r="M155" s="368"/>
      <c r="N155" s="369"/>
      <c r="O155" s="326"/>
      <c r="P155" s="251"/>
      <c r="Q155" s="370"/>
      <c r="R155" s="371"/>
      <c r="S155" s="207"/>
      <c r="T155" s="207"/>
      <c r="U155" s="207"/>
      <c r="V155" s="207"/>
      <c r="W155" s="207"/>
      <c r="X155" s="207"/>
      <c r="Y155" s="207"/>
    </row>
    <row r="156" spans="1:26" s="208" customFormat="1" ht="14.25">
      <c r="A156" s="365"/>
      <c r="B156" s="366"/>
      <c r="C156" s="365"/>
      <c r="D156" s="362"/>
      <c r="E156" s="365"/>
      <c r="F156" s="365"/>
      <c r="G156" s="365"/>
      <c r="H156" s="365"/>
      <c r="I156" s="363"/>
      <c r="J156" s="358"/>
      <c r="K156" s="358"/>
      <c r="L156" s="365"/>
      <c r="M156" s="368"/>
      <c r="N156" s="369"/>
      <c r="O156" s="326"/>
      <c r="P156" s="251"/>
      <c r="Q156" s="370"/>
      <c r="R156" s="371"/>
      <c r="S156" s="207"/>
      <c r="T156" s="207"/>
      <c r="U156" s="207"/>
      <c r="V156" s="207"/>
      <c r="W156" s="207"/>
      <c r="X156" s="207"/>
      <c r="Y156" s="207"/>
    </row>
    <row r="157" spans="1:26" ht="14.25">
      <c r="A157" s="333"/>
      <c r="B157" s="249"/>
      <c r="C157" s="333"/>
      <c r="D157" s="345"/>
      <c r="E157" s="333"/>
      <c r="F157" s="333"/>
      <c r="G157" s="333"/>
      <c r="H157" s="333"/>
      <c r="I157" s="346"/>
      <c r="J157" s="281"/>
      <c r="K157" s="281"/>
      <c r="L157" s="333"/>
      <c r="M157" s="334"/>
      <c r="N157" s="299"/>
      <c r="O157" s="207"/>
      <c r="P157" s="208"/>
      <c r="Q157" s="209"/>
      <c r="R157" s="280"/>
      <c r="S157" s="18"/>
      <c r="T157" s="18"/>
      <c r="U157" s="18"/>
      <c r="V157" s="18"/>
      <c r="W157" s="18"/>
      <c r="X157" s="18"/>
      <c r="Y157" s="18"/>
    </row>
    <row r="158" spans="1:26">
      <c r="A158" s="333"/>
      <c r="B158" s="249"/>
      <c r="C158" s="333"/>
      <c r="D158" s="319"/>
      <c r="E158" s="333"/>
      <c r="F158" s="333"/>
      <c r="G158" s="333"/>
      <c r="H158" s="333"/>
      <c r="I158" s="333"/>
      <c r="J158" s="336"/>
      <c r="K158" s="281"/>
      <c r="L158" s="333"/>
      <c r="M158" s="334"/>
      <c r="N158" s="299"/>
      <c r="O158" s="207"/>
      <c r="P158" s="208"/>
      <c r="Q158" s="209"/>
      <c r="R158" s="327"/>
      <c r="S158" s="18"/>
      <c r="T158" s="18"/>
      <c r="U158" s="18"/>
      <c r="V158" s="18"/>
      <c r="W158" s="18"/>
      <c r="X158" s="18"/>
      <c r="Y158" s="18"/>
    </row>
    <row r="159" spans="1:26">
      <c r="F159" s="113"/>
      <c r="G159" s="113"/>
      <c r="H159" s="113"/>
      <c r="I159" s="113"/>
      <c r="J159" s="113"/>
      <c r="K159" s="113"/>
      <c r="L159" s="113"/>
      <c r="M159" s="113"/>
      <c r="O159" s="113"/>
      <c r="Q159" s="1"/>
      <c r="R159" s="87"/>
      <c r="S159" s="18"/>
      <c r="T159" s="18"/>
      <c r="U159" s="18"/>
      <c r="V159" s="18"/>
      <c r="W159" s="18"/>
      <c r="X159" s="18"/>
      <c r="Y159" s="18"/>
    </row>
    <row r="160" spans="1:26">
      <c r="F160" s="113"/>
      <c r="G160" s="113"/>
      <c r="H160" s="113"/>
      <c r="I160" s="113"/>
      <c r="J160" s="113"/>
      <c r="K160" s="113"/>
      <c r="L160" s="113"/>
      <c r="M160" s="113"/>
      <c r="O160" s="113"/>
      <c r="Q160" s="1"/>
      <c r="R160" s="87"/>
      <c r="S160" s="18"/>
      <c r="T160" s="18"/>
      <c r="U160" s="18"/>
      <c r="V160" s="18"/>
      <c r="W160" s="18"/>
      <c r="X160" s="18"/>
      <c r="Y160" s="18"/>
    </row>
    <row r="161" spans="1:37">
      <c r="F161" s="113"/>
      <c r="G161" s="113"/>
      <c r="H161" s="113"/>
      <c r="I161" s="113"/>
      <c r="J161" s="113"/>
      <c r="K161" s="113"/>
      <c r="L161" s="113"/>
      <c r="M161" s="113"/>
      <c r="O161" s="113"/>
      <c r="Q161" s="1"/>
      <c r="R161" s="87"/>
      <c r="S161" s="18"/>
      <c r="T161" s="18"/>
      <c r="U161" s="18"/>
      <c r="V161" s="18"/>
      <c r="W161" s="18"/>
      <c r="X161" s="18"/>
      <c r="Y161" s="18"/>
    </row>
    <row r="162" spans="1:37" s="251" customFormat="1" ht="15">
      <c r="A162" s="102" t="s">
        <v>335</v>
      </c>
      <c r="B162" s="94"/>
      <c r="C162" s="94"/>
      <c r="D162" s="95"/>
      <c r="E162" s="96"/>
      <c r="F162" s="86"/>
      <c r="G162" s="86"/>
      <c r="H162" s="157"/>
      <c r="I162" s="173"/>
      <c r="J162" s="146"/>
      <c r="K162" s="87"/>
      <c r="L162" s="87"/>
      <c r="M162" s="87"/>
      <c r="N162" s="1"/>
      <c r="O162" s="9"/>
      <c r="P162" s="113"/>
      <c r="Q162" s="1"/>
      <c r="R162" s="87"/>
      <c r="S162" s="326"/>
      <c r="T162" s="250"/>
      <c r="U162" s="250"/>
      <c r="V162" s="250"/>
      <c r="W162" s="250"/>
      <c r="X162" s="250"/>
      <c r="Y162" s="250"/>
    </row>
    <row r="163" spans="1:37" s="141" customFormat="1" ht="38.25">
      <c r="A163" s="155" t="s">
        <v>13</v>
      </c>
      <c r="B163" s="84" t="s">
        <v>216</v>
      </c>
      <c r="C163" s="84"/>
      <c r="D163" s="85" t="s">
        <v>253</v>
      </c>
      <c r="E163" s="84" t="s">
        <v>254</v>
      </c>
      <c r="F163" s="84" t="s">
        <v>255</v>
      </c>
      <c r="G163" s="84" t="s">
        <v>337</v>
      </c>
      <c r="H163" s="84" t="s">
        <v>257</v>
      </c>
      <c r="I163" s="84" t="s">
        <v>258</v>
      </c>
      <c r="J163" s="310" t="s">
        <v>259</v>
      </c>
      <c r="K163" s="84" t="s">
        <v>260</v>
      </c>
      <c r="L163" s="84" t="s">
        <v>261</v>
      </c>
      <c r="M163" s="84" t="s">
        <v>262</v>
      </c>
      <c r="N163" s="85" t="s">
        <v>263</v>
      </c>
      <c r="O163" s="84" t="s">
        <v>382</v>
      </c>
      <c r="P163" s="186"/>
      <c r="Q163" s="186"/>
      <c r="R163" s="87"/>
      <c r="S163" s="202"/>
      <c r="T163" s="186"/>
      <c r="U163" s="186"/>
      <c r="V163" s="186"/>
      <c r="W163" s="186"/>
      <c r="X163" s="186"/>
      <c r="Y163" s="186"/>
    </row>
    <row r="164" spans="1:37">
      <c r="A164" s="355"/>
      <c r="B164" s="356"/>
      <c r="C164" s="356"/>
      <c r="D164" s="372"/>
      <c r="E164" s="357"/>
      <c r="F164" s="357"/>
      <c r="G164" s="355"/>
      <c r="H164" s="355"/>
      <c r="I164" s="357"/>
      <c r="J164" s="358"/>
      <c r="K164" s="358"/>
      <c r="L164" s="373"/>
      <c r="M164" s="367"/>
      <c r="N164" s="374"/>
      <c r="O164" s="364"/>
      <c r="P164" s="375"/>
      <c r="Q164" s="360"/>
      <c r="R164" s="361"/>
      <c r="S164" s="18"/>
      <c r="T164" s="18"/>
      <c r="U164" s="18"/>
      <c r="V164" s="18"/>
      <c r="W164" s="18"/>
      <c r="Y164" s="18"/>
      <c r="AK164" s="18"/>
    </row>
    <row r="165" spans="1:37">
      <c r="A165" s="278"/>
      <c r="B165" s="277"/>
      <c r="C165" s="279"/>
      <c r="D165" s="282"/>
      <c r="E165" s="191"/>
      <c r="F165" s="187"/>
      <c r="G165" s="184"/>
      <c r="H165" s="184"/>
      <c r="I165" s="191"/>
      <c r="J165" s="303"/>
      <c r="K165" s="301"/>
      <c r="L165" s="192"/>
      <c r="M165" s="190"/>
      <c r="N165" s="248"/>
      <c r="O165" s="203"/>
      <c r="P165" s="201"/>
      <c r="Q165" s="200"/>
      <c r="R165" s="188"/>
      <c r="S165" s="18"/>
      <c r="T165" s="18"/>
      <c r="U165" s="18"/>
      <c r="V165" s="18"/>
      <c r="W165" s="18"/>
      <c r="X165" s="18"/>
      <c r="Y165" s="18"/>
      <c r="Z165" s="18"/>
    </row>
    <row r="166" spans="1:37">
      <c r="A166" s="243" t="s">
        <v>338</v>
      </c>
      <c r="B166" s="243"/>
      <c r="C166" s="243"/>
      <c r="D166" s="243"/>
      <c r="E166" s="19"/>
      <c r="F166" s="170" t="s">
        <v>360</v>
      </c>
      <c r="G166" s="92"/>
      <c r="H166" s="92"/>
      <c r="I166" s="152"/>
      <c r="J166" s="150"/>
      <c r="K166" s="196"/>
      <c r="L166" s="197"/>
      <c r="M166" s="150"/>
      <c r="N166" s="198"/>
      <c r="O166" s="205"/>
      <c r="P166" s="1"/>
      <c r="Q166" s="1"/>
      <c r="R166" s="87"/>
      <c r="S166" s="18"/>
      <c r="T166" s="18"/>
      <c r="U166" s="18"/>
      <c r="V166" s="18"/>
      <c r="W166" s="18"/>
      <c r="X166" s="18"/>
      <c r="Y166" s="18"/>
      <c r="Z166" s="18"/>
    </row>
    <row r="167" spans="1:37">
      <c r="A167" s="183" t="s">
        <v>2112</v>
      </c>
      <c r="B167" s="204"/>
      <c r="C167" s="204"/>
      <c r="D167" s="204"/>
      <c r="E167" s="86"/>
      <c r="F167" s="170" t="s">
        <v>2139</v>
      </c>
      <c r="G167" s="49"/>
      <c r="H167" s="49"/>
      <c r="I167" s="49"/>
      <c r="J167" s="9"/>
      <c r="K167" s="49"/>
      <c r="L167" s="49"/>
      <c r="M167" s="49"/>
      <c r="N167" s="1"/>
      <c r="O167" s="9"/>
      <c r="R167" s="92"/>
      <c r="S167" s="18"/>
      <c r="T167" s="18"/>
      <c r="U167" s="18"/>
      <c r="V167" s="18"/>
      <c r="W167" s="18"/>
      <c r="X167" s="18"/>
      <c r="Y167" s="18"/>
      <c r="Z167" s="18"/>
    </row>
    <row r="168" spans="1:37" s="141" customFormat="1">
      <c r="A168" s="183"/>
      <c r="B168" s="206"/>
      <c r="C168" s="206"/>
      <c r="D168" s="206"/>
      <c r="E168" s="86"/>
      <c r="F168" s="170"/>
      <c r="G168" s="49"/>
      <c r="H168" s="49"/>
      <c r="I168" s="49"/>
      <c r="J168" s="9"/>
      <c r="K168" s="49"/>
      <c r="L168" s="49"/>
      <c r="M168" s="49"/>
      <c r="N168" s="1"/>
      <c r="O168" s="9"/>
      <c r="P168" s="113"/>
      <c r="Q168" s="113"/>
      <c r="R168" s="92"/>
      <c r="T168" s="140"/>
      <c r="U168" s="140"/>
      <c r="V168" s="140"/>
      <c r="W168" s="140"/>
      <c r="X168" s="140"/>
      <c r="Y168" s="140"/>
      <c r="Z168" s="140"/>
    </row>
    <row r="169" spans="1:37" s="141" customFormat="1">
      <c r="A169" s="183"/>
      <c r="B169" s="206"/>
      <c r="C169" s="206"/>
      <c r="D169" s="206"/>
      <c r="E169" s="86"/>
      <c r="F169" s="170"/>
      <c r="G169" s="49"/>
      <c r="H169" s="49"/>
      <c r="I169" s="49"/>
      <c r="J169" s="9"/>
      <c r="K169" s="49"/>
      <c r="L169" s="49"/>
      <c r="M169" s="49"/>
      <c r="N169" s="1"/>
      <c r="O169" s="9"/>
      <c r="P169" s="113"/>
      <c r="Q169" s="113"/>
      <c r="R169" s="92"/>
      <c r="T169" s="140"/>
      <c r="U169" s="140"/>
      <c r="V169" s="140"/>
      <c r="W169" s="140"/>
      <c r="X169" s="140"/>
      <c r="Y169" s="140"/>
      <c r="Z169" s="140"/>
    </row>
    <row r="170" spans="1:37">
      <c r="A170" s="183"/>
      <c r="B170" s="243"/>
      <c r="C170" s="243"/>
      <c r="D170" s="243"/>
      <c r="E170" s="86"/>
      <c r="F170" s="170"/>
      <c r="G170" s="195"/>
      <c r="H170" s="202"/>
      <c r="I170" s="92"/>
      <c r="J170" s="87"/>
      <c r="K170" s="196"/>
      <c r="L170" s="197"/>
      <c r="M170" s="150"/>
      <c r="N170" s="198"/>
      <c r="O170" s="199"/>
      <c r="P170" s="19"/>
      <c r="Q170" s="18"/>
      <c r="R170" s="87"/>
      <c r="S170" s="18"/>
      <c r="T170" s="18"/>
      <c r="U170" s="18"/>
      <c r="V170" s="18"/>
      <c r="W170" s="18"/>
      <c r="X170" s="18"/>
      <c r="Y170" s="18"/>
    </row>
    <row r="171" spans="1:37">
      <c r="A171" s="193"/>
      <c r="B171" s="189"/>
      <c r="C171" s="194"/>
      <c r="D171" s="109"/>
      <c r="E171" s="152"/>
      <c r="F171" s="92"/>
      <c r="G171" s="195"/>
      <c r="H171" s="202"/>
      <c r="I171" s="92"/>
      <c r="J171" s="87"/>
      <c r="K171" s="196"/>
      <c r="L171" s="197"/>
      <c r="M171" s="150"/>
      <c r="N171" s="198"/>
      <c r="O171" s="199"/>
      <c r="P171" s="19"/>
      <c r="Q171" s="18"/>
      <c r="R171" s="87"/>
      <c r="S171" s="18"/>
      <c r="T171" s="18"/>
      <c r="U171" s="18"/>
      <c r="V171" s="18"/>
      <c r="W171" s="18"/>
      <c r="X171" s="18"/>
      <c r="Y171" s="18"/>
    </row>
    <row r="172" spans="1:37" s="141" customFormat="1" ht="15">
      <c r="A172" s="19"/>
      <c r="B172" s="246" t="s">
        <v>272</v>
      </c>
      <c r="C172" s="246"/>
      <c r="D172" s="246"/>
      <c r="E172" s="246"/>
      <c r="F172" s="87"/>
      <c r="G172" s="87"/>
      <c r="H172" s="174"/>
      <c r="I172" s="87"/>
      <c r="J172" s="147"/>
      <c r="K172" s="169"/>
      <c r="L172" s="87"/>
      <c r="M172" s="87"/>
      <c r="N172" s="18"/>
      <c r="O172" s="140"/>
      <c r="P172" s="1"/>
      <c r="Q172" s="18"/>
      <c r="R172" s="87"/>
      <c r="S172" s="186"/>
      <c r="T172" s="186"/>
      <c r="U172" s="186"/>
      <c r="V172" s="186"/>
      <c r="W172" s="186"/>
      <c r="X172" s="186"/>
      <c r="Y172" s="186"/>
    </row>
    <row r="173" spans="1:37" s="141" customFormat="1" ht="38.25">
      <c r="A173" s="155" t="s">
        <v>13</v>
      </c>
      <c r="B173" s="84" t="s">
        <v>216</v>
      </c>
      <c r="C173" s="84"/>
      <c r="D173" s="85" t="s">
        <v>253</v>
      </c>
      <c r="E173" s="84" t="s">
        <v>254</v>
      </c>
      <c r="F173" s="84" t="s">
        <v>255</v>
      </c>
      <c r="G173" s="84" t="s">
        <v>273</v>
      </c>
      <c r="H173" s="84" t="s">
        <v>274</v>
      </c>
      <c r="I173" s="84" t="s">
        <v>258</v>
      </c>
      <c r="J173" s="314" t="s">
        <v>259</v>
      </c>
      <c r="K173" s="84" t="s">
        <v>260</v>
      </c>
      <c r="L173" s="84" t="s">
        <v>261</v>
      </c>
      <c r="M173" s="84" t="s">
        <v>262</v>
      </c>
      <c r="N173" s="85" t="s">
        <v>263</v>
      </c>
      <c r="O173" s="9"/>
      <c r="P173" s="1"/>
      <c r="Q173" s="18"/>
      <c r="R173" s="87"/>
      <c r="S173" s="186"/>
      <c r="T173" s="186"/>
      <c r="U173" s="186"/>
      <c r="V173" s="186"/>
      <c r="W173" s="186"/>
      <c r="X173" s="186"/>
      <c r="Y173" s="186"/>
    </row>
    <row r="174" spans="1:37" s="141" customFormat="1">
      <c r="A174" s="210">
        <v>1</v>
      </c>
      <c r="B174" s="211">
        <v>41579</v>
      </c>
      <c r="C174" s="211"/>
      <c r="D174" s="212" t="s">
        <v>275</v>
      </c>
      <c r="E174" s="210" t="s">
        <v>276</v>
      </c>
      <c r="F174" s="213">
        <v>82</v>
      </c>
      <c r="G174" s="210" t="s">
        <v>217</v>
      </c>
      <c r="H174" s="210">
        <v>100</v>
      </c>
      <c r="I174" s="214">
        <v>100</v>
      </c>
      <c r="J174" s="307" t="s">
        <v>278</v>
      </c>
      <c r="K174" s="215">
        <f>H174-F174</f>
        <v>18</v>
      </c>
      <c r="L174" s="216">
        <f t="shared" ref="L174:L196" si="78">K174/F174</f>
        <v>0.21951219512195122</v>
      </c>
      <c r="M174" s="217" t="s">
        <v>266</v>
      </c>
      <c r="N174" s="218">
        <v>42657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37" s="141" customFormat="1">
      <c r="A175" s="210">
        <v>2</v>
      </c>
      <c r="B175" s="211">
        <v>41794</v>
      </c>
      <c r="C175" s="211"/>
      <c r="D175" s="212" t="s">
        <v>277</v>
      </c>
      <c r="E175" s="210" t="s">
        <v>264</v>
      </c>
      <c r="F175" s="213">
        <v>257</v>
      </c>
      <c r="G175" s="210" t="s">
        <v>217</v>
      </c>
      <c r="H175" s="210">
        <v>300</v>
      </c>
      <c r="I175" s="214">
        <v>300</v>
      </c>
      <c r="J175" s="307" t="s">
        <v>278</v>
      </c>
      <c r="K175" s="215">
        <f>H175-F175</f>
        <v>43</v>
      </c>
      <c r="L175" s="216">
        <f t="shared" si="78"/>
        <v>0.16731517509727625</v>
      </c>
      <c r="M175" s="217" t="s">
        <v>266</v>
      </c>
      <c r="N175" s="218">
        <v>41822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37" s="141" customFormat="1">
      <c r="A176" s="210">
        <f t="shared" ref="A176:A184" si="79">1+A175</f>
        <v>3</v>
      </c>
      <c r="B176" s="211">
        <v>41828</v>
      </c>
      <c r="C176" s="211"/>
      <c r="D176" s="212" t="s">
        <v>279</v>
      </c>
      <c r="E176" s="210" t="s">
        <v>264</v>
      </c>
      <c r="F176" s="213">
        <v>393</v>
      </c>
      <c r="G176" s="210" t="s">
        <v>217</v>
      </c>
      <c r="H176" s="210">
        <v>468</v>
      </c>
      <c r="I176" s="214">
        <v>468</v>
      </c>
      <c r="J176" s="307" t="s">
        <v>278</v>
      </c>
      <c r="K176" s="215">
        <f t="shared" ref="K176:K236" si="80">H176-F176</f>
        <v>75</v>
      </c>
      <c r="L176" s="216">
        <f t="shared" si="78"/>
        <v>0.19083969465648856</v>
      </c>
      <c r="M176" s="217" t="s">
        <v>266</v>
      </c>
      <c r="N176" s="218">
        <v>41863</v>
      </c>
      <c r="O176" s="186"/>
      <c r="P176" s="186"/>
      <c r="Q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79"/>
        <v>4</v>
      </c>
      <c r="B177" s="211">
        <v>41857</v>
      </c>
      <c r="C177" s="211"/>
      <c r="D177" s="212" t="s">
        <v>280</v>
      </c>
      <c r="E177" s="210" t="s">
        <v>264</v>
      </c>
      <c r="F177" s="213">
        <v>205</v>
      </c>
      <c r="G177" s="210" t="s">
        <v>217</v>
      </c>
      <c r="H177" s="210">
        <v>275</v>
      </c>
      <c r="I177" s="214">
        <v>250</v>
      </c>
      <c r="J177" s="307" t="s">
        <v>278</v>
      </c>
      <c r="K177" s="215">
        <f t="shared" si="80"/>
        <v>70</v>
      </c>
      <c r="L177" s="216">
        <f t="shared" si="78"/>
        <v>0.34146341463414637</v>
      </c>
      <c r="M177" s="217" t="s">
        <v>266</v>
      </c>
      <c r="N177" s="218">
        <v>41962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79"/>
        <v>5</v>
      </c>
      <c r="B178" s="211">
        <v>41886</v>
      </c>
      <c r="C178" s="211"/>
      <c r="D178" s="212" t="s">
        <v>281</v>
      </c>
      <c r="E178" s="210" t="s">
        <v>264</v>
      </c>
      <c r="F178" s="213">
        <v>162</v>
      </c>
      <c r="G178" s="210" t="s">
        <v>217</v>
      </c>
      <c r="H178" s="210">
        <v>190</v>
      </c>
      <c r="I178" s="214">
        <v>190</v>
      </c>
      <c r="J178" s="307" t="s">
        <v>278</v>
      </c>
      <c r="K178" s="215">
        <f t="shared" si="80"/>
        <v>28</v>
      </c>
      <c r="L178" s="216">
        <f t="shared" si="78"/>
        <v>0.1728395061728395</v>
      </c>
      <c r="M178" s="217" t="s">
        <v>266</v>
      </c>
      <c r="N178" s="218">
        <v>42006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79"/>
        <v>6</v>
      </c>
      <c r="B179" s="211">
        <v>41886</v>
      </c>
      <c r="C179" s="211"/>
      <c r="D179" s="212" t="s">
        <v>282</v>
      </c>
      <c r="E179" s="210" t="s">
        <v>264</v>
      </c>
      <c r="F179" s="213">
        <v>75</v>
      </c>
      <c r="G179" s="210" t="s">
        <v>217</v>
      </c>
      <c r="H179" s="210">
        <v>91.5</v>
      </c>
      <c r="I179" s="214" t="s">
        <v>283</v>
      </c>
      <c r="J179" s="307" t="s">
        <v>284</v>
      </c>
      <c r="K179" s="215">
        <f t="shared" si="80"/>
        <v>16.5</v>
      </c>
      <c r="L179" s="216">
        <f t="shared" si="78"/>
        <v>0.22</v>
      </c>
      <c r="M179" s="217" t="s">
        <v>266</v>
      </c>
      <c r="N179" s="218">
        <v>41954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79"/>
        <v>7</v>
      </c>
      <c r="B180" s="211">
        <v>41913</v>
      </c>
      <c r="C180" s="211"/>
      <c r="D180" s="212" t="s">
        <v>285</v>
      </c>
      <c r="E180" s="210" t="s">
        <v>264</v>
      </c>
      <c r="F180" s="213">
        <v>850</v>
      </c>
      <c r="G180" s="210" t="s">
        <v>217</v>
      </c>
      <c r="H180" s="210">
        <v>982.5</v>
      </c>
      <c r="I180" s="214">
        <v>1050</v>
      </c>
      <c r="J180" s="307" t="s">
        <v>286</v>
      </c>
      <c r="K180" s="215">
        <f t="shared" si="80"/>
        <v>132.5</v>
      </c>
      <c r="L180" s="216">
        <f t="shared" si="78"/>
        <v>0.15588235294117647</v>
      </c>
      <c r="M180" s="217" t="s">
        <v>266</v>
      </c>
      <c r="N180" s="218">
        <v>42039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79"/>
        <v>8</v>
      </c>
      <c r="B181" s="211">
        <v>41913</v>
      </c>
      <c r="C181" s="211"/>
      <c r="D181" s="212" t="s">
        <v>287</v>
      </c>
      <c r="E181" s="210" t="s">
        <v>264</v>
      </c>
      <c r="F181" s="213">
        <v>475</v>
      </c>
      <c r="G181" s="210" t="s">
        <v>217</v>
      </c>
      <c r="H181" s="210">
        <v>515</v>
      </c>
      <c r="I181" s="214">
        <v>600</v>
      </c>
      <c r="J181" s="307" t="s">
        <v>288</v>
      </c>
      <c r="K181" s="215">
        <f t="shared" si="80"/>
        <v>40</v>
      </c>
      <c r="L181" s="216">
        <f t="shared" si="78"/>
        <v>8.4210526315789472E-2</v>
      </c>
      <c r="M181" s="217" t="s">
        <v>266</v>
      </c>
      <c r="N181" s="218">
        <v>41939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f t="shared" si="79"/>
        <v>9</v>
      </c>
      <c r="B182" s="211">
        <v>41913</v>
      </c>
      <c r="C182" s="211"/>
      <c r="D182" s="212" t="s">
        <v>289</v>
      </c>
      <c r="E182" s="210" t="s">
        <v>264</v>
      </c>
      <c r="F182" s="213">
        <v>86</v>
      </c>
      <c r="G182" s="210" t="s">
        <v>217</v>
      </c>
      <c r="H182" s="210">
        <v>99</v>
      </c>
      <c r="I182" s="214">
        <v>140</v>
      </c>
      <c r="J182" s="307" t="s">
        <v>290</v>
      </c>
      <c r="K182" s="215">
        <f t="shared" si="80"/>
        <v>13</v>
      </c>
      <c r="L182" s="216">
        <f t="shared" si="78"/>
        <v>0.15116279069767441</v>
      </c>
      <c r="M182" s="217" t="s">
        <v>266</v>
      </c>
      <c r="N182" s="218">
        <v>41939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f t="shared" si="79"/>
        <v>10</v>
      </c>
      <c r="B183" s="211">
        <v>41926</v>
      </c>
      <c r="C183" s="211"/>
      <c r="D183" s="212" t="s">
        <v>291</v>
      </c>
      <c r="E183" s="210" t="s">
        <v>264</v>
      </c>
      <c r="F183" s="213">
        <v>496.6</v>
      </c>
      <c r="G183" s="210" t="s">
        <v>217</v>
      </c>
      <c r="H183" s="210">
        <v>621</v>
      </c>
      <c r="I183" s="214">
        <v>580</v>
      </c>
      <c r="J183" s="307" t="s">
        <v>278</v>
      </c>
      <c r="K183" s="215">
        <f t="shared" si="80"/>
        <v>124.39999999999998</v>
      </c>
      <c r="L183" s="216">
        <f t="shared" si="78"/>
        <v>0.25050342327829234</v>
      </c>
      <c r="M183" s="217" t="s">
        <v>266</v>
      </c>
      <c r="N183" s="218">
        <v>42605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10">
        <f t="shared" si="79"/>
        <v>11</v>
      </c>
      <c r="B184" s="211">
        <v>41926</v>
      </c>
      <c r="C184" s="211"/>
      <c r="D184" s="212" t="s">
        <v>292</v>
      </c>
      <c r="E184" s="210" t="s">
        <v>264</v>
      </c>
      <c r="F184" s="213">
        <v>2481.9</v>
      </c>
      <c r="G184" s="210" t="s">
        <v>217</v>
      </c>
      <c r="H184" s="210">
        <v>2840</v>
      </c>
      <c r="I184" s="214">
        <v>2870</v>
      </c>
      <c r="J184" s="307" t="s">
        <v>293</v>
      </c>
      <c r="K184" s="215">
        <f t="shared" si="80"/>
        <v>358.09999999999991</v>
      </c>
      <c r="L184" s="216">
        <f t="shared" si="78"/>
        <v>0.14428462065353154</v>
      </c>
      <c r="M184" s="217" t="s">
        <v>266</v>
      </c>
      <c r="N184" s="218">
        <v>42017</v>
      </c>
      <c r="O184" s="186"/>
      <c r="P184" s="186"/>
      <c r="Q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f>1+A182</f>
        <v>10</v>
      </c>
      <c r="B185" s="211">
        <v>41928</v>
      </c>
      <c r="C185" s="211"/>
      <c r="D185" s="212" t="s">
        <v>294</v>
      </c>
      <c r="E185" s="210" t="s">
        <v>264</v>
      </c>
      <c r="F185" s="213">
        <v>84.5</v>
      </c>
      <c r="G185" s="210" t="s">
        <v>217</v>
      </c>
      <c r="H185" s="210">
        <v>93</v>
      </c>
      <c r="I185" s="214">
        <v>110</v>
      </c>
      <c r="J185" s="307" t="s">
        <v>295</v>
      </c>
      <c r="K185" s="215">
        <f t="shared" si="80"/>
        <v>8.5</v>
      </c>
      <c r="L185" s="216">
        <f t="shared" si="78"/>
        <v>0.10059171597633136</v>
      </c>
      <c r="M185" s="217" t="s">
        <v>266</v>
      </c>
      <c r="N185" s="218">
        <v>41939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f t="shared" ref="A186:A204" si="81">1+A185</f>
        <v>11</v>
      </c>
      <c r="B186" s="211">
        <v>41928</v>
      </c>
      <c r="C186" s="211"/>
      <c r="D186" s="212" t="s">
        <v>296</v>
      </c>
      <c r="E186" s="210" t="s">
        <v>264</v>
      </c>
      <c r="F186" s="213">
        <v>401</v>
      </c>
      <c r="G186" s="210" t="s">
        <v>217</v>
      </c>
      <c r="H186" s="210">
        <v>428</v>
      </c>
      <c r="I186" s="214">
        <v>450</v>
      </c>
      <c r="J186" s="307" t="s">
        <v>297</v>
      </c>
      <c r="K186" s="215">
        <f t="shared" si="80"/>
        <v>27</v>
      </c>
      <c r="L186" s="216">
        <f t="shared" si="78"/>
        <v>6.7331670822942641E-2</v>
      </c>
      <c r="M186" s="217" t="s">
        <v>266</v>
      </c>
      <c r="N186" s="218">
        <v>42020</v>
      </c>
      <c r="O186" s="186"/>
      <c r="P186" s="186"/>
      <c r="Q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f t="shared" si="81"/>
        <v>12</v>
      </c>
      <c r="B187" s="211">
        <v>41928</v>
      </c>
      <c r="C187" s="211"/>
      <c r="D187" s="212" t="s">
        <v>298</v>
      </c>
      <c r="E187" s="210" t="s">
        <v>264</v>
      </c>
      <c r="F187" s="213">
        <v>101</v>
      </c>
      <c r="G187" s="210" t="s">
        <v>217</v>
      </c>
      <c r="H187" s="210">
        <v>112</v>
      </c>
      <c r="I187" s="214">
        <v>120</v>
      </c>
      <c r="J187" s="307" t="s">
        <v>299</v>
      </c>
      <c r="K187" s="215">
        <f t="shared" si="80"/>
        <v>11</v>
      </c>
      <c r="L187" s="216">
        <f t="shared" si="78"/>
        <v>0.10891089108910891</v>
      </c>
      <c r="M187" s="217" t="s">
        <v>266</v>
      </c>
      <c r="N187" s="218">
        <v>41939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f t="shared" si="81"/>
        <v>13</v>
      </c>
      <c r="B188" s="211">
        <v>41954</v>
      </c>
      <c r="C188" s="211"/>
      <c r="D188" s="212" t="s">
        <v>300</v>
      </c>
      <c r="E188" s="210" t="s">
        <v>264</v>
      </c>
      <c r="F188" s="213">
        <v>59</v>
      </c>
      <c r="G188" s="210" t="s">
        <v>217</v>
      </c>
      <c r="H188" s="210">
        <v>76</v>
      </c>
      <c r="I188" s="214">
        <v>76</v>
      </c>
      <c r="J188" s="307" t="s">
        <v>278</v>
      </c>
      <c r="K188" s="215">
        <f t="shared" si="80"/>
        <v>17</v>
      </c>
      <c r="L188" s="216">
        <f t="shared" si="78"/>
        <v>0.28813559322033899</v>
      </c>
      <c r="M188" s="217" t="s">
        <v>266</v>
      </c>
      <c r="N188" s="218">
        <v>43032</v>
      </c>
      <c r="O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f t="shared" si="81"/>
        <v>14</v>
      </c>
      <c r="B189" s="211">
        <v>41954</v>
      </c>
      <c r="C189" s="211"/>
      <c r="D189" s="212" t="s">
        <v>289</v>
      </c>
      <c r="E189" s="210" t="s">
        <v>264</v>
      </c>
      <c r="F189" s="213">
        <v>99</v>
      </c>
      <c r="G189" s="210" t="s">
        <v>217</v>
      </c>
      <c r="H189" s="210">
        <v>120</v>
      </c>
      <c r="I189" s="214">
        <v>120</v>
      </c>
      <c r="J189" s="307" t="s">
        <v>301</v>
      </c>
      <c r="K189" s="215">
        <f t="shared" si="80"/>
        <v>21</v>
      </c>
      <c r="L189" s="216">
        <f t="shared" si="78"/>
        <v>0.21212121212121213</v>
      </c>
      <c r="M189" s="217" t="s">
        <v>266</v>
      </c>
      <c r="N189" s="218">
        <v>41960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f t="shared" si="81"/>
        <v>15</v>
      </c>
      <c r="B190" s="211">
        <v>41956</v>
      </c>
      <c r="C190" s="211"/>
      <c r="D190" s="212" t="s">
        <v>302</v>
      </c>
      <c r="E190" s="210" t="s">
        <v>264</v>
      </c>
      <c r="F190" s="213">
        <v>22</v>
      </c>
      <c r="G190" s="210" t="s">
        <v>217</v>
      </c>
      <c r="H190" s="210">
        <v>33.549999999999997</v>
      </c>
      <c r="I190" s="214">
        <v>32</v>
      </c>
      <c r="J190" s="307" t="s">
        <v>303</v>
      </c>
      <c r="K190" s="215">
        <f t="shared" si="80"/>
        <v>11.549999999999997</v>
      </c>
      <c r="L190" s="216">
        <f t="shared" si="78"/>
        <v>0.52499999999999991</v>
      </c>
      <c r="M190" s="217" t="s">
        <v>266</v>
      </c>
      <c r="N190" s="218">
        <v>42188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f t="shared" si="81"/>
        <v>16</v>
      </c>
      <c r="B191" s="211">
        <v>41976</v>
      </c>
      <c r="C191" s="211"/>
      <c r="D191" s="212" t="s">
        <v>304</v>
      </c>
      <c r="E191" s="210" t="s">
        <v>264</v>
      </c>
      <c r="F191" s="213">
        <v>440</v>
      </c>
      <c r="G191" s="210" t="s">
        <v>217</v>
      </c>
      <c r="H191" s="210">
        <v>520</v>
      </c>
      <c r="I191" s="214">
        <v>520</v>
      </c>
      <c r="J191" s="307" t="s">
        <v>305</v>
      </c>
      <c r="K191" s="215">
        <f t="shared" si="80"/>
        <v>80</v>
      </c>
      <c r="L191" s="216">
        <f t="shared" si="78"/>
        <v>0.18181818181818182</v>
      </c>
      <c r="M191" s="217" t="s">
        <v>266</v>
      </c>
      <c r="N191" s="218">
        <v>42208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f t="shared" si="81"/>
        <v>17</v>
      </c>
      <c r="B192" s="211">
        <v>41976</v>
      </c>
      <c r="C192" s="211"/>
      <c r="D192" s="212" t="s">
        <v>306</v>
      </c>
      <c r="E192" s="210" t="s">
        <v>264</v>
      </c>
      <c r="F192" s="213">
        <v>360</v>
      </c>
      <c r="G192" s="210" t="s">
        <v>217</v>
      </c>
      <c r="H192" s="210">
        <v>427</v>
      </c>
      <c r="I192" s="214">
        <v>425</v>
      </c>
      <c r="J192" s="307" t="s">
        <v>307</v>
      </c>
      <c r="K192" s="215">
        <f t="shared" si="80"/>
        <v>67</v>
      </c>
      <c r="L192" s="216">
        <f t="shared" si="78"/>
        <v>0.18611111111111112</v>
      </c>
      <c r="M192" s="217" t="s">
        <v>266</v>
      </c>
      <c r="N192" s="218">
        <v>42058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f t="shared" si="81"/>
        <v>18</v>
      </c>
      <c r="B193" s="211">
        <v>42012</v>
      </c>
      <c r="C193" s="211"/>
      <c r="D193" s="212" t="s">
        <v>378</v>
      </c>
      <c r="E193" s="210" t="s">
        <v>264</v>
      </c>
      <c r="F193" s="213">
        <v>360</v>
      </c>
      <c r="G193" s="210" t="s">
        <v>217</v>
      </c>
      <c r="H193" s="210">
        <v>455</v>
      </c>
      <c r="I193" s="214">
        <v>420</v>
      </c>
      <c r="J193" s="307" t="s">
        <v>308</v>
      </c>
      <c r="K193" s="215">
        <f t="shared" si="80"/>
        <v>95</v>
      </c>
      <c r="L193" s="216">
        <f t="shared" si="78"/>
        <v>0.2638888888888889</v>
      </c>
      <c r="M193" s="217" t="s">
        <v>266</v>
      </c>
      <c r="N193" s="218">
        <v>42024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f t="shared" si="81"/>
        <v>19</v>
      </c>
      <c r="B194" s="211">
        <v>42012</v>
      </c>
      <c r="C194" s="211"/>
      <c r="D194" s="212" t="s">
        <v>2043</v>
      </c>
      <c r="E194" s="210" t="s">
        <v>264</v>
      </c>
      <c r="F194" s="213">
        <v>130</v>
      </c>
      <c r="G194" s="210"/>
      <c r="H194" s="210">
        <v>175.5</v>
      </c>
      <c r="I194" s="214">
        <v>165</v>
      </c>
      <c r="J194" s="307" t="s">
        <v>2329</v>
      </c>
      <c r="K194" s="215">
        <f t="shared" si="80"/>
        <v>45.5</v>
      </c>
      <c r="L194" s="216">
        <f t="shared" si="78"/>
        <v>0.35</v>
      </c>
      <c r="M194" s="217" t="s">
        <v>266</v>
      </c>
      <c r="N194" s="218">
        <v>43088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f t="shared" si="81"/>
        <v>20</v>
      </c>
      <c r="B195" s="211">
        <v>42040</v>
      </c>
      <c r="C195" s="211"/>
      <c r="D195" s="212" t="s">
        <v>309</v>
      </c>
      <c r="E195" s="210" t="s">
        <v>276</v>
      </c>
      <c r="F195" s="213">
        <v>98</v>
      </c>
      <c r="G195" s="210"/>
      <c r="H195" s="210">
        <v>120</v>
      </c>
      <c r="I195" s="214">
        <v>120</v>
      </c>
      <c r="J195" s="307" t="s">
        <v>278</v>
      </c>
      <c r="K195" s="215">
        <f t="shared" si="80"/>
        <v>22</v>
      </c>
      <c r="L195" s="216">
        <f t="shared" si="78"/>
        <v>0.22448979591836735</v>
      </c>
      <c r="M195" s="217" t="s">
        <v>266</v>
      </c>
      <c r="N195" s="218">
        <v>42753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f t="shared" si="81"/>
        <v>21</v>
      </c>
      <c r="B196" s="211">
        <v>42040</v>
      </c>
      <c r="C196" s="211"/>
      <c r="D196" s="212" t="s">
        <v>310</v>
      </c>
      <c r="E196" s="210" t="s">
        <v>276</v>
      </c>
      <c r="F196" s="213">
        <v>196</v>
      </c>
      <c r="G196" s="210"/>
      <c r="H196" s="210">
        <v>262</v>
      </c>
      <c r="I196" s="214">
        <v>255</v>
      </c>
      <c r="J196" s="307" t="s">
        <v>278</v>
      </c>
      <c r="K196" s="215">
        <f t="shared" si="80"/>
        <v>66</v>
      </c>
      <c r="L196" s="216">
        <f t="shared" si="78"/>
        <v>0.33673469387755101</v>
      </c>
      <c r="M196" s="217" t="s">
        <v>266</v>
      </c>
      <c r="N196" s="218">
        <v>42599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26">
        <f t="shared" si="81"/>
        <v>22</v>
      </c>
      <c r="B197" s="227">
        <v>42067</v>
      </c>
      <c r="C197" s="227"/>
      <c r="D197" s="228" t="s">
        <v>311</v>
      </c>
      <c r="E197" s="226" t="s">
        <v>276</v>
      </c>
      <c r="F197" s="229" t="s">
        <v>312</v>
      </c>
      <c r="G197" s="230"/>
      <c r="H197" s="230"/>
      <c r="I197" s="230" t="s">
        <v>313</v>
      </c>
      <c r="J197" s="308" t="s">
        <v>265</v>
      </c>
      <c r="K197" s="230"/>
      <c r="L197" s="226"/>
      <c r="M197" s="231"/>
      <c r="N197" s="232"/>
      <c r="O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f t="shared" si="81"/>
        <v>23</v>
      </c>
      <c r="B198" s="211">
        <v>42067</v>
      </c>
      <c r="C198" s="211"/>
      <c r="D198" s="212" t="s">
        <v>314</v>
      </c>
      <c r="E198" s="210" t="s">
        <v>276</v>
      </c>
      <c r="F198" s="213">
        <v>185</v>
      </c>
      <c r="G198" s="210"/>
      <c r="H198" s="210">
        <v>224</v>
      </c>
      <c r="I198" s="214" t="s">
        <v>315</v>
      </c>
      <c r="J198" s="307" t="s">
        <v>278</v>
      </c>
      <c r="K198" s="215">
        <f t="shared" si="80"/>
        <v>39</v>
      </c>
      <c r="L198" s="216">
        <f>K198/F198</f>
        <v>0.21081081081081082</v>
      </c>
      <c r="M198" s="217" t="s">
        <v>266</v>
      </c>
      <c r="N198" s="218">
        <v>42647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26">
        <f t="shared" si="81"/>
        <v>24</v>
      </c>
      <c r="B199" s="227">
        <v>42090</v>
      </c>
      <c r="C199" s="227"/>
      <c r="D199" s="228" t="s">
        <v>316</v>
      </c>
      <c r="E199" s="226" t="s">
        <v>276</v>
      </c>
      <c r="F199" s="229" t="s">
        <v>317</v>
      </c>
      <c r="G199" s="230"/>
      <c r="H199" s="230"/>
      <c r="I199" s="230">
        <v>67</v>
      </c>
      <c r="J199" s="308" t="s">
        <v>265</v>
      </c>
      <c r="K199" s="230"/>
      <c r="L199" s="226"/>
      <c r="M199" s="231"/>
      <c r="N199" s="232"/>
      <c r="O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f t="shared" si="81"/>
        <v>25</v>
      </c>
      <c r="B200" s="211">
        <v>42093</v>
      </c>
      <c r="C200" s="211"/>
      <c r="D200" s="212" t="s">
        <v>318</v>
      </c>
      <c r="E200" s="210" t="s">
        <v>276</v>
      </c>
      <c r="F200" s="213">
        <v>183.5</v>
      </c>
      <c r="G200" s="210"/>
      <c r="H200" s="210">
        <v>219</v>
      </c>
      <c r="I200" s="214">
        <v>218</v>
      </c>
      <c r="J200" s="307" t="s">
        <v>319</v>
      </c>
      <c r="K200" s="215">
        <f t="shared" si="80"/>
        <v>35.5</v>
      </c>
      <c r="L200" s="216">
        <f t="shared" ref="L200:L207" si="82">K200/F200</f>
        <v>0.19346049046321526</v>
      </c>
      <c r="M200" s="217" t="s">
        <v>266</v>
      </c>
      <c r="N200" s="218">
        <v>42103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f t="shared" si="81"/>
        <v>26</v>
      </c>
      <c r="B201" s="211">
        <v>42114</v>
      </c>
      <c r="C201" s="211"/>
      <c r="D201" s="212" t="s">
        <v>320</v>
      </c>
      <c r="E201" s="210" t="s">
        <v>276</v>
      </c>
      <c r="F201" s="213">
        <f>(227+237)/2</f>
        <v>232</v>
      </c>
      <c r="G201" s="210"/>
      <c r="H201" s="210">
        <v>298</v>
      </c>
      <c r="I201" s="214">
        <v>298</v>
      </c>
      <c r="J201" s="307" t="s">
        <v>278</v>
      </c>
      <c r="K201" s="215">
        <f t="shared" si="80"/>
        <v>66</v>
      </c>
      <c r="L201" s="216">
        <f t="shared" si="82"/>
        <v>0.28448275862068967</v>
      </c>
      <c r="M201" s="217" t="s">
        <v>266</v>
      </c>
      <c r="N201" s="218">
        <v>42823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f t="shared" si="81"/>
        <v>27</v>
      </c>
      <c r="B202" s="211">
        <v>42128</v>
      </c>
      <c r="C202" s="211"/>
      <c r="D202" s="212" t="s">
        <v>321</v>
      </c>
      <c r="E202" s="210" t="s">
        <v>264</v>
      </c>
      <c r="F202" s="213">
        <v>385</v>
      </c>
      <c r="G202" s="210"/>
      <c r="H202" s="210">
        <f>212.5+331</f>
        <v>543.5</v>
      </c>
      <c r="I202" s="214">
        <v>510</v>
      </c>
      <c r="J202" s="307" t="s">
        <v>322</v>
      </c>
      <c r="K202" s="215">
        <f t="shared" si="80"/>
        <v>158.5</v>
      </c>
      <c r="L202" s="216">
        <f t="shared" si="82"/>
        <v>0.41168831168831171</v>
      </c>
      <c r="M202" s="217" t="s">
        <v>266</v>
      </c>
      <c r="N202" s="218">
        <v>42235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f t="shared" si="81"/>
        <v>28</v>
      </c>
      <c r="B203" s="211">
        <v>42128</v>
      </c>
      <c r="C203" s="211"/>
      <c r="D203" s="212" t="s">
        <v>323</v>
      </c>
      <c r="E203" s="210" t="s">
        <v>264</v>
      </c>
      <c r="F203" s="213">
        <v>115.5</v>
      </c>
      <c r="G203" s="210"/>
      <c r="H203" s="210">
        <v>146</v>
      </c>
      <c r="I203" s="214">
        <v>142</v>
      </c>
      <c r="J203" s="307" t="s">
        <v>324</v>
      </c>
      <c r="K203" s="215">
        <f t="shared" si="80"/>
        <v>30.5</v>
      </c>
      <c r="L203" s="216">
        <f t="shared" si="82"/>
        <v>0.26406926406926406</v>
      </c>
      <c r="M203" s="217" t="s">
        <v>266</v>
      </c>
      <c r="N203" s="218">
        <v>42202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f t="shared" si="81"/>
        <v>29</v>
      </c>
      <c r="B204" s="211">
        <v>42151</v>
      </c>
      <c r="C204" s="211"/>
      <c r="D204" s="212" t="s">
        <v>325</v>
      </c>
      <c r="E204" s="210" t="s">
        <v>264</v>
      </c>
      <c r="F204" s="213">
        <v>237.5</v>
      </c>
      <c r="G204" s="210"/>
      <c r="H204" s="210">
        <v>279.5</v>
      </c>
      <c r="I204" s="214">
        <v>278</v>
      </c>
      <c r="J204" s="307" t="s">
        <v>278</v>
      </c>
      <c r="K204" s="215">
        <f t="shared" si="80"/>
        <v>42</v>
      </c>
      <c r="L204" s="216">
        <f t="shared" si="82"/>
        <v>0.17684210526315788</v>
      </c>
      <c r="M204" s="217" t="s">
        <v>266</v>
      </c>
      <c r="N204" s="218">
        <v>42222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30</v>
      </c>
      <c r="B205" s="211">
        <v>42174</v>
      </c>
      <c r="C205" s="211"/>
      <c r="D205" s="212" t="s">
        <v>296</v>
      </c>
      <c r="E205" s="210" t="s">
        <v>276</v>
      </c>
      <c r="F205" s="213">
        <v>340</v>
      </c>
      <c r="G205" s="210"/>
      <c r="H205" s="210">
        <v>448</v>
      </c>
      <c r="I205" s="214">
        <v>448</v>
      </c>
      <c r="J205" s="307" t="s">
        <v>278</v>
      </c>
      <c r="K205" s="215">
        <f t="shared" si="80"/>
        <v>108</v>
      </c>
      <c r="L205" s="216">
        <f t="shared" si="82"/>
        <v>0.31764705882352939</v>
      </c>
      <c r="M205" s="217" t="s">
        <v>266</v>
      </c>
      <c r="N205" s="218">
        <v>43018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31</v>
      </c>
      <c r="B206" s="211">
        <v>42191</v>
      </c>
      <c r="C206" s="211"/>
      <c r="D206" s="212" t="s">
        <v>326</v>
      </c>
      <c r="E206" s="210" t="s">
        <v>276</v>
      </c>
      <c r="F206" s="213">
        <v>390</v>
      </c>
      <c r="G206" s="210"/>
      <c r="H206" s="210">
        <v>460</v>
      </c>
      <c r="I206" s="214">
        <v>460</v>
      </c>
      <c r="J206" s="307" t="s">
        <v>278</v>
      </c>
      <c r="K206" s="215">
        <f t="shared" si="80"/>
        <v>70</v>
      </c>
      <c r="L206" s="216">
        <f t="shared" si="82"/>
        <v>0.17948717948717949</v>
      </c>
      <c r="M206" s="217" t="s">
        <v>266</v>
      </c>
      <c r="N206" s="218">
        <v>42478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33">
        <v>32</v>
      </c>
      <c r="B207" s="234">
        <v>42195</v>
      </c>
      <c r="C207" s="234"/>
      <c r="D207" s="235" t="s">
        <v>327</v>
      </c>
      <c r="E207" s="236" t="s">
        <v>276</v>
      </c>
      <c r="F207" s="233">
        <v>122.5</v>
      </c>
      <c r="G207" s="233"/>
      <c r="H207" s="237">
        <v>61</v>
      </c>
      <c r="I207" s="238">
        <v>172</v>
      </c>
      <c r="J207" s="239" t="s">
        <v>2780</v>
      </c>
      <c r="K207" s="318">
        <f t="shared" si="80"/>
        <v>-61.5</v>
      </c>
      <c r="L207" s="240">
        <f t="shared" si="82"/>
        <v>-0.50204081632653064</v>
      </c>
      <c r="M207" s="241" t="s">
        <v>1844</v>
      </c>
      <c r="N207" s="242">
        <v>43333</v>
      </c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10">
        <v>33</v>
      </c>
      <c r="B208" s="211">
        <v>42219</v>
      </c>
      <c r="C208" s="211"/>
      <c r="D208" s="212" t="s">
        <v>328</v>
      </c>
      <c r="E208" s="210" t="s">
        <v>276</v>
      </c>
      <c r="F208" s="213">
        <v>297.5</v>
      </c>
      <c r="G208" s="210"/>
      <c r="H208" s="210">
        <v>350</v>
      </c>
      <c r="I208" s="214">
        <v>360</v>
      </c>
      <c r="J208" s="307" t="s">
        <v>2029</v>
      </c>
      <c r="K208" s="215">
        <f t="shared" si="80"/>
        <v>52.5</v>
      </c>
      <c r="L208" s="216">
        <f t="shared" ref="L208:L217" si="83">K208/F208</f>
        <v>0.17647058823529413</v>
      </c>
      <c r="M208" s="217" t="s">
        <v>266</v>
      </c>
      <c r="N208" s="218">
        <v>42232</v>
      </c>
      <c r="O208" s="186"/>
      <c r="P208" s="186"/>
      <c r="Q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34</v>
      </c>
      <c r="B209" s="211">
        <v>42219</v>
      </c>
      <c r="C209" s="211"/>
      <c r="D209" s="212" t="s">
        <v>329</v>
      </c>
      <c r="E209" s="210" t="s">
        <v>276</v>
      </c>
      <c r="F209" s="213">
        <v>115.5</v>
      </c>
      <c r="G209" s="210"/>
      <c r="H209" s="210">
        <v>149</v>
      </c>
      <c r="I209" s="214">
        <v>140</v>
      </c>
      <c r="J209" s="305" t="s">
        <v>2339</v>
      </c>
      <c r="K209" s="215">
        <f t="shared" si="80"/>
        <v>33.5</v>
      </c>
      <c r="L209" s="216">
        <f t="shared" si="83"/>
        <v>0.29004329004329005</v>
      </c>
      <c r="M209" s="217" t="s">
        <v>266</v>
      </c>
      <c r="N209" s="218">
        <v>42740</v>
      </c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35</v>
      </c>
      <c r="B210" s="211">
        <v>42251</v>
      </c>
      <c r="C210" s="211"/>
      <c r="D210" s="212" t="s">
        <v>325</v>
      </c>
      <c r="E210" s="210" t="s">
        <v>276</v>
      </c>
      <c r="F210" s="213">
        <v>226</v>
      </c>
      <c r="G210" s="210"/>
      <c r="H210" s="210">
        <v>292</v>
      </c>
      <c r="I210" s="214">
        <v>292</v>
      </c>
      <c r="J210" s="307" t="s">
        <v>330</v>
      </c>
      <c r="K210" s="215">
        <f t="shared" si="80"/>
        <v>66</v>
      </c>
      <c r="L210" s="216">
        <f t="shared" si="83"/>
        <v>0.29203539823008851</v>
      </c>
      <c r="M210" s="217" t="s">
        <v>266</v>
      </c>
      <c r="N210" s="218">
        <v>42286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36</v>
      </c>
      <c r="B211" s="211">
        <v>42254</v>
      </c>
      <c r="C211" s="211"/>
      <c r="D211" s="212" t="s">
        <v>320</v>
      </c>
      <c r="E211" s="210" t="s">
        <v>276</v>
      </c>
      <c r="F211" s="213">
        <v>232.5</v>
      </c>
      <c r="G211" s="210"/>
      <c r="H211" s="210">
        <v>312.5</v>
      </c>
      <c r="I211" s="214">
        <v>310</v>
      </c>
      <c r="J211" s="307" t="s">
        <v>278</v>
      </c>
      <c r="K211" s="215">
        <f t="shared" si="80"/>
        <v>80</v>
      </c>
      <c r="L211" s="216">
        <f t="shared" si="83"/>
        <v>0.34408602150537637</v>
      </c>
      <c r="M211" s="217" t="s">
        <v>266</v>
      </c>
      <c r="N211" s="218">
        <v>42823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37</v>
      </c>
      <c r="B212" s="211">
        <v>42268</v>
      </c>
      <c r="C212" s="211"/>
      <c r="D212" s="212" t="s">
        <v>331</v>
      </c>
      <c r="E212" s="210" t="s">
        <v>276</v>
      </c>
      <c r="F212" s="213">
        <v>196.5</v>
      </c>
      <c r="G212" s="210"/>
      <c r="H212" s="210">
        <v>238</v>
      </c>
      <c r="I212" s="214">
        <v>238</v>
      </c>
      <c r="J212" s="307" t="s">
        <v>330</v>
      </c>
      <c r="K212" s="215">
        <f t="shared" si="80"/>
        <v>41.5</v>
      </c>
      <c r="L212" s="216">
        <f t="shared" si="83"/>
        <v>0.21119592875318066</v>
      </c>
      <c r="M212" s="217" t="s">
        <v>266</v>
      </c>
      <c r="N212" s="218">
        <v>42291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38</v>
      </c>
      <c r="B213" s="211">
        <v>42271</v>
      </c>
      <c r="C213" s="211"/>
      <c r="D213" s="212" t="s">
        <v>275</v>
      </c>
      <c r="E213" s="210" t="s">
        <v>276</v>
      </c>
      <c r="F213" s="213">
        <v>65</v>
      </c>
      <c r="G213" s="210"/>
      <c r="H213" s="210">
        <v>82</v>
      </c>
      <c r="I213" s="214">
        <v>82</v>
      </c>
      <c r="J213" s="307" t="s">
        <v>330</v>
      </c>
      <c r="K213" s="215">
        <f t="shared" si="80"/>
        <v>17</v>
      </c>
      <c r="L213" s="216">
        <f t="shared" si="83"/>
        <v>0.26153846153846155</v>
      </c>
      <c r="M213" s="217" t="s">
        <v>266</v>
      </c>
      <c r="N213" s="218">
        <v>42578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0">
        <v>39</v>
      </c>
      <c r="B214" s="211">
        <v>42291</v>
      </c>
      <c r="C214" s="211"/>
      <c r="D214" s="212" t="s">
        <v>332</v>
      </c>
      <c r="E214" s="210" t="s">
        <v>276</v>
      </c>
      <c r="F214" s="213">
        <v>144</v>
      </c>
      <c r="G214" s="210"/>
      <c r="H214" s="210">
        <v>182.5</v>
      </c>
      <c r="I214" s="214">
        <v>181</v>
      </c>
      <c r="J214" s="307" t="s">
        <v>330</v>
      </c>
      <c r="K214" s="215">
        <f t="shared" si="80"/>
        <v>38.5</v>
      </c>
      <c r="L214" s="216">
        <f t="shared" si="83"/>
        <v>0.2673611111111111</v>
      </c>
      <c r="M214" s="217" t="s">
        <v>266</v>
      </c>
      <c r="N214" s="218">
        <v>42817</v>
      </c>
      <c r="O214" s="186"/>
      <c r="P214" s="186"/>
      <c r="Q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40</v>
      </c>
      <c r="B215" s="211">
        <v>42291</v>
      </c>
      <c r="C215" s="211"/>
      <c r="D215" s="212" t="s">
        <v>333</v>
      </c>
      <c r="E215" s="210" t="s">
        <v>276</v>
      </c>
      <c r="F215" s="213">
        <v>264</v>
      </c>
      <c r="G215" s="210"/>
      <c r="H215" s="210">
        <v>311</v>
      </c>
      <c r="I215" s="214">
        <v>311</v>
      </c>
      <c r="J215" s="307" t="s">
        <v>330</v>
      </c>
      <c r="K215" s="215">
        <f t="shared" si="80"/>
        <v>47</v>
      </c>
      <c r="L215" s="216">
        <f t="shared" si="83"/>
        <v>0.17803030303030304</v>
      </c>
      <c r="M215" s="217" t="s">
        <v>266</v>
      </c>
      <c r="N215" s="218">
        <v>42604</v>
      </c>
      <c r="O215" s="186"/>
      <c r="P215" s="186"/>
      <c r="Q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41</v>
      </c>
      <c r="B216" s="211">
        <v>42318</v>
      </c>
      <c r="C216" s="211"/>
      <c r="D216" s="212" t="s">
        <v>344</v>
      </c>
      <c r="E216" s="210" t="s">
        <v>264</v>
      </c>
      <c r="F216" s="213">
        <v>549.5</v>
      </c>
      <c r="G216" s="210"/>
      <c r="H216" s="210">
        <v>630</v>
      </c>
      <c r="I216" s="214">
        <v>630</v>
      </c>
      <c r="J216" s="307" t="s">
        <v>330</v>
      </c>
      <c r="K216" s="215">
        <f t="shared" si="80"/>
        <v>80.5</v>
      </c>
      <c r="L216" s="216">
        <f t="shared" si="83"/>
        <v>0.1464968152866242</v>
      </c>
      <c r="M216" s="217" t="s">
        <v>266</v>
      </c>
      <c r="N216" s="218">
        <v>42419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42</v>
      </c>
      <c r="B217" s="211">
        <v>42342</v>
      </c>
      <c r="C217" s="211"/>
      <c r="D217" s="212" t="s">
        <v>334</v>
      </c>
      <c r="E217" s="210" t="s">
        <v>276</v>
      </c>
      <c r="F217" s="213">
        <v>1027.5</v>
      </c>
      <c r="G217" s="210"/>
      <c r="H217" s="210">
        <v>1315</v>
      </c>
      <c r="I217" s="214">
        <v>1250</v>
      </c>
      <c r="J217" s="307" t="s">
        <v>330</v>
      </c>
      <c r="K217" s="215">
        <f t="shared" ref="K217" si="84">H217-F217</f>
        <v>287.5</v>
      </c>
      <c r="L217" s="216">
        <f t="shared" si="83"/>
        <v>0.27980535279805352</v>
      </c>
      <c r="M217" s="217" t="s">
        <v>266</v>
      </c>
      <c r="N217" s="218">
        <v>43244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43</v>
      </c>
      <c r="B218" s="211">
        <v>42367</v>
      </c>
      <c r="C218" s="211"/>
      <c r="D218" s="212" t="s">
        <v>339</v>
      </c>
      <c r="E218" s="210" t="s">
        <v>276</v>
      </c>
      <c r="F218" s="213">
        <v>465</v>
      </c>
      <c r="G218" s="210"/>
      <c r="H218" s="210">
        <v>540</v>
      </c>
      <c r="I218" s="214">
        <v>540</v>
      </c>
      <c r="J218" s="307" t="s">
        <v>330</v>
      </c>
      <c r="K218" s="215">
        <f t="shared" si="80"/>
        <v>75</v>
      </c>
      <c r="L218" s="216">
        <f t="shared" ref="L218:L223" si="85">K218/F218</f>
        <v>0.16129032258064516</v>
      </c>
      <c r="M218" s="217" t="s">
        <v>266</v>
      </c>
      <c r="N218" s="218">
        <v>42530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44</v>
      </c>
      <c r="B219" s="211">
        <v>42380</v>
      </c>
      <c r="C219" s="211"/>
      <c r="D219" s="212" t="s">
        <v>309</v>
      </c>
      <c r="E219" s="210" t="s">
        <v>264</v>
      </c>
      <c r="F219" s="213">
        <v>81</v>
      </c>
      <c r="G219" s="210"/>
      <c r="H219" s="210">
        <v>110</v>
      </c>
      <c r="I219" s="214">
        <v>110</v>
      </c>
      <c r="J219" s="307" t="s">
        <v>330</v>
      </c>
      <c r="K219" s="215">
        <f t="shared" si="80"/>
        <v>29</v>
      </c>
      <c r="L219" s="216">
        <f t="shared" si="85"/>
        <v>0.35802469135802467</v>
      </c>
      <c r="M219" s="217" t="s">
        <v>266</v>
      </c>
      <c r="N219" s="218">
        <v>42745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45</v>
      </c>
      <c r="B220" s="211">
        <v>42382</v>
      </c>
      <c r="C220" s="211"/>
      <c r="D220" s="212" t="s">
        <v>342</v>
      </c>
      <c r="E220" s="210" t="s">
        <v>264</v>
      </c>
      <c r="F220" s="213">
        <v>417.5</v>
      </c>
      <c r="G220" s="210"/>
      <c r="H220" s="210">
        <v>547</v>
      </c>
      <c r="I220" s="214">
        <v>535</v>
      </c>
      <c r="J220" s="307" t="s">
        <v>330</v>
      </c>
      <c r="K220" s="215">
        <f t="shared" si="80"/>
        <v>129.5</v>
      </c>
      <c r="L220" s="216">
        <f t="shared" si="85"/>
        <v>0.31017964071856285</v>
      </c>
      <c r="M220" s="217" t="s">
        <v>266</v>
      </c>
      <c r="N220" s="218">
        <v>42578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46</v>
      </c>
      <c r="B221" s="211">
        <v>42408</v>
      </c>
      <c r="C221" s="211"/>
      <c r="D221" s="212" t="s">
        <v>343</v>
      </c>
      <c r="E221" s="210" t="s">
        <v>276</v>
      </c>
      <c r="F221" s="213">
        <v>650</v>
      </c>
      <c r="G221" s="210"/>
      <c r="H221" s="210">
        <v>800</v>
      </c>
      <c r="I221" s="214">
        <v>800</v>
      </c>
      <c r="J221" s="307" t="s">
        <v>330</v>
      </c>
      <c r="K221" s="215">
        <f t="shared" si="80"/>
        <v>150</v>
      </c>
      <c r="L221" s="216">
        <f t="shared" si="85"/>
        <v>0.23076923076923078</v>
      </c>
      <c r="M221" s="217" t="s">
        <v>266</v>
      </c>
      <c r="N221" s="218">
        <v>43154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47</v>
      </c>
      <c r="B222" s="211">
        <v>42433</v>
      </c>
      <c r="C222" s="211"/>
      <c r="D222" s="212" t="s">
        <v>160</v>
      </c>
      <c r="E222" s="210" t="s">
        <v>276</v>
      </c>
      <c r="F222" s="213">
        <v>437.5</v>
      </c>
      <c r="G222" s="210"/>
      <c r="H222" s="210">
        <v>504.5</v>
      </c>
      <c r="I222" s="214">
        <v>522</v>
      </c>
      <c r="J222" s="307" t="s">
        <v>358</v>
      </c>
      <c r="K222" s="215">
        <f t="shared" si="80"/>
        <v>67</v>
      </c>
      <c r="L222" s="216">
        <f t="shared" si="85"/>
        <v>0.15314285714285714</v>
      </c>
      <c r="M222" s="217" t="s">
        <v>266</v>
      </c>
      <c r="N222" s="218">
        <v>42480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48</v>
      </c>
      <c r="B223" s="211">
        <v>42438</v>
      </c>
      <c r="C223" s="211"/>
      <c r="D223" s="212" t="s">
        <v>351</v>
      </c>
      <c r="E223" s="210" t="s">
        <v>276</v>
      </c>
      <c r="F223" s="213">
        <v>189.5</v>
      </c>
      <c r="G223" s="210"/>
      <c r="H223" s="210">
        <v>218</v>
      </c>
      <c r="I223" s="214">
        <v>218</v>
      </c>
      <c r="J223" s="307" t="s">
        <v>330</v>
      </c>
      <c r="K223" s="215">
        <f t="shared" si="80"/>
        <v>28.5</v>
      </c>
      <c r="L223" s="216">
        <f t="shared" si="85"/>
        <v>0.15039577836411611</v>
      </c>
      <c r="M223" s="217" t="s">
        <v>266</v>
      </c>
      <c r="N223" s="218">
        <v>43034</v>
      </c>
      <c r="O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26">
        <v>49</v>
      </c>
      <c r="B224" s="227">
        <v>42471</v>
      </c>
      <c r="C224" s="227"/>
      <c r="D224" s="228" t="s">
        <v>353</v>
      </c>
      <c r="E224" s="226" t="s">
        <v>276</v>
      </c>
      <c r="F224" s="229" t="s">
        <v>354</v>
      </c>
      <c r="G224" s="230"/>
      <c r="H224" s="230"/>
      <c r="I224" s="230">
        <v>60</v>
      </c>
      <c r="J224" s="308" t="s">
        <v>265</v>
      </c>
      <c r="K224" s="230"/>
      <c r="L224" s="226"/>
      <c r="M224" s="231"/>
      <c r="N224" s="232"/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50</v>
      </c>
      <c r="B225" s="211">
        <v>42472</v>
      </c>
      <c r="C225" s="211"/>
      <c r="D225" s="212" t="s">
        <v>363</v>
      </c>
      <c r="E225" s="210" t="s">
        <v>276</v>
      </c>
      <c r="F225" s="213">
        <v>93</v>
      </c>
      <c r="G225" s="210"/>
      <c r="H225" s="210">
        <v>149</v>
      </c>
      <c r="I225" s="214">
        <v>140</v>
      </c>
      <c r="J225" s="305" t="s">
        <v>2340</v>
      </c>
      <c r="K225" s="215">
        <f t="shared" si="80"/>
        <v>56</v>
      </c>
      <c r="L225" s="216">
        <f t="shared" ref="L225:L230" si="86">K225/F225</f>
        <v>0.60215053763440862</v>
      </c>
      <c r="M225" s="217" t="s">
        <v>266</v>
      </c>
      <c r="N225" s="218">
        <v>42740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51</v>
      </c>
      <c r="B226" s="211">
        <v>42472</v>
      </c>
      <c r="C226" s="211"/>
      <c r="D226" s="212" t="s">
        <v>355</v>
      </c>
      <c r="E226" s="210" t="s">
        <v>276</v>
      </c>
      <c r="F226" s="213">
        <v>130</v>
      </c>
      <c r="G226" s="210"/>
      <c r="H226" s="210">
        <v>150</v>
      </c>
      <c r="I226" s="214" t="s">
        <v>356</v>
      </c>
      <c r="J226" s="307" t="s">
        <v>330</v>
      </c>
      <c r="K226" s="215">
        <f t="shared" si="80"/>
        <v>20</v>
      </c>
      <c r="L226" s="216">
        <f t="shared" si="86"/>
        <v>0.15384615384615385</v>
      </c>
      <c r="M226" s="217" t="s">
        <v>266</v>
      </c>
      <c r="N226" s="218">
        <v>42564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10">
        <v>52</v>
      </c>
      <c r="B227" s="211">
        <v>42473</v>
      </c>
      <c r="C227" s="211"/>
      <c r="D227" s="212" t="s">
        <v>232</v>
      </c>
      <c r="E227" s="210" t="s">
        <v>276</v>
      </c>
      <c r="F227" s="213">
        <v>196</v>
      </c>
      <c r="G227" s="210"/>
      <c r="H227" s="210">
        <v>299</v>
      </c>
      <c r="I227" s="214">
        <v>299</v>
      </c>
      <c r="J227" s="307" t="s">
        <v>330</v>
      </c>
      <c r="K227" s="215">
        <f t="shared" si="80"/>
        <v>103</v>
      </c>
      <c r="L227" s="216">
        <f t="shared" si="86"/>
        <v>0.52551020408163263</v>
      </c>
      <c r="M227" s="217" t="s">
        <v>266</v>
      </c>
      <c r="N227" s="218">
        <v>42620</v>
      </c>
      <c r="O227" s="186"/>
      <c r="P227" s="186"/>
      <c r="Q227" s="186"/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53</v>
      </c>
      <c r="B228" s="211">
        <v>42473</v>
      </c>
      <c r="C228" s="211"/>
      <c r="D228" s="212" t="s">
        <v>357</v>
      </c>
      <c r="E228" s="210" t="s">
        <v>276</v>
      </c>
      <c r="F228" s="213">
        <v>88</v>
      </c>
      <c r="G228" s="210"/>
      <c r="H228" s="210">
        <v>103</v>
      </c>
      <c r="I228" s="214">
        <v>103</v>
      </c>
      <c r="J228" s="307" t="s">
        <v>330</v>
      </c>
      <c r="K228" s="215">
        <f t="shared" si="80"/>
        <v>15</v>
      </c>
      <c r="L228" s="216">
        <f t="shared" si="86"/>
        <v>0.17045454545454544</v>
      </c>
      <c r="M228" s="217" t="s">
        <v>266</v>
      </c>
      <c r="N228" s="218">
        <v>42530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54</v>
      </c>
      <c r="B229" s="211">
        <v>42492</v>
      </c>
      <c r="C229" s="211"/>
      <c r="D229" s="212" t="s">
        <v>362</v>
      </c>
      <c r="E229" s="210" t="s">
        <v>276</v>
      </c>
      <c r="F229" s="213">
        <v>127.5</v>
      </c>
      <c r="G229" s="210"/>
      <c r="H229" s="210">
        <v>148</v>
      </c>
      <c r="I229" s="214" t="s">
        <v>361</v>
      </c>
      <c r="J229" s="307" t="s">
        <v>330</v>
      </c>
      <c r="K229" s="215">
        <f t="shared" si="80"/>
        <v>20.5</v>
      </c>
      <c r="L229" s="216">
        <f t="shared" si="86"/>
        <v>0.16078431372549021</v>
      </c>
      <c r="M229" s="217" t="s">
        <v>266</v>
      </c>
      <c r="N229" s="218">
        <v>42564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55</v>
      </c>
      <c r="B230" s="211">
        <v>42493</v>
      </c>
      <c r="C230" s="211"/>
      <c r="D230" s="212" t="s">
        <v>364</v>
      </c>
      <c r="E230" s="210" t="s">
        <v>276</v>
      </c>
      <c r="F230" s="213">
        <v>675</v>
      </c>
      <c r="G230" s="210"/>
      <c r="H230" s="210">
        <v>815</v>
      </c>
      <c r="I230" s="214" t="s">
        <v>365</v>
      </c>
      <c r="J230" s="307" t="s">
        <v>330</v>
      </c>
      <c r="K230" s="215">
        <f t="shared" si="80"/>
        <v>140</v>
      </c>
      <c r="L230" s="216">
        <f t="shared" si="86"/>
        <v>0.2074074074074074</v>
      </c>
      <c r="M230" s="217" t="s">
        <v>266</v>
      </c>
      <c r="N230" s="218">
        <v>43154</v>
      </c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26">
        <v>56</v>
      </c>
      <c r="B231" s="227">
        <v>42522</v>
      </c>
      <c r="C231" s="227"/>
      <c r="D231" s="228" t="s">
        <v>369</v>
      </c>
      <c r="E231" s="226" t="s">
        <v>276</v>
      </c>
      <c r="F231" s="229" t="s">
        <v>370</v>
      </c>
      <c r="G231" s="230"/>
      <c r="H231" s="230"/>
      <c r="I231" s="230" t="s">
        <v>371</v>
      </c>
      <c r="J231" s="308" t="s">
        <v>265</v>
      </c>
      <c r="K231" s="230"/>
      <c r="L231" s="226"/>
      <c r="M231" s="231"/>
      <c r="N231" s="232"/>
      <c r="O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57</v>
      </c>
      <c r="B232" s="211">
        <v>42527</v>
      </c>
      <c r="C232" s="211"/>
      <c r="D232" s="212" t="s">
        <v>375</v>
      </c>
      <c r="E232" s="210" t="s">
        <v>276</v>
      </c>
      <c r="F232" s="213">
        <v>110</v>
      </c>
      <c r="G232" s="210"/>
      <c r="H232" s="210">
        <v>126.5</v>
      </c>
      <c r="I232" s="214">
        <v>125</v>
      </c>
      <c r="J232" s="307" t="s">
        <v>284</v>
      </c>
      <c r="K232" s="215">
        <f t="shared" si="80"/>
        <v>16.5</v>
      </c>
      <c r="L232" s="216">
        <f>K232/F232</f>
        <v>0.15</v>
      </c>
      <c r="M232" s="217" t="s">
        <v>266</v>
      </c>
      <c r="N232" s="218">
        <v>42552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58</v>
      </c>
      <c r="B233" s="211">
        <v>42538</v>
      </c>
      <c r="C233" s="211"/>
      <c r="D233" s="212" t="s">
        <v>1831</v>
      </c>
      <c r="E233" s="210" t="s">
        <v>276</v>
      </c>
      <c r="F233" s="213">
        <v>44</v>
      </c>
      <c r="G233" s="210"/>
      <c r="H233" s="210">
        <v>69.5</v>
      </c>
      <c r="I233" s="214">
        <v>69.5</v>
      </c>
      <c r="J233" s="307" t="s">
        <v>2547</v>
      </c>
      <c r="K233" s="215">
        <f t="shared" si="80"/>
        <v>25.5</v>
      </c>
      <c r="L233" s="216">
        <f>K233/F233</f>
        <v>0.57954545454545459</v>
      </c>
      <c r="M233" s="217" t="s">
        <v>266</v>
      </c>
      <c r="N233" s="218">
        <v>42977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59</v>
      </c>
      <c r="B234" s="211">
        <v>42549</v>
      </c>
      <c r="C234" s="211"/>
      <c r="D234" s="212" t="s">
        <v>1835</v>
      </c>
      <c r="E234" s="210" t="s">
        <v>276</v>
      </c>
      <c r="F234" s="213">
        <v>262.5</v>
      </c>
      <c r="G234" s="210"/>
      <c r="H234" s="210">
        <v>340</v>
      </c>
      <c r="I234" s="214">
        <v>333</v>
      </c>
      <c r="J234" s="307" t="s">
        <v>2225</v>
      </c>
      <c r="K234" s="215">
        <f t="shared" si="80"/>
        <v>77.5</v>
      </c>
      <c r="L234" s="216">
        <f>K234/F234</f>
        <v>0.29523809523809524</v>
      </c>
      <c r="M234" s="217" t="s">
        <v>266</v>
      </c>
      <c r="N234" s="218">
        <v>43017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60</v>
      </c>
      <c r="B235" s="211">
        <v>42549</v>
      </c>
      <c r="C235" s="211"/>
      <c r="D235" s="212" t="s">
        <v>1836</v>
      </c>
      <c r="E235" s="210" t="s">
        <v>276</v>
      </c>
      <c r="F235" s="213">
        <v>840</v>
      </c>
      <c r="G235" s="210"/>
      <c r="H235" s="210">
        <v>1230</v>
      </c>
      <c r="I235" s="214">
        <v>1230</v>
      </c>
      <c r="J235" s="307" t="s">
        <v>330</v>
      </c>
      <c r="K235" s="215">
        <f t="shared" si="80"/>
        <v>390</v>
      </c>
      <c r="L235" s="216">
        <f>K235/F235</f>
        <v>0.4642857142857143</v>
      </c>
      <c r="M235" s="217" t="s">
        <v>266</v>
      </c>
      <c r="N235" s="218">
        <v>42649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19">
        <v>61</v>
      </c>
      <c r="B236" s="220">
        <v>42556</v>
      </c>
      <c r="C236" s="220"/>
      <c r="D236" s="221" t="s">
        <v>1845</v>
      </c>
      <c r="E236" s="219" t="s">
        <v>276</v>
      </c>
      <c r="F236" s="222">
        <v>395</v>
      </c>
      <c r="G236" s="223"/>
      <c r="H236" s="223">
        <v>468.5</v>
      </c>
      <c r="I236" s="223">
        <v>510</v>
      </c>
      <c r="J236" s="311" t="s">
        <v>2265</v>
      </c>
      <c r="K236" s="317">
        <f t="shared" si="80"/>
        <v>73.5</v>
      </c>
      <c r="L236" s="224">
        <f>K236/F236</f>
        <v>0.1860759493670886</v>
      </c>
      <c r="M236" s="222" t="s">
        <v>266</v>
      </c>
      <c r="N236" s="225">
        <v>42977</v>
      </c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26">
        <v>62</v>
      </c>
      <c r="B237" s="227">
        <v>42584</v>
      </c>
      <c r="C237" s="227"/>
      <c r="D237" s="228" t="s">
        <v>1865</v>
      </c>
      <c r="E237" s="226" t="s">
        <v>264</v>
      </c>
      <c r="F237" s="229" t="s">
        <v>1863</v>
      </c>
      <c r="G237" s="230"/>
      <c r="H237" s="230"/>
      <c r="I237" s="230" t="s">
        <v>1864</v>
      </c>
      <c r="J237" s="308" t="s">
        <v>265</v>
      </c>
      <c r="K237" s="230"/>
      <c r="L237" s="226"/>
      <c r="M237" s="231"/>
      <c r="N237" s="232"/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26">
        <v>63</v>
      </c>
      <c r="B238" s="227">
        <v>42586</v>
      </c>
      <c r="C238" s="227"/>
      <c r="D238" s="228" t="s">
        <v>1867</v>
      </c>
      <c r="E238" s="226" t="s">
        <v>276</v>
      </c>
      <c r="F238" s="229" t="s">
        <v>1868</v>
      </c>
      <c r="G238" s="230"/>
      <c r="H238" s="230"/>
      <c r="I238" s="230">
        <v>475</v>
      </c>
      <c r="J238" s="308" t="s">
        <v>265</v>
      </c>
      <c r="K238" s="230"/>
      <c r="L238" s="226"/>
      <c r="M238" s="231"/>
      <c r="N238" s="232"/>
      <c r="O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10">
        <v>64</v>
      </c>
      <c r="B239" s="211">
        <v>42593</v>
      </c>
      <c r="C239" s="211"/>
      <c r="D239" s="212" t="s">
        <v>599</v>
      </c>
      <c r="E239" s="210" t="s">
        <v>276</v>
      </c>
      <c r="F239" s="213">
        <v>86.5</v>
      </c>
      <c r="G239" s="210"/>
      <c r="H239" s="210">
        <v>130</v>
      </c>
      <c r="I239" s="214">
        <v>130</v>
      </c>
      <c r="J239" s="305" t="s">
        <v>2334</v>
      </c>
      <c r="K239" s="215">
        <f t="shared" ref="K239:K261" si="87">H239-F239</f>
        <v>43.5</v>
      </c>
      <c r="L239" s="216">
        <f t="shared" ref="L239:L245" si="88">K239/F239</f>
        <v>0.50289017341040465</v>
      </c>
      <c r="M239" s="217" t="s">
        <v>266</v>
      </c>
      <c r="N239" s="218">
        <v>43091</v>
      </c>
      <c r="O239" s="186"/>
      <c r="P239" s="186"/>
      <c r="Q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33">
        <v>65</v>
      </c>
      <c r="B240" s="234">
        <v>42600</v>
      </c>
      <c r="C240" s="234"/>
      <c r="D240" s="235" t="s">
        <v>346</v>
      </c>
      <c r="E240" s="236" t="s">
        <v>276</v>
      </c>
      <c r="F240" s="233">
        <v>133.5</v>
      </c>
      <c r="G240" s="233"/>
      <c r="H240" s="237">
        <v>126.5</v>
      </c>
      <c r="I240" s="238">
        <v>178</v>
      </c>
      <c r="J240" s="239" t="s">
        <v>1890</v>
      </c>
      <c r="K240" s="318">
        <f t="shared" si="87"/>
        <v>-7</v>
      </c>
      <c r="L240" s="240">
        <f t="shared" si="88"/>
        <v>-5.2434456928838954E-2</v>
      </c>
      <c r="M240" s="241" t="s">
        <v>1844</v>
      </c>
      <c r="N240" s="242">
        <v>42615</v>
      </c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66</v>
      </c>
      <c r="B241" s="211">
        <v>42613</v>
      </c>
      <c r="C241" s="211"/>
      <c r="D241" s="212" t="s">
        <v>1884</v>
      </c>
      <c r="E241" s="210" t="s">
        <v>276</v>
      </c>
      <c r="F241" s="213">
        <v>560</v>
      </c>
      <c r="G241" s="210"/>
      <c r="H241" s="210">
        <v>725</v>
      </c>
      <c r="I241" s="214">
        <v>725</v>
      </c>
      <c r="J241" s="307" t="s">
        <v>278</v>
      </c>
      <c r="K241" s="215">
        <f t="shared" si="87"/>
        <v>165</v>
      </c>
      <c r="L241" s="216">
        <f t="shared" si="88"/>
        <v>0.29464285714285715</v>
      </c>
      <c r="M241" s="217" t="s">
        <v>266</v>
      </c>
      <c r="N241" s="218">
        <v>42456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67</v>
      </c>
      <c r="B242" s="211">
        <v>42614</v>
      </c>
      <c r="C242" s="211"/>
      <c r="D242" s="212" t="s">
        <v>1889</v>
      </c>
      <c r="E242" s="210" t="s">
        <v>276</v>
      </c>
      <c r="F242" s="213">
        <v>160.5</v>
      </c>
      <c r="G242" s="210"/>
      <c r="H242" s="210">
        <v>210</v>
      </c>
      <c r="I242" s="214">
        <v>210</v>
      </c>
      <c r="J242" s="307" t="s">
        <v>278</v>
      </c>
      <c r="K242" s="215">
        <f t="shared" si="87"/>
        <v>49.5</v>
      </c>
      <c r="L242" s="216">
        <f t="shared" si="88"/>
        <v>0.30841121495327101</v>
      </c>
      <c r="M242" s="217" t="s">
        <v>266</v>
      </c>
      <c r="N242" s="218">
        <v>42871</v>
      </c>
      <c r="O242" s="186"/>
      <c r="P242" s="186"/>
      <c r="Q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68</v>
      </c>
      <c r="B243" s="211">
        <v>42646</v>
      </c>
      <c r="C243" s="211"/>
      <c r="D243" s="212" t="s">
        <v>1910</v>
      </c>
      <c r="E243" s="210" t="s">
        <v>276</v>
      </c>
      <c r="F243" s="213">
        <v>430</v>
      </c>
      <c r="G243" s="210"/>
      <c r="H243" s="210">
        <v>596</v>
      </c>
      <c r="I243" s="214">
        <v>575</v>
      </c>
      <c r="J243" s="307" t="s">
        <v>2044</v>
      </c>
      <c r="K243" s="215">
        <f t="shared" si="87"/>
        <v>166</v>
      </c>
      <c r="L243" s="216">
        <f t="shared" si="88"/>
        <v>0.38604651162790699</v>
      </c>
      <c r="M243" s="217" t="s">
        <v>266</v>
      </c>
      <c r="N243" s="218">
        <v>42769</v>
      </c>
      <c r="O243" s="186"/>
      <c r="P243" s="186"/>
      <c r="Q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69</v>
      </c>
      <c r="B244" s="211">
        <v>42657</v>
      </c>
      <c r="C244" s="211"/>
      <c r="D244" s="212" t="s">
        <v>480</v>
      </c>
      <c r="E244" s="210" t="s">
        <v>276</v>
      </c>
      <c r="F244" s="213">
        <v>280</v>
      </c>
      <c r="G244" s="210"/>
      <c r="H244" s="210">
        <v>345</v>
      </c>
      <c r="I244" s="214">
        <v>345</v>
      </c>
      <c r="J244" s="307" t="s">
        <v>278</v>
      </c>
      <c r="K244" s="215">
        <f t="shared" si="87"/>
        <v>65</v>
      </c>
      <c r="L244" s="216">
        <f t="shared" si="88"/>
        <v>0.23214285714285715</v>
      </c>
      <c r="M244" s="217" t="s">
        <v>266</v>
      </c>
      <c r="N244" s="218">
        <v>42814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0">
        <v>70</v>
      </c>
      <c r="B245" s="211">
        <v>42657</v>
      </c>
      <c r="C245" s="211"/>
      <c r="D245" s="212" t="s">
        <v>379</v>
      </c>
      <c r="E245" s="210" t="s">
        <v>276</v>
      </c>
      <c r="F245" s="213">
        <v>245</v>
      </c>
      <c r="G245" s="210"/>
      <c r="H245" s="210">
        <v>325.5</v>
      </c>
      <c r="I245" s="214">
        <v>330</v>
      </c>
      <c r="J245" s="307" t="s">
        <v>1999</v>
      </c>
      <c r="K245" s="215">
        <f t="shared" si="87"/>
        <v>80.5</v>
      </c>
      <c r="L245" s="216">
        <f t="shared" si="88"/>
        <v>0.32857142857142857</v>
      </c>
      <c r="M245" s="217" t="s">
        <v>266</v>
      </c>
      <c r="N245" s="218">
        <v>42769</v>
      </c>
      <c r="O245" s="186"/>
      <c r="P245" s="186"/>
      <c r="Q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71</v>
      </c>
      <c r="B246" s="211">
        <v>42660</v>
      </c>
      <c r="C246" s="211"/>
      <c r="D246" s="212" t="s">
        <v>366</v>
      </c>
      <c r="E246" s="210" t="s">
        <v>276</v>
      </c>
      <c r="F246" s="213">
        <v>125</v>
      </c>
      <c r="G246" s="210"/>
      <c r="H246" s="210">
        <v>160</v>
      </c>
      <c r="I246" s="214">
        <v>160</v>
      </c>
      <c r="J246" s="307" t="s">
        <v>330</v>
      </c>
      <c r="K246" s="215">
        <f t="shared" si="87"/>
        <v>35</v>
      </c>
      <c r="L246" s="216">
        <v>0.28000000000000008</v>
      </c>
      <c r="M246" s="217" t="s">
        <v>266</v>
      </c>
      <c r="N246" s="218">
        <v>42803</v>
      </c>
      <c r="O246" s="186"/>
      <c r="P246" s="186"/>
      <c r="Q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72</v>
      </c>
      <c r="B247" s="211">
        <v>42660</v>
      </c>
      <c r="C247" s="211"/>
      <c r="D247" s="212" t="s">
        <v>1298</v>
      </c>
      <c r="E247" s="210" t="s">
        <v>276</v>
      </c>
      <c r="F247" s="213">
        <v>114</v>
      </c>
      <c r="G247" s="210"/>
      <c r="H247" s="210">
        <v>145</v>
      </c>
      <c r="I247" s="214">
        <v>145</v>
      </c>
      <c r="J247" s="307" t="s">
        <v>330</v>
      </c>
      <c r="K247" s="215">
        <f t="shared" si="87"/>
        <v>31</v>
      </c>
      <c r="L247" s="216">
        <f>K247/F247</f>
        <v>0.27192982456140352</v>
      </c>
      <c r="M247" s="217" t="s">
        <v>266</v>
      </c>
      <c r="N247" s="218">
        <v>42859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73</v>
      </c>
      <c r="B248" s="211">
        <v>42660</v>
      </c>
      <c r="C248" s="211"/>
      <c r="D248" s="212" t="s">
        <v>765</v>
      </c>
      <c r="E248" s="210" t="s">
        <v>276</v>
      </c>
      <c r="F248" s="213">
        <v>212</v>
      </c>
      <c r="G248" s="210"/>
      <c r="H248" s="210">
        <v>280</v>
      </c>
      <c r="I248" s="214">
        <v>276</v>
      </c>
      <c r="J248" s="307" t="s">
        <v>2048</v>
      </c>
      <c r="K248" s="215">
        <f t="shared" si="87"/>
        <v>68</v>
      </c>
      <c r="L248" s="216">
        <f>K248/F248</f>
        <v>0.32075471698113206</v>
      </c>
      <c r="M248" s="217" t="s">
        <v>266</v>
      </c>
      <c r="N248" s="218">
        <v>42858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74</v>
      </c>
      <c r="B249" s="211">
        <v>42678</v>
      </c>
      <c r="C249" s="211"/>
      <c r="D249" s="212" t="s">
        <v>367</v>
      </c>
      <c r="E249" s="210" t="s">
        <v>276</v>
      </c>
      <c r="F249" s="213">
        <v>155</v>
      </c>
      <c r="G249" s="210"/>
      <c r="H249" s="210">
        <v>210</v>
      </c>
      <c r="I249" s="214">
        <v>210</v>
      </c>
      <c r="J249" s="307" t="s">
        <v>2121</v>
      </c>
      <c r="K249" s="215">
        <f t="shared" si="87"/>
        <v>55</v>
      </c>
      <c r="L249" s="216">
        <f>K249/F249</f>
        <v>0.35483870967741937</v>
      </c>
      <c r="M249" s="217" t="s">
        <v>266</v>
      </c>
      <c r="N249" s="218">
        <v>42944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33">
        <v>75</v>
      </c>
      <c r="B250" s="234">
        <v>42710</v>
      </c>
      <c r="C250" s="234"/>
      <c r="D250" s="235" t="s">
        <v>1353</v>
      </c>
      <c r="E250" s="236" t="s">
        <v>276</v>
      </c>
      <c r="F250" s="233">
        <v>150.5</v>
      </c>
      <c r="G250" s="233"/>
      <c r="H250" s="237">
        <v>72.5</v>
      </c>
      <c r="I250" s="238">
        <v>174</v>
      </c>
      <c r="J250" s="239" t="s">
        <v>2781</v>
      </c>
      <c r="K250" s="318">
        <f t="shared" si="87"/>
        <v>-78</v>
      </c>
      <c r="L250" s="240">
        <f t="shared" ref="L250" si="89">K250/F250</f>
        <v>-0.51827242524916939</v>
      </c>
      <c r="M250" s="241" t="s">
        <v>1844</v>
      </c>
      <c r="N250" s="242">
        <v>43333</v>
      </c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0">
        <v>76</v>
      </c>
      <c r="B251" s="211">
        <v>42712</v>
      </c>
      <c r="C251" s="211"/>
      <c r="D251" s="212" t="s">
        <v>190</v>
      </c>
      <c r="E251" s="210" t="s">
        <v>276</v>
      </c>
      <c r="F251" s="213">
        <v>380</v>
      </c>
      <c r="G251" s="210"/>
      <c r="H251" s="210">
        <v>478</v>
      </c>
      <c r="I251" s="214">
        <v>468</v>
      </c>
      <c r="J251" s="307" t="s">
        <v>330</v>
      </c>
      <c r="K251" s="215">
        <f t="shared" si="87"/>
        <v>98</v>
      </c>
      <c r="L251" s="216">
        <f t="shared" ref="L251:L259" si="90">K251/F251</f>
        <v>0.25789473684210529</v>
      </c>
      <c r="M251" s="217" t="s">
        <v>266</v>
      </c>
      <c r="N251" s="218">
        <v>43025</v>
      </c>
      <c r="O251" s="186"/>
      <c r="P251" s="186"/>
      <c r="Q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77</v>
      </c>
      <c r="B252" s="211">
        <v>42734</v>
      </c>
      <c r="C252" s="211"/>
      <c r="D252" s="212" t="s">
        <v>803</v>
      </c>
      <c r="E252" s="210" t="s">
        <v>276</v>
      </c>
      <c r="F252" s="213">
        <v>305</v>
      </c>
      <c r="G252" s="210"/>
      <c r="H252" s="210">
        <v>375</v>
      </c>
      <c r="I252" s="214">
        <v>375</v>
      </c>
      <c r="J252" s="307" t="s">
        <v>330</v>
      </c>
      <c r="K252" s="215">
        <f t="shared" si="87"/>
        <v>70</v>
      </c>
      <c r="L252" s="216">
        <f t="shared" si="90"/>
        <v>0.22950819672131148</v>
      </c>
      <c r="M252" s="217" t="s">
        <v>266</v>
      </c>
      <c r="N252" s="218">
        <v>42768</v>
      </c>
      <c r="O252" s="186"/>
      <c r="P252" s="186"/>
      <c r="Q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78</v>
      </c>
      <c r="B253" s="211">
        <v>42739</v>
      </c>
      <c r="C253" s="211"/>
      <c r="D253" s="212" t="s">
        <v>679</v>
      </c>
      <c r="E253" s="210" t="s">
        <v>276</v>
      </c>
      <c r="F253" s="213">
        <v>99.5</v>
      </c>
      <c r="G253" s="210"/>
      <c r="H253" s="210">
        <v>158</v>
      </c>
      <c r="I253" s="214">
        <v>158</v>
      </c>
      <c r="J253" s="307" t="s">
        <v>330</v>
      </c>
      <c r="K253" s="215">
        <f t="shared" si="87"/>
        <v>58.5</v>
      </c>
      <c r="L253" s="216">
        <f t="shared" si="90"/>
        <v>0.5879396984924623</v>
      </c>
      <c r="M253" s="217" t="s">
        <v>266</v>
      </c>
      <c r="N253" s="218">
        <v>42898</v>
      </c>
      <c r="O253" s="186"/>
      <c r="P253" s="186"/>
      <c r="Q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79</v>
      </c>
      <c r="B254" s="211">
        <v>42786</v>
      </c>
      <c r="C254" s="211"/>
      <c r="D254" s="212" t="s">
        <v>1562</v>
      </c>
      <c r="E254" s="210" t="s">
        <v>276</v>
      </c>
      <c r="F254" s="213">
        <v>202.5</v>
      </c>
      <c r="G254" s="210"/>
      <c r="H254" s="210">
        <v>234</v>
      </c>
      <c r="I254" s="214">
        <v>234</v>
      </c>
      <c r="J254" s="307" t="s">
        <v>330</v>
      </c>
      <c r="K254" s="215">
        <f t="shared" si="87"/>
        <v>31.5</v>
      </c>
      <c r="L254" s="216">
        <f t="shared" si="90"/>
        <v>0.15555555555555556</v>
      </c>
      <c r="M254" s="217" t="s">
        <v>266</v>
      </c>
      <c r="N254" s="218">
        <v>42836</v>
      </c>
      <c r="O254" s="186"/>
      <c r="P254" s="186"/>
      <c r="Q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141" customFormat="1">
      <c r="A255" s="210">
        <v>80</v>
      </c>
      <c r="B255" s="211">
        <v>42786</v>
      </c>
      <c r="C255" s="211"/>
      <c r="D255" s="212" t="s">
        <v>132</v>
      </c>
      <c r="E255" s="210" t="s">
        <v>276</v>
      </c>
      <c r="F255" s="213">
        <v>140.5</v>
      </c>
      <c r="G255" s="210"/>
      <c r="H255" s="210">
        <v>220</v>
      </c>
      <c r="I255" s="214">
        <v>220</v>
      </c>
      <c r="J255" s="307" t="s">
        <v>330</v>
      </c>
      <c r="K255" s="215">
        <f t="shared" si="87"/>
        <v>79.5</v>
      </c>
      <c r="L255" s="216">
        <f t="shared" si="90"/>
        <v>0.5658362989323843</v>
      </c>
      <c r="M255" s="217" t="s">
        <v>266</v>
      </c>
      <c r="N255" s="218">
        <v>42864</v>
      </c>
      <c r="O255" s="186"/>
      <c r="P255" s="186"/>
      <c r="Q255" s="186"/>
      <c r="R255" s="185"/>
      <c r="S255" s="186"/>
      <c r="T255" s="186"/>
      <c r="U255" s="186"/>
      <c r="V255" s="186"/>
      <c r="W255" s="186"/>
      <c r="X255" s="186"/>
      <c r="Y255" s="186"/>
    </row>
    <row r="256" spans="1:25" s="141" customFormat="1">
      <c r="A256" s="210">
        <v>81</v>
      </c>
      <c r="B256" s="211">
        <v>42818</v>
      </c>
      <c r="C256" s="211"/>
      <c r="D256" s="212" t="s">
        <v>1775</v>
      </c>
      <c r="E256" s="210" t="s">
        <v>276</v>
      </c>
      <c r="F256" s="213">
        <v>300.5</v>
      </c>
      <c r="G256" s="210"/>
      <c r="H256" s="210">
        <v>417.5</v>
      </c>
      <c r="I256" s="214">
        <v>420</v>
      </c>
      <c r="J256" s="307" t="s">
        <v>2321</v>
      </c>
      <c r="K256" s="215">
        <f t="shared" si="87"/>
        <v>117</v>
      </c>
      <c r="L256" s="216">
        <f t="shared" si="90"/>
        <v>0.38935108153078202</v>
      </c>
      <c r="M256" s="217" t="s">
        <v>266</v>
      </c>
      <c r="N256" s="218">
        <v>43070</v>
      </c>
      <c r="O256" s="186"/>
      <c r="P256" s="186"/>
      <c r="Q256" s="186"/>
      <c r="R256" s="185"/>
      <c r="S256" s="186"/>
      <c r="T256" s="186"/>
      <c r="U256" s="186"/>
      <c r="V256" s="186"/>
      <c r="W256" s="186"/>
      <c r="X256" s="186"/>
      <c r="Y256" s="186"/>
    </row>
    <row r="257" spans="1:25" s="141" customFormat="1">
      <c r="A257" s="210">
        <v>82</v>
      </c>
      <c r="B257" s="211">
        <v>42818</v>
      </c>
      <c r="C257" s="211"/>
      <c r="D257" s="212" t="s">
        <v>745</v>
      </c>
      <c r="E257" s="210" t="s">
        <v>276</v>
      </c>
      <c r="F257" s="213">
        <v>850</v>
      </c>
      <c r="G257" s="210"/>
      <c r="H257" s="210">
        <v>1042.5</v>
      </c>
      <c r="I257" s="214">
        <v>1023</v>
      </c>
      <c r="J257" s="307" t="s">
        <v>2040</v>
      </c>
      <c r="K257" s="215">
        <f t="shared" si="87"/>
        <v>192.5</v>
      </c>
      <c r="L257" s="216">
        <f t="shared" si="90"/>
        <v>0.22647058823529412</v>
      </c>
      <c r="M257" s="217" t="s">
        <v>266</v>
      </c>
      <c r="N257" s="218">
        <v>42830</v>
      </c>
      <c r="O257" s="186"/>
      <c r="P257" s="186"/>
      <c r="Q257" s="186"/>
      <c r="R257" s="185"/>
      <c r="S257" s="186"/>
      <c r="T257" s="186"/>
      <c r="U257" s="186"/>
      <c r="V257" s="186"/>
      <c r="W257" s="186"/>
      <c r="X257" s="186"/>
      <c r="Y257" s="186"/>
    </row>
    <row r="258" spans="1:25" s="141" customFormat="1">
      <c r="A258" s="210">
        <v>83</v>
      </c>
      <c r="B258" s="211">
        <v>42830</v>
      </c>
      <c r="C258" s="211"/>
      <c r="D258" s="212" t="s">
        <v>1388</v>
      </c>
      <c r="E258" s="210" t="s">
        <v>276</v>
      </c>
      <c r="F258" s="213">
        <v>785</v>
      </c>
      <c r="G258" s="210"/>
      <c r="H258" s="210">
        <v>930</v>
      </c>
      <c r="I258" s="214">
        <v>920</v>
      </c>
      <c r="J258" s="307" t="s">
        <v>2182</v>
      </c>
      <c r="K258" s="215">
        <f t="shared" si="87"/>
        <v>145</v>
      </c>
      <c r="L258" s="216">
        <f t="shared" si="90"/>
        <v>0.18471337579617833</v>
      </c>
      <c r="M258" s="217" t="s">
        <v>266</v>
      </c>
      <c r="N258" s="218">
        <v>42976</v>
      </c>
      <c r="O258" s="186"/>
      <c r="P258" s="186"/>
      <c r="Q258" s="186"/>
      <c r="R258" s="185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33">
        <v>84</v>
      </c>
      <c r="B259" s="234">
        <v>42831</v>
      </c>
      <c r="C259" s="234"/>
      <c r="D259" s="235" t="s">
        <v>1818</v>
      </c>
      <c r="E259" s="236" t="s">
        <v>276</v>
      </c>
      <c r="F259" s="233">
        <v>40</v>
      </c>
      <c r="G259" s="233"/>
      <c r="H259" s="237">
        <v>13.1</v>
      </c>
      <c r="I259" s="238">
        <v>60</v>
      </c>
      <c r="J259" s="325" t="s">
        <v>3487</v>
      </c>
      <c r="K259" s="318">
        <f t="shared" ref="K259" si="91">H259-F259</f>
        <v>-26.9</v>
      </c>
      <c r="L259" s="240">
        <f t="shared" si="90"/>
        <v>-0.67249999999999999</v>
      </c>
      <c r="M259" s="241" t="s">
        <v>1844</v>
      </c>
      <c r="N259" s="242">
        <v>43138</v>
      </c>
      <c r="O259" s="186"/>
      <c r="R259" s="185"/>
      <c r="S259" s="186"/>
      <c r="T259" s="186"/>
      <c r="U259" s="186"/>
      <c r="V259" s="186"/>
      <c r="W259" s="186"/>
      <c r="X259" s="186"/>
      <c r="Y259" s="186"/>
    </row>
    <row r="260" spans="1:25" s="141" customFormat="1">
      <c r="A260" s="210">
        <v>85</v>
      </c>
      <c r="B260" s="211">
        <v>42837</v>
      </c>
      <c r="C260" s="211"/>
      <c r="D260" s="212" t="s">
        <v>60</v>
      </c>
      <c r="E260" s="210" t="s">
        <v>276</v>
      </c>
      <c r="F260" s="213">
        <v>289.5</v>
      </c>
      <c r="G260" s="210"/>
      <c r="H260" s="210">
        <v>354</v>
      </c>
      <c r="I260" s="214">
        <v>360</v>
      </c>
      <c r="J260" s="307" t="s">
        <v>2262</v>
      </c>
      <c r="K260" s="215">
        <f t="shared" si="87"/>
        <v>64.5</v>
      </c>
      <c r="L260" s="216">
        <f>K260/F260</f>
        <v>0.22279792746113988</v>
      </c>
      <c r="M260" s="217" t="s">
        <v>266</v>
      </c>
      <c r="N260" s="218">
        <v>43040</v>
      </c>
      <c r="O260" s="186"/>
      <c r="R260" s="185"/>
      <c r="S260" s="186"/>
      <c r="T260" s="186"/>
      <c r="U260" s="186"/>
      <c r="V260" s="186"/>
      <c r="W260" s="186"/>
      <c r="X260" s="186"/>
      <c r="Y260" s="186"/>
    </row>
    <row r="261" spans="1:25" s="141" customFormat="1">
      <c r="A261" s="210">
        <v>86</v>
      </c>
      <c r="B261" s="211">
        <v>42845</v>
      </c>
      <c r="C261" s="211"/>
      <c r="D261" s="212" t="s">
        <v>1054</v>
      </c>
      <c r="E261" s="210" t="s">
        <v>276</v>
      </c>
      <c r="F261" s="213">
        <v>700</v>
      </c>
      <c r="G261" s="210"/>
      <c r="H261" s="210">
        <v>840</v>
      </c>
      <c r="I261" s="214">
        <v>840</v>
      </c>
      <c r="J261" s="307" t="s">
        <v>2092</v>
      </c>
      <c r="K261" s="215">
        <f t="shared" si="87"/>
        <v>140</v>
      </c>
      <c r="L261" s="216">
        <f>K261/F261</f>
        <v>0.2</v>
      </c>
      <c r="M261" s="217" t="s">
        <v>266</v>
      </c>
      <c r="N261" s="218">
        <v>42893</v>
      </c>
      <c r="O261" s="186"/>
      <c r="P261" s="186"/>
      <c r="Q261" s="186"/>
      <c r="R261" s="185"/>
      <c r="S261" s="186"/>
      <c r="T261" s="186"/>
      <c r="U261" s="186"/>
      <c r="V261" s="186"/>
      <c r="W261" s="186"/>
      <c r="X261" s="186"/>
      <c r="Y261" s="186"/>
    </row>
    <row r="262" spans="1:25" s="141" customFormat="1">
      <c r="A262" s="226">
        <v>87</v>
      </c>
      <c r="B262" s="227">
        <v>42877</v>
      </c>
      <c r="C262" s="227"/>
      <c r="D262" s="228" t="s">
        <v>809</v>
      </c>
      <c r="E262" s="226" t="s">
        <v>276</v>
      </c>
      <c r="F262" s="229" t="s">
        <v>2056</v>
      </c>
      <c r="G262" s="230"/>
      <c r="H262" s="230"/>
      <c r="I262" s="230">
        <v>190</v>
      </c>
      <c r="J262" s="308" t="s">
        <v>265</v>
      </c>
      <c r="K262" s="230"/>
      <c r="L262" s="226"/>
      <c r="M262" s="231"/>
      <c r="N262" s="232"/>
      <c r="O262" s="186"/>
      <c r="R262" s="185"/>
      <c r="S262" s="186"/>
      <c r="T262" s="186"/>
      <c r="U262" s="186"/>
      <c r="V262" s="186"/>
      <c r="W262" s="186"/>
      <c r="X262" s="186"/>
      <c r="Y262" s="186"/>
    </row>
    <row r="263" spans="1:25" s="141" customFormat="1">
      <c r="A263" s="219">
        <v>88</v>
      </c>
      <c r="B263" s="220">
        <v>42887</v>
      </c>
      <c r="C263" s="220"/>
      <c r="D263" s="221" t="s">
        <v>734</v>
      </c>
      <c r="E263" s="219" t="s">
        <v>276</v>
      </c>
      <c r="F263" s="222">
        <v>130</v>
      </c>
      <c r="G263" s="223"/>
      <c r="H263" s="223">
        <v>155.5</v>
      </c>
      <c r="I263" s="223">
        <v>170</v>
      </c>
      <c r="J263" s="311" t="s">
        <v>2312</v>
      </c>
      <c r="K263" s="317">
        <f t="shared" ref="K263" si="92">H263-F263</f>
        <v>25.5</v>
      </c>
      <c r="L263" s="224">
        <f t="shared" ref="L263:L281" si="93">K263/F263</f>
        <v>0.19615384615384615</v>
      </c>
      <c r="M263" s="222" t="s">
        <v>266</v>
      </c>
      <c r="N263" s="225">
        <v>43056</v>
      </c>
      <c r="O263" s="186"/>
      <c r="R263" s="185"/>
      <c r="S263" s="186"/>
      <c r="T263" s="186"/>
      <c r="U263" s="186"/>
      <c r="V263" s="186"/>
      <c r="W263" s="186"/>
      <c r="X263" s="186"/>
      <c r="Y263" s="186"/>
    </row>
    <row r="264" spans="1:25" s="141" customFormat="1">
      <c r="A264" s="210">
        <v>89</v>
      </c>
      <c r="B264" s="211">
        <v>42901</v>
      </c>
      <c r="C264" s="211"/>
      <c r="D264" s="270" t="s">
        <v>2338</v>
      </c>
      <c r="E264" s="210" t="s">
        <v>276</v>
      </c>
      <c r="F264" s="213">
        <v>214.5</v>
      </c>
      <c r="G264" s="210"/>
      <c r="H264" s="210">
        <v>262</v>
      </c>
      <c r="I264" s="214">
        <v>262</v>
      </c>
      <c r="J264" s="307" t="s">
        <v>2183</v>
      </c>
      <c r="K264" s="215">
        <f t="shared" ref="K264:K281" si="94">H264-F264</f>
        <v>47.5</v>
      </c>
      <c r="L264" s="216">
        <f t="shared" si="93"/>
        <v>0.22144522144522144</v>
      </c>
      <c r="M264" s="217" t="s">
        <v>266</v>
      </c>
      <c r="N264" s="218">
        <v>42977</v>
      </c>
      <c r="O264" s="186"/>
      <c r="P264" s="186"/>
      <c r="Q264" s="186"/>
      <c r="R264" s="185"/>
      <c r="S264" s="186"/>
      <c r="T264" s="186"/>
      <c r="U264" s="186"/>
      <c r="V264" s="186"/>
      <c r="W264" s="186"/>
      <c r="X264" s="186"/>
      <c r="Y264" s="186"/>
    </row>
    <row r="265" spans="1:25" s="141" customFormat="1">
      <c r="A265" s="210">
        <v>90</v>
      </c>
      <c r="B265" s="211">
        <v>42933</v>
      </c>
      <c r="C265" s="211"/>
      <c r="D265" s="212" t="s">
        <v>1153</v>
      </c>
      <c r="E265" s="210" t="s">
        <v>276</v>
      </c>
      <c r="F265" s="213">
        <v>370</v>
      </c>
      <c r="G265" s="210"/>
      <c r="H265" s="210">
        <v>447.5</v>
      </c>
      <c r="I265" s="214">
        <v>450</v>
      </c>
      <c r="J265" s="307" t="s">
        <v>330</v>
      </c>
      <c r="K265" s="215">
        <f t="shared" si="94"/>
        <v>77.5</v>
      </c>
      <c r="L265" s="216">
        <f t="shared" si="93"/>
        <v>0.20945945945945946</v>
      </c>
      <c r="M265" s="217" t="s">
        <v>266</v>
      </c>
      <c r="N265" s="218">
        <v>43035</v>
      </c>
      <c r="O265" s="186"/>
      <c r="R265" s="185"/>
      <c r="S265" s="186"/>
      <c r="T265" s="186"/>
      <c r="U265" s="186"/>
      <c r="V265" s="186"/>
      <c r="W265" s="186"/>
      <c r="X265" s="186"/>
      <c r="Y265" s="186"/>
    </row>
    <row r="266" spans="1:25" s="141" customFormat="1">
      <c r="A266" s="210">
        <v>91</v>
      </c>
      <c r="B266" s="211">
        <v>42943</v>
      </c>
      <c r="C266" s="211"/>
      <c r="D266" s="212" t="s">
        <v>212</v>
      </c>
      <c r="E266" s="210" t="s">
        <v>276</v>
      </c>
      <c r="F266" s="213">
        <v>657.5</v>
      </c>
      <c r="G266" s="210"/>
      <c r="H266" s="210">
        <v>825</v>
      </c>
      <c r="I266" s="214">
        <v>820</v>
      </c>
      <c r="J266" s="307" t="s">
        <v>330</v>
      </c>
      <c r="K266" s="215">
        <f t="shared" si="94"/>
        <v>167.5</v>
      </c>
      <c r="L266" s="216">
        <f t="shared" si="93"/>
        <v>0.25475285171102663</v>
      </c>
      <c r="M266" s="217" t="s">
        <v>266</v>
      </c>
      <c r="N266" s="218">
        <v>43090</v>
      </c>
      <c r="O266" s="186"/>
      <c r="R266" s="185"/>
      <c r="S266" s="186"/>
      <c r="T266" s="186"/>
      <c r="U266" s="186"/>
      <c r="V266" s="186"/>
      <c r="W266" s="186"/>
      <c r="X266" s="186"/>
      <c r="Y266" s="186"/>
    </row>
    <row r="267" spans="1:25" s="141" customFormat="1">
      <c r="A267" s="210">
        <v>92</v>
      </c>
      <c r="B267" s="211">
        <v>42964</v>
      </c>
      <c r="C267" s="211"/>
      <c r="D267" s="212" t="s">
        <v>748</v>
      </c>
      <c r="E267" s="210" t="s">
        <v>276</v>
      </c>
      <c r="F267" s="213">
        <v>605</v>
      </c>
      <c r="G267" s="210"/>
      <c r="H267" s="210">
        <v>750</v>
      </c>
      <c r="I267" s="214">
        <v>750</v>
      </c>
      <c r="J267" s="307" t="s">
        <v>2182</v>
      </c>
      <c r="K267" s="215">
        <f t="shared" si="94"/>
        <v>145</v>
      </c>
      <c r="L267" s="216">
        <f t="shared" si="93"/>
        <v>0.23966942148760331</v>
      </c>
      <c r="M267" s="217" t="s">
        <v>266</v>
      </c>
      <c r="N267" s="218">
        <v>43027</v>
      </c>
      <c r="O267" s="186"/>
      <c r="P267" s="186"/>
      <c r="Q267" s="186"/>
      <c r="R267" s="185"/>
      <c r="S267" s="186"/>
      <c r="T267" s="186"/>
      <c r="U267" s="186"/>
      <c r="V267" s="186"/>
      <c r="W267" s="186"/>
      <c r="X267" s="186"/>
      <c r="Y267" s="186"/>
    </row>
    <row r="268" spans="1:25" s="141" customFormat="1">
      <c r="A268" s="219">
        <v>93</v>
      </c>
      <c r="B268" s="220">
        <v>42979</v>
      </c>
      <c r="C268" s="220"/>
      <c r="D268" s="221" t="s">
        <v>1501</v>
      </c>
      <c r="E268" s="219" t="s">
        <v>276</v>
      </c>
      <c r="F268" s="222">
        <v>255</v>
      </c>
      <c r="G268" s="223"/>
      <c r="H268" s="223">
        <v>307.5</v>
      </c>
      <c r="I268" s="223">
        <v>320</v>
      </c>
      <c r="J268" s="311" t="s">
        <v>2335</v>
      </c>
      <c r="K268" s="317">
        <f t="shared" si="94"/>
        <v>52.5</v>
      </c>
      <c r="L268" s="224">
        <f t="shared" si="93"/>
        <v>0.20588235294117646</v>
      </c>
      <c r="M268" s="222" t="s">
        <v>266</v>
      </c>
      <c r="N268" s="225">
        <v>43098</v>
      </c>
      <c r="O268" s="186"/>
      <c r="R268" s="185"/>
      <c r="S268" s="186"/>
      <c r="T268" s="186"/>
      <c r="U268" s="186"/>
      <c r="V268" s="186"/>
      <c r="W268" s="186"/>
      <c r="X268" s="186"/>
      <c r="Y268" s="186"/>
    </row>
    <row r="269" spans="1:25" s="141" customFormat="1">
      <c r="A269" s="210">
        <v>94</v>
      </c>
      <c r="B269" s="211">
        <v>42997</v>
      </c>
      <c r="C269" s="211"/>
      <c r="D269" s="212" t="s">
        <v>1530</v>
      </c>
      <c r="E269" s="210" t="s">
        <v>276</v>
      </c>
      <c r="F269" s="213">
        <v>215</v>
      </c>
      <c r="G269" s="210"/>
      <c r="H269" s="210">
        <v>258</v>
      </c>
      <c r="I269" s="214">
        <v>258</v>
      </c>
      <c r="J269" s="307" t="s">
        <v>330</v>
      </c>
      <c r="K269" s="215">
        <f t="shared" si="94"/>
        <v>43</v>
      </c>
      <c r="L269" s="216">
        <f t="shared" si="93"/>
        <v>0.2</v>
      </c>
      <c r="M269" s="217" t="s">
        <v>266</v>
      </c>
      <c r="N269" s="218">
        <v>43040</v>
      </c>
      <c r="O269" s="186"/>
      <c r="R269" s="185"/>
      <c r="S269" s="186"/>
      <c r="T269" s="186"/>
      <c r="U269" s="186"/>
      <c r="V269" s="186"/>
      <c r="W269" s="186"/>
      <c r="X269" s="186"/>
      <c r="Y269" s="186"/>
    </row>
    <row r="270" spans="1:25" s="141" customFormat="1">
      <c r="A270" s="210">
        <v>95</v>
      </c>
      <c r="B270" s="211">
        <v>42998</v>
      </c>
      <c r="C270" s="211"/>
      <c r="D270" s="212" t="s">
        <v>599</v>
      </c>
      <c r="E270" s="210" t="s">
        <v>276</v>
      </c>
      <c r="F270" s="213">
        <v>75</v>
      </c>
      <c r="G270" s="210"/>
      <c r="H270" s="210">
        <v>90</v>
      </c>
      <c r="I270" s="214">
        <v>90</v>
      </c>
      <c r="J270" s="307" t="s">
        <v>2219</v>
      </c>
      <c r="K270" s="215">
        <f t="shared" si="94"/>
        <v>15</v>
      </c>
      <c r="L270" s="216">
        <f t="shared" si="93"/>
        <v>0.2</v>
      </c>
      <c r="M270" s="217" t="s">
        <v>266</v>
      </c>
      <c r="N270" s="218">
        <v>43019</v>
      </c>
      <c r="O270" s="186"/>
      <c r="P270" s="186"/>
      <c r="Q270" s="186"/>
      <c r="R270" s="185"/>
      <c r="S270" s="186"/>
      <c r="T270" s="186"/>
      <c r="U270" s="186"/>
      <c r="V270" s="186"/>
      <c r="W270" s="186"/>
      <c r="X270" s="186"/>
      <c r="Y270" s="186"/>
    </row>
    <row r="271" spans="1:25" s="141" customFormat="1">
      <c r="A271" s="210">
        <v>96</v>
      </c>
      <c r="B271" s="211">
        <v>43011</v>
      </c>
      <c r="C271" s="211"/>
      <c r="D271" s="212" t="s">
        <v>1915</v>
      </c>
      <c r="E271" s="210" t="s">
        <v>276</v>
      </c>
      <c r="F271" s="213">
        <v>315</v>
      </c>
      <c r="G271" s="210"/>
      <c r="H271" s="210">
        <v>392</v>
      </c>
      <c r="I271" s="214">
        <v>384</v>
      </c>
      <c r="J271" s="307" t="s">
        <v>2215</v>
      </c>
      <c r="K271" s="215">
        <f t="shared" si="94"/>
        <v>77</v>
      </c>
      <c r="L271" s="216">
        <f t="shared" si="93"/>
        <v>0.24444444444444444</v>
      </c>
      <c r="M271" s="217" t="s">
        <v>266</v>
      </c>
      <c r="N271" s="218">
        <v>43017</v>
      </c>
      <c r="O271" s="186"/>
      <c r="P271" s="186"/>
      <c r="Q271" s="186"/>
      <c r="R271" s="185"/>
      <c r="S271" s="186"/>
      <c r="T271" s="186"/>
      <c r="U271" s="186"/>
      <c r="V271" s="186"/>
      <c r="W271" s="186"/>
      <c r="X271" s="186"/>
      <c r="Y271" s="186"/>
    </row>
    <row r="272" spans="1:25" s="141" customFormat="1">
      <c r="A272" s="210">
        <v>97</v>
      </c>
      <c r="B272" s="211">
        <v>43013</v>
      </c>
      <c r="C272" s="211"/>
      <c r="D272" s="212" t="s">
        <v>1270</v>
      </c>
      <c r="E272" s="210" t="s">
        <v>276</v>
      </c>
      <c r="F272" s="213">
        <v>145</v>
      </c>
      <c r="G272" s="210"/>
      <c r="H272" s="210">
        <v>179</v>
      </c>
      <c r="I272" s="214">
        <v>180</v>
      </c>
      <c r="J272" s="307" t="s">
        <v>2229</v>
      </c>
      <c r="K272" s="215">
        <f t="shared" si="94"/>
        <v>34</v>
      </c>
      <c r="L272" s="216">
        <f t="shared" si="93"/>
        <v>0.23448275862068965</v>
      </c>
      <c r="M272" s="217" t="s">
        <v>266</v>
      </c>
      <c r="N272" s="218">
        <v>43025</v>
      </c>
      <c r="O272" s="186"/>
      <c r="P272" s="186"/>
      <c r="Q272" s="186"/>
      <c r="R272" s="185"/>
      <c r="S272" s="186"/>
      <c r="T272" s="186"/>
      <c r="U272" s="186"/>
      <c r="V272" s="186"/>
      <c r="W272" s="186"/>
      <c r="X272" s="186"/>
      <c r="Y272" s="186"/>
    </row>
    <row r="273" spans="1:25" s="141" customFormat="1">
      <c r="A273" s="210">
        <v>98</v>
      </c>
      <c r="B273" s="211">
        <v>43014</v>
      </c>
      <c r="C273" s="211"/>
      <c r="D273" s="212" t="s">
        <v>619</v>
      </c>
      <c r="E273" s="210" t="s">
        <v>276</v>
      </c>
      <c r="F273" s="213">
        <v>256</v>
      </c>
      <c r="G273" s="210"/>
      <c r="H273" s="210">
        <v>323</v>
      </c>
      <c r="I273" s="214">
        <v>320</v>
      </c>
      <c r="J273" s="307" t="s">
        <v>330</v>
      </c>
      <c r="K273" s="215">
        <f t="shared" si="94"/>
        <v>67</v>
      </c>
      <c r="L273" s="216">
        <f t="shared" si="93"/>
        <v>0.26171875</v>
      </c>
      <c r="M273" s="217" t="s">
        <v>266</v>
      </c>
      <c r="N273" s="218">
        <v>43067</v>
      </c>
      <c r="O273" s="186"/>
      <c r="R273" s="185"/>
      <c r="S273" s="186"/>
      <c r="T273" s="186"/>
      <c r="U273" s="186"/>
      <c r="V273" s="186"/>
      <c r="W273" s="186"/>
      <c r="X273" s="186"/>
      <c r="Y273" s="186"/>
    </row>
    <row r="274" spans="1:25" s="141" customFormat="1">
      <c r="A274" s="219">
        <v>99</v>
      </c>
      <c r="B274" s="220">
        <v>43017</v>
      </c>
      <c r="C274" s="220"/>
      <c r="D274" s="221" t="s">
        <v>132</v>
      </c>
      <c r="E274" s="219" t="s">
        <v>276</v>
      </c>
      <c r="F274" s="222">
        <v>152.5</v>
      </c>
      <c r="G274" s="223"/>
      <c r="H274" s="223">
        <v>183.5</v>
      </c>
      <c r="I274" s="223">
        <v>210</v>
      </c>
      <c r="J274" s="311" t="s">
        <v>2266</v>
      </c>
      <c r="K274" s="317">
        <f t="shared" si="94"/>
        <v>31</v>
      </c>
      <c r="L274" s="224">
        <f t="shared" si="93"/>
        <v>0.20327868852459016</v>
      </c>
      <c r="M274" s="222" t="s">
        <v>266</v>
      </c>
      <c r="N274" s="225">
        <v>43042</v>
      </c>
      <c r="O274" s="186"/>
      <c r="R274" s="185"/>
      <c r="S274" s="186"/>
      <c r="T274" s="186"/>
      <c r="U274" s="186"/>
      <c r="V274" s="186"/>
      <c r="W274" s="186"/>
      <c r="X274" s="186"/>
      <c r="Y274" s="186"/>
    </row>
    <row r="275" spans="1:25" s="141" customFormat="1">
      <c r="A275" s="210">
        <v>100</v>
      </c>
      <c r="B275" s="211">
        <v>43017</v>
      </c>
      <c r="C275" s="211"/>
      <c r="D275" s="212" t="s">
        <v>711</v>
      </c>
      <c r="E275" s="210" t="s">
        <v>276</v>
      </c>
      <c r="F275" s="213">
        <v>137.5</v>
      </c>
      <c r="G275" s="210"/>
      <c r="H275" s="210">
        <v>184</v>
      </c>
      <c r="I275" s="214">
        <v>183</v>
      </c>
      <c r="J275" s="305" t="s">
        <v>2525</v>
      </c>
      <c r="K275" s="215">
        <f t="shared" si="94"/>
        <v>46.5</v>
      </c>
      <c r="L275" s="216">
        <f t="shared" si="93"/>
        <v>0.33818181818181819</v>
      </c>
      <c r="M275" s="217" t="s">
        <v>266</v>
      </c>
      <c r="N275" s="218">
        <v>43108</v>
      </c>
      <c r="O275" s="186"/>
      <c r="R275" s="185"/>
      <c r="S275" s="186"/>
      <c r="T275" s="186"/>
      <c r="U275" s="186"/>
      <c r="V275" s="186"/>
      <c r="W275" s="186"/>
      <c r="X275" s="186"/>
      <c r="Y275" s="186"/>
    </row>
    <row r="276" spans="1:25" s="141" customFormat="1">
      <c r="A276" s="210">
        <v>101</v>
      </c>
      <c r="B276" s="211">
        <v>43018</v>
      </c>
      <c r="C276" s="211"/>
      <c r="D276" s="212" t="s">
        <v>2218</v>
      </c>
      <c r="E276" s="210" t="s">
        <v>276</v>
      </c>
      <c r="F276" s="213">
        <v>895</v>
      </c>
      <c r="G276" s="210"/>
      <c r="H276" s="210">
        <v>1122.5</v>
      </c>
      <c r="I276" s="214">
        <v>1078</v>
      </c>
      <c r="J276" s="305" t="s">
        <v>2348</v>
      </c>
      <c r="K276" s="215">
        <f t="shared" si="94"/>
        <v>227.5</v>
      </c>
      <c r="L276" s="216">
        <f t="shared" si="93"/>
        <v>0.25418994413407819</v>
      </c>
      <c r="M276" s="217" t="s">
        <v>266</v>
      </c>
      <c r="N276" s="218">
        <v>43117</v>
      </c>
      <c r="O276" s="186"/>
      <c r="R276" s="185"/>
      <c r="S276" s="186"/>
      <c r="T276" s="186"/>
      <c r="U276" s="186"/>
      <c r="V276" s="186"/>
      <c r="W276" s="186"/>
      <c r="X276" s="186"/>
      <c r="Y276" s="186"/>
    </row>
    <row r="277" spans="1:25" s="141" customFormat="1">
      <c r="A277" s="210">
        <v>102</v>
      </c>
      <c r="B277" s="211">
        <v>43018</v>
      </c>
      <c r="C277" s="211"/>
      <c r="D277" s="212" t="s">
        <v>1272</v>
      </c>
      <c r="E277" s="210" t="s">
        <v>276</v>
      </c>
      <c r="F277" s="213">
        <v>125.5</v>
      </c>
      <c r="G277" s="210"/>
      <c r="H277" s="210">
        <v>158</v>
      </c>
      <c r="I277" s="214">
        <v>155</v>
      </c>
      <c r="J277" s="305" t="s">
        <v>2269</v>
      </c>
      <c r="K277" s="215">
        <f t="shared" si="94"/>
        <v>32.5</v>
      </c>
      <c r="L277" s="216">
        <f t="shared" si="93"/>
        <v>0.25896414342629481</v>
      </c>
      <c r="M277" s="217" t="s">
        <v>266</v>
      </c>
      <c r="N277" s="218">
        <v>43067</v>
      </c>
      <c r="O277" s="186"/>
      <c r="R277" s="185"/>
      <c r="S277" s="186"/>
      <c r="T277" s="186"/>
      <c r="U277" s="186"/>
      <c r="V277" s="186"/>
      <c r="W277" s="186"/>
      <c r="X277" s="186"/>
      <c r="Y277" s="186"/>
    </row>
    <row r="278" spans="1:25" s="251" customFormat="1">
      <c r="A278" s="210">
        <v>103</v>
      </c>
      <c r="B278" s="211">
        <v>43020</v>
      </c>
      <c r="C278" s="211"/>
      <c r="D278" s="212" t="s">
        <v>661</v>
      </c>
      <c r="E278" s="210" t="s">
        <v>276</v>
      </c>
      <c r="F278" s="213">
        <v>525</v>
      </c>
      <c r="G278" s="210"/>
      <c r="H278" s="210">
        <v>629</v>
      </c>
      <c r="I278" s="214">
        <v>629</v>
      </c>
      <c r="J278" s="307" t="s">
        <v>330</v>
      </c>
      <c r="K278" s="215">
        <f t="shared" si="94"/>
        <v>104</v>
      </c>
      <c r="L278" s="216">
        <f t="shared" si="93"/>
        <v>0.1980952380952381</v>
      </c>
      <c r="M278" s="217" t="s">
        <v>266</v>
      </c>
      <c r="N278" s="218">
        <v>43119</v>
      </c>
      <c r="O278" s="186"/>
      <c r="P278" s="141"/>
      <c r="Q278" s="141"/>
      <c r="R278" s="185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53">
        <v>104</v>
      </c>
      <c r="B279" s="254">
        <v>43046</v>
      </c>
      <c r="C279" s="254"/>
      <c r="D279" s="255" t="s">
        <v>839</v>
      </c>
      <c r="E279" s="253" t="s">
        <v>276</v>
      </c>
      <c r="F279" s="256">
        <v>740</v>
      </c>
      <c r="G279" s="253"/>
      <c r="H279" s="253">
        <v>892.5</v>
      </c>
      <c r="I279" s="257">
        <v>900</v>
      </c>
      <c r="J279" s="309" t="s">
        <v>2273</v>
      </c>
      <c r="K279" s="215">
        <f t="shared" si="94"/>
        <v>152.5</v>
      </c>
      <c r="L279" s="258">
        <f t="shared" si="93"/>
        <v>0.20608108108108109</v>
      </c>
      <c r="M279" s="259" t="s">
        <v>266</v>
      </c>
      <c r="N279" s="260">
        <v>43052</v>
      </c>
      <c r="O279" s="186"/>
      <c r="P279" s="141"/>
      <c r="Q279" s="141"/>
      <c r="R279" s="185"/>
      <c r="S279" s="250"/>
      <c r="T279" s="250"/>
      <c r="U279" s="250"/>
      <c r="V279" s="250"/>
      <c r="W279" s="250"/>
      <c r="X279" s="250"/>
      <c r="Y279" s="250"/>
    </row>
    <row r="280" spans="1:25" s="251" customFormat="1">
      <c r="A280" s="253">
        <v>105</v>
      </c>
      <c r="B280" s="254">
        <v>43073</v>
      </c>
      <c r="C280" s="254"/>
      <c r="D280" s="255" t="s">
        <v>1454</v>
      </c>
      <c r="E280" s="253" t="s">
        <v>276</v>
      </c>
      <c r="F280" s="256">
        <v>118.5</v>
      </c>
      <c r="G280" s="253"/>
      <c r="H280" s="253">
        <v>143.5</v>
      </c>
      <c r="I280" s="257">
        <v>145</v>
      </c>
      <c r="J280" s="309" t="s">
        <v>2322</v>
      </c>
      <c r="K280" s="215">
        <f t="shared" si="94"/>
        <v>25</v>
      </c>
      <c r="L280" s="258">
        <f t="shared" si="93"/>
        <v>0.2109704641350211</v>
      </c>
      <c r="M280" s="259" t="s">
        <v>266</v>
      </c>
      <c r="N280" s="260">
        <v>43097</v>
      </c>
      <c r="O280" s="250"/>
      <c r="R280" s="252"/>
      <c r="S280" s="250"/>
      <c r="T280" s="250"/>
      <c r="U280" s="250"/>
      <c r="V280" s="250"/>
      <c r="W280" s="250"/>
      <c r="X280" s="250"/>
      <c r="Y280" s="250"/>
    </row>
    <row r="281" spans="1:25" s="141" customFormat="1">
      <c r="A281" s="219">
        <v>106</v>
      </c>
      <c r="B281" s="220">
        <v>43074</v>
      </c>
      <c r="C281" s="220"/>
      <c r="D281" s="221" t="s">
        <v>427</v>
      </c>
      <c r="E281" s="219" t="s">
        <v>276</v>
      </c>
      <c r="F281" s="222">
        <v>177.5</v>
      </c>
      <c r="G281" s="223"/>
      <c r="H281" s="223">
        <v>215</v>
      </c>
      <c r="I281" s="223">
        <v>230</v>
      </c>
      <c r="J281" s="313" t="s">
        <v>2333</v>
      </c>
      <c r="K281" s="317">
        <f t="shared" si="94"/>
        <v>37.5</v>
      </c>
      <c r="L281" s="224">
        <f t="shared" si="93"/>
        <v>0.21126760563380281</v>
      </c>
      <c r="M281" s="222" t="s">
        <v>266</v>
      </c>
      <c r="N281" s="225">
        <v>43096</v>
      </c>
      <c r="O281" s="250"/>
      <c r="P281" s="251"/>
      <c r="Q281" s="251"/>
      <c r="R281" s="252"/>
      <c r="S281" s="186"/>
      <c r="T281" s="186"/>
      <c r="U281" s="186"/>
      <c r="V281" s="186"/>
      <c r="W281" s="186"/>
      <c r="X281" s="186"/>
      <c r="Y281" s="186"/>
    </row>
    <row r="282" spans="1:25" s="141" customFormat="1">
      <c r="A282" s="261">
        <v>107</v>
      </c>
      <c r="B282" s="262">
        <v>43090</v>
      </c>
      <c r="C282" s="262"/>
      <c r="D282" s="269" t="s">
        <v>1012</v>
      </c>
      <c r="E282" s="261" t="s">
        <v>276</v>
      </c>
      <c r="F282" s="263" t="s">
        <v>2330</v>
      </c>
      <c r="G282" s="261"/>
      <c r="H282" s="261"/>
      <c r="I282" s="264">
        <v>872</v>
      </c>
      <c r="J282" s="306" t="s">
        <v>265</v>
      </c>
      <c r="K282" s="266"/>
      <c r="L282" s="267"/>
      <c r="M282" s="265"/>
      <c r="N282" s="268"/>
      <c r="O282" s="250"/>
      <c r="P282" s="251"/>
      <c r="Q282" s="251"/>
      <c r="R282" s="252"/>
      <c r="S282" s="186"/>
      <c r="T282" s="186"/>
      <c r="U282" s="186"/>
      <c r="V282" s="186"/>
      <c r="W282" s="186"/>
      <c r="X282" s="186"/>
      <c r="Y282" s="186"/>
    </row>
    <row r="283" spans="1:25" s="251" customFormat="1">
      <c r="A283" s="253">
        <v>108</v>
      </c>
      <c r="B283" s="254">
        <v>43098</v>
      </c>
      <c r="C283" s="254"/>
      <c r="D283" s="255" t="s">
        <v>1915</v>
      </c>
      <c r="E283" s="253" t="s">
        <v>276</v>
      </c>
      <c r="F283" s="256">
        <v>435</v>
      </c>
      <c r="G283" s="253"/>
      <c r="H283" s="253">
        <v>542.5</v>
      </c>
      <c r="I283" s="257">
        <v>539</v>
      </c>
      <c r="J283" s="309" t="s">
        <v>330</v>
      </c>
      <c r="K283" s="215">
        <f t="shared" ref="K283:K284" si="95">H283-F283</f>
        <v>107.5</v>
      </c>
      <c r="L283" s="258">
        <f>K283/F283</f>
        <v>0.2471264367816092</v>
      </c>
      <c r="M283" s="259" t="s">
        <v>266</v>
      </c>
      <c r="N283" s="260">
        <v>43206</v>
      </c>
      <c r="O283" s="186"/>
      <c r="P283" s="141"/>
      <c r="Q283" s="141"/>
      <c r="R283" s="185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53">
        <v>109</v>
      </c>
      <c r="B284" s="254">
        <v>43098</v>
      </c>
      <c r="C284" s="254"/>
      <c r="D284" s="255" t="s">
        <v>1819</v>
      </c>
      <c r="E284" s="253" t="s">
        <v>276</v>
      </c>
      <c r="F284" s="256">
        <v>885</v>
      </c>
      <c r="G284" s="253"/>
      <c r="H284" s="253">
        <v>1090</v>
      </c>
      <c r="I284" s="257">
        <v>1084</v>
      </c>
      <c r="J284" s="309" t="s">
        <v>330</v>
      </c>
      <c r="K284" s="215">
        <f t="shared" si="95"/>
        <v>205</v>
      </c>
      <c r="L284" s="258">
        <f>K284/F284</f>
        <v>0.23163841807909605</v>
      </c>
      <c r="M284" s="259" t="s">
        <v>266</v>
      </c>
      <c r="N284" s="260">
        <v>43213</v>
      </c>
      <c r="O284" s="186"/>
      <c r="P284" s="141"/>
      <c r="Q284" s="141"/>
      <c r="R284" s="185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61">
        <v>110</v>
      </c>
      <c r="B285" s="262">
        <v>43138</v>
      </c>
      <c r="C285" s="262"/>
      <c r="D285" s="228" t="s">
        <v>809</v>
      </c>
      <c r="E285" s="226" t="s">
        <v>276</v>
      </c>
      <c r="F285" s="184" t="s">
        <v>2361</v>
      </c>
      <c r="G285" s="230"/>
      <c r="H285" s="230"/>
      <c r="I285" s="230">
        <v>190</v>
      </c>
      <c r="J285" s="306" t="s">
        <v>265</v>
      </c>
      <c r="K285" s="266"/>
      <c r="L285" s="267"/>
      <c r="M285" s="265"/>
      <c r="N285" s="268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61">
        <v>111</v>
      </c>
      <c r="B286" s="262">
        <v>43158</v>
      </c>
      <c r="C286" s="262"/>
      <c r="D286" s="228" t="s">
        <v>1185</v>
      </c>
      <c r="E286" s="261" t="s">
        <v>276</v>
      </c>
      <c r="F286" s="263" t="s">
        <v>2532</v>
      </c>
      <c r="G286" s="261"/>
      <c r="H286" s="261"/>
      <c r="I286" s="264">
        <v>398</v>
      </c>
      <c r="J286" s="306" t="s">
        <v>265</v>
      </c>
      <c r="K286" s="230"/>
      <c r="L286" s="226"/>
      <c r="M286" s="231"/>
      <c r="N286" s="232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61">
        <v>112</v>
      </c>
      <c r="B287" s="285">
        <v>43164</v>
      </c>
      <c r="C287" s="285"/>
      <c r="D287" s="228" t="s">
        <v>110</v>
      </c>
      <c r="E287" s="284" t="s">
        <v>276</v>
      </c>
      <c r="F287" s="286" t="s">
        <v>2535</v>
      </c>
      <c r="G287" s="284"/>
      <c r="H287" s="284"/>
      <c r="I287" s="287">
        <v>672</v>
      </c>
      <c r="J287" s="312" t="s">
        <v>265</v>
      </c>
      <c r="K287" s="266"/>
      <c r="L287" s="267"/>
      <c r="M287" s="265"/>
      <c r="N287" s="268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19">
        <v>113</v>
      </c>
      <c r="B288" s="220">
        <v>43192</v>
      </c>
      <c r="C288" s="220"/>
      <c r="D288" s="221" t="s">
        <v>737</v>
      </c>
      <c r="E288" s="219" t="s">
        <v>276</v>
      </c>
      <c r="F288" s="222">
        <v>492.5</v>
      </c>
      <c r="G288" s="223"/>
      <c r="H288" s="223">
        <v>589</v>
      </c>
      <c r="I288" s="223">
        <v>613</v>
      </c>
      <c r="J288" s="313" t="s">
        <v>2333</v>
      </c>
      <c r="K288" s="317">
        <f t="shared" ref="K288" si="96">H288-F288</f>
        <v>96.5</v>
      </c>
      <c r="L288" s="224">
        <f t="shared" ref="L288" si="97">K288/F288</f>
        <v>0.19593908629441625</v>
      </c>
      <c r="M288" s="222" t="s">
        <v>266</v>
      </c>
      <c r="N288" s="225">
        <v>43333</v>
      </c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5" s="251" customFormat="1">
      <c r="A289" s="284">
        <v>114</v>
      </c>
      <c r="B289" s="285">
        <v>43194</v>
      </c>
      <c r="C289" s="285"/>
      <c r="D289" s="300" t="s">
        <v>311</v>
      </c>
      <c r="E289" s="284" t="s">
        <v>276</v>
      </c>
      <c r="F289" s="286" t="s">
        <v>2550</v>
      </c>
      <c r="G289" s="284"/>
      <c r="H289" s="284"/>
      <c r="I289" s="287">
        <v>180</v>
      </c>
      <c r="J289" s="304" t="s">
        <v>265</v>
      </c>
      <c r="K289" s="288"/>
      <c r="L289" s="289"/>
      <c r="M289" s="290"/>
      <c r="N289" s="291"/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5" s="251" customFormat="1">
      <c r="A290" s="233">
        <v>115</v>
      </c>
      <c r="B290" s="234">
        <v>43209</v>
      </c>
      <c r="C290" s="234"/>
      <c r="D290" s="235" t="s">
        <v>1140</v>
      </c>
      <c r="E290" s="236" t="s">
        <v>276</v>
      </c>
      <c r="F290" s="233">
        <v>430</v>
      </c>
      <c r="G290" s="233"/>
      <c r="H290" s="237">
        <v>220</v>
      </c>
      <c r="I290" s="238">
        <v>537</v>
      </c>
      <c r="J290" s="325" t="s">
        <v>2724</v>
      </c>
      <c r="K290" s="318">
        <f t="shared" ref="K290" si="98">H290-F290</f>
        <v>-210</v>
      </c>
      <c r="L290" s="240">
        <f t="shared" ref="L290" si="99">K290/F290</f>
        <v>-0.48837209302325579</v>
      </c>
      <c r="M290" s="241" t="s">
        <v>1844</v>
      </c>
      <c r="N290" s="242">
        <v>43252</v>
      </c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5" s="251" customFormat="1">
      <c r="A291" s="284">
        <v>116</v>
      </c>
      <c r="B291" s="285">
        <v>43220</v>
      </c>
      <c r="C291" s="285"/>
      <c r="D291" s="300" t="s">
        <v>858</v>
      </c>
      <c r="E291" s="284" t="s">
        <v>276</v>
      </c>
      <c r="F291" s="286" t="s">
        <v>2576</v>
      </c>
      <c r="G291" s="284"/>
      <c r="H291" s="284"/>
      <c r="I291" s="287">
        <v>196</v>
      </c>
      <c r="J291" s="304" t="s">
        <v>265</v>
      </c>
      <c r="K291" s="288"/>
      <c r="L291" s="289"/>
      <c r="M291" s="290"/>
      <c r="N291" s="291"/>
      <c r="O291" s="250"/>
      <c r="R291" s="252"/>
      <c r="S291" s="250"/>
      <c r="T291" s="250"/>
      <c r="U291" s="250"/>
      <c r="V291" s="250"/>
      <c r="W291" s="250"/>
      <c r="X291" s="250"/>
      <c r="Y291" s="250"/>
    </row>
    <row r="292" spans="1:25" s="251" customFormat="1">
      <c r="A292" s="284">
        <v>117</v>
      </c>
      <c r="B292" s="285">
        <v>43237</v>
      </c>
      <c r="C292" s="285"/>
      <c r="D292" s="300" t="s">
        <v>1327</v>
      </c>
      <c r="E292" s="284" t="s">
        <v>276</v>
      </c>
      <c r="F292" s="286" t="s">
        <v>312</v>
      </c>
      <c r="G292" s="284"/>
      <c r="H292" s="284"/>
      <c r="I292" s="287">
        <v>348</v>
      </c>
      <c r="J292" s="304" t="s">
        <v>265</v>
      </c>
      <c r="K292" s="288"/>
      <c r="L292" s="289"/>
      <c r="M292" s="290"/>
      <c r="N292" s="291"/>
      <c r="O292" s="250"/>
      <c r="R292" s="252"/>
      <c r="S292" s="250"/>
      <c r="T292" s="250"/>
      <c r="U292" s="250"/>
      <c r="V292" s="250"/>
      <c r="W292" s="250"/>
      <c r="X292" s="250"/>
      <c r="Y292" s="250"/>
    </row>
    <row r="293" spans="1:25" s="251" customFormat="1">
      <c r="A293" s="284">
        <v>118</v>
      </c>
      <c r="B293" s="285">
        <v>43258</v>
      </c>
      <c r="C293" s="285"/>
      <c r="D293" s="300" t="s">
        <v>1027</v>
      </c>
      <c r="E293" s="284" t="s">
        <v>276</v>
      </c>
      <c r="F293" s="263" t="s">
        <v>2726</v>
      </c>
      <c r="G293" s="284"/>
      <c r="H293" s="284"/>
      <c r="I293" s="287">
        <v>439</v>
      </c>
      <c r="J293" s="304" t="s">
        <v>265</v>
      </c>
      <c r="K293" s="288"/>
      <c r="L293" s="289"/>
      <c r="M293" s="290"/>
      <c r="N293" s="291"/>
      <c r="O293" s="250"/>
      <c r="R293" s="252"/>
      <c r="S293" s="250"/>
      <c r="T293" s="250"/>
      <c r="U293" s="250"/>
      <c r="V293" s="250"/>
      <c r="W293" s="250"/>
      <c r="X293" s="250"/>
      <c r="Y293" s="250"/>
    </row>
    <row r="294" spans="1:25" s="251" customFormat="1">
      <c r="A294" s="284">
        <v>119</v>
      </c>
      <c r="B294" s="285">
        <v>43285</v>
      </c>
      <c r="C294" s="285"/>
      <c r="D294" s="300" t="s">
        <v>40</v>
      </c>
      <c r="E294" s="284" t="s">
        <v>276</v>
      </c>
      <c r="F294" s="263" t="s">
        <v>2748</v>
      </c>
      <c r="G294" s="284"/>
      <c r="H294" s="284"/>
      <c r="I294" s="287">
        <v>170</v>
      </c>
      <c r="J294" s="304" t="s">
        <v>265</v>
      </c>
      <c r="K294" s="288"/>
      <c r="L294" s="289"/>
      <c r="M294" s="290"/>
      <c r="N294" s="291"/>
      <c r="O294" s="250"/>
      <c r="R294" s="252"/>
      <c r="S294" s="250"/>
      <c r="T294" s="250"/>
      <c r="U294" s="250"/>
      <c r="V294" s="250"/>
      <c r="W294" s="250"/>
      <c r="X294" s="250"/>
      <c r="Y294" s="250"/>
    </row>
    <row r="295" spans="1:25" s="251" customFormat="1">
      <c r="A295" s="284">
        <v>120</v>
      </c>
      <c r="B295" s="285">
        <v>43294</v>
      </c>
      <c r="C295" s="285"/>
      <c r="D295" s="300" t="s">
        <v>1920</v>
      </c>
      <c r="E295" s="284" t="s">
        <v>276</v>
      </c>
      <c r="F295" s="263" t="s">
        <v>2755</v>
      </c>
      <c r="G295" s="284"/>
      <c r="H295" s="284"/>
      <c r="I295" s="287">
        <v>59</v>
      </c>
      <c r="J295" s="304" t="s">
        <v>265</v>
      </c>
      <c r="K295" s="288"/>
      <c r="L295" s="289"/>
      <c r="M295" s="290"/>
      <c r="N295" s="291"/>
      <c r="O295" s="250"/>
      <c r="R295" s="252"/>
      <c r="S295" s="250"/>
      <c r="T295" s="250"/>
      <c r="U295" s="250"/>
      <c r="V295" s="250"/>
      <c r="W295" s="250"/>
      <c r="X295" s="250"/>
      <c r="Y295" s="250"/>
    </row>
    <row r="296" spans="1:25" s="251" customFormat="1">
      <c r="A296" s="233">
        <v>121</v>
      </c>
      <c r="B296" s="234">
        <v>43306</v>
      </c>
      <c r="C296" s="234"/>
      <c r="D296" s="235" t="s">
        <v>1818</v>
      </c>
      <c r="E296" s="236" t="s">
        <v>276</v>
      </c>
      <c r="F296" s="233">
        <v>27.5</v>
      </c>
      <c r="G296" s="233"/>
      <c r="H296" s="237">
        <v>13.1</v>
      </c>
      <c r="I296" s="238">
        <v>60</v>
      </c>
      <c r="J296" s="325" t="s">
        <v>3528</v>
      </c>
      <c r="K296" s="318">
        <f t="shared" ref="K296" si="100">H296-F296</f>
        <v>-14.4</v>
      </c>
      <c r="L296" s="240">
        <f t="shared" ref="L296" si="101">K296/F296</f>
        <v>-0.52363636363636368</v>
      </c>
      <c r="M296" s="241" t="s">
        <v>1844</v>
      </c>
      <c r="N296" s="242">
        <v>43138</v>
      </c>
      <c r="O296" s="250"/>
      <c r="R296" s="252"/>
      <c r="S296" s="250"/>
      <c r="T296" s="250"/>
      <c r="U296" s="250"/>
      <c r="V296" s="250"/>
      <c r="W296" s="250"/>
      <c r="X296" s="250"/>
      <c r="Y296" s="250"/>
    </row>
    <row r="297" spans="1:25" s="251" customFormat="1">
      <c r="A297" s="284">
        <v>122</v>
      </c>
      <c r="B297" s="285">
        <v>43318</v>
      </c>
      <c r="C297" s="285"/>
      <c r="D297" s="300" t="s">
        <v>758</v>
      </c>
      <c r="E297" s="284" t="s">
        <v>276</v>
      </c>
      <c r="F297" s="263" t="s">
        <v>2774</v>
      </c>
      <c r="G297" s="284"/>
      <c r="H297" s="284"/>
      <c r="I297" s="287">
        <v>182</v>
      </c>
      <c r="J297" s="304" t="s">
        <v>265</v>
      </c>
      <c r="K297" s="288"/>
      <c r="L297" s="289"/>
      <c r="M297" s="290"/>
      <c r="N297" s="291"/>
      <c r="O297" s="250"/>
      <c r="R297" s="252"/>
      <c r="S297" s="250"/>
      <c r="T297" s="250"/>
      <c r="U297" s="250"/>
      <c r="V297" s="250"/>
      <c r="W297" s="250"/>
      <c r="X297" s="250"/>
      <c r="Y297" s="250"/>
    </row>
    <row r="298" spans="1:25" s="251" customFormat="1">
      <c r="A298" s="253">
        <v>123</v>
      </c>
      <c r="B298" s="254">
        <v>43335</v>
      </c>
      <c r="C298" s="254"/>
      <c r="D298" s="255" t="s">
        <v>929</v>
      </c>
      <c r="E298" s="253" t="s">
        <v>276</v>
      </c>
      <c r="F298" s="256">
        <v>285</v>
      </c>
      <c r="G298" s="253"/>
      <c r="H298" s="253">
        <v>355</v>
      </c>
      <c r="I298" s="257">
        <v>364</v>
      </c>
      <c r="J298" s="309" t="s">
        <v>3351</v>
      </c>
      <c r="K298" s="215">
        <f t="shared" ref="K298" si="102">H298-F298</f>
        <v>70</v>
      </c>
      <c r="L298" s="258">
        <f>K298/F298</f>
        <v>0.24561403508771928</v>
      </c>
      <c r="M298" s="259" t="s">
        <v>266</v>
      </c>
      <c r="N298" s="260">
        <v>43455</v>
      </c>
      <c r="O298" s="186"/>
      <c r="P298" s="141"/>
      <c r="Q298" s="141"/>
      <c r="R298" s="185"/>
      <c r="S298" s="250"/>
      <c r="T298" s="250"/>
      <c r="U298" s="250"/>
      <c r="V298" s="250"/>
      <c r="W298" s="250"/>
      <c r="X298" s="250"/>
      <c r="Y298" s="250"/>
    </row>
    <row r="299" spans="1:25" s="251" customFormat="1">
      <c r="A299" s="284">
        <v>124</v>
      </c>
      <c r="B299" s="285">
        <v>43341</v>
      </c>
      <c r="C299" s="285"/>
      <c r="D299" s="389" t="s">
        <v>817</v>
      </c>
      <c r="E299" s="284" t="s">
        <v>276</v>
      </c>
      <c r="F299" s="263" t="s">
        <v>2784</v>
      </c>
      <c r="G299" s="284"/>
      <c r="H299" s="284"/>
      <c r="I299" s="287">
        <v>635</v>
      </c>
      <c r="J299" s="304" t="s">
        <v>265</v>
      </c>
      <c r="K299" s="288"/>
      <c r="L299" s="289"/>
      <c r="M299" s="290"/>
      <c r="N299" s="291"/>
      <c r="O299" s="250"/>
      <c r="R299" s="252"/>
      <c r="S299" s="250"/>
      <c r="T299" s="250"/>
      <c r="U299" s="250"/>
      <c r="V299" s="250"/>
      <c r="W299" s="250"/>
      <c r="X299" s="250"/>
      <c r="Y299" s="250"/>
    </row>
    <row r="300" spans="1:25" s="251" customFormat="1">
      <c r="A300" s="253">
        <v>125</v>
      </c>
      <c r="B300" s="254">
        <v>43395</v>
      </c>
      <c r="C300" s="254"/>
      <c r="D300" s="255" t="s">
        <v>748</v>
      </c>
      <c r="E300" s="253" t="s">
        <v>276</v>
      </c>
      <c r="F300" s="256">
        <v>475</v>
      </c>
      <c r="G300" s="253"/>
      <c r="H300" s="253">
        <v>574</v>
      </c>
      <c r="I300" s="257">
        <v>570</v>
      </c>
      <c r="J300" s="309" t="s">
        <v>330</v>
      </c>
      <c r="K300" s="215">
        <f t="shared" ref="K300" si="103">H300-F300</f>
        <v>99</v>
      </c>
      <c r="L300" s="258">
        <f>K300/F300</f>
        <v>0.20842105263157895</v>
      </c>
      <c r="M300" s="259" t="s">
        <v>266</v>
      </c>
      <c r="N300" s="260">
        <v>43403</v>
      </c>
      <c r="O300" s="186"/>
      <c r="P300" s="141"/>
      <c r="Q300" s="141"/>
      <c r="R300" s="185"/>
      <c r="S300" s="250"/>
      <c r="T300" s="250"/>
      <c r="U300" s="250"/>
      <c r="V300" s="250"/>
      <c r="W300" s="250"/>
      <c r="X300" s="250"/>
      <c r="Y300" s="250"/>
    </row>
    <row r="301" spans="1:25" s="251" customFormat="1">
      <c r="A301" s="284">
        <v>126</v>
      </c>
      <c r="B301" s="285">
        <v>43396</v>
      </c>
      <c r="C301" s="285"/>
      <c r="D301" s="389" t="s">
        <v>3002</v>
      </c>
      <c r="E301" s="284" t="s">
        <v>276</v>
      </c>
      <c r="F301" s="263" t="s">
        <v>3146</v>
      </c>
      <c r="G301" s="284"/>
      <c r="H301" s="284"/>
      <c r="I301" s="287">
        <v>191</v>
      </c>
      <c r="J301" s="304" t="s">
        <v>265</v>
      </c>
      <c r="K301" s="288"/>
      <c r="L301" s="289"/>
      <c r="M301" s="290"/>
      <c r="N301" s="291"/>
      <c r="O301" s="250"/>
      <c r="R301" s="252"/>
      <c r="S301" s="250"/>
      <c r="T301" s="250"/>
      <c r="U301" s="250"/>
      <c r="V301" s="250"/>
      <c r="W301" s="250"/>
      <c r="X301" s="250"/>
      <c r="Y301" s="250"/>
    </row>
    <row r="302" spans="1:25" s="251" customFormat="1">
      <c r="A302" s="253">
        <v>127</v>
      </c>
      <c r="B302" s="254">
        <v>43397</v>
      </c>
      <c r="C302" s="254"/>
      <c r="D302" s="255" t="s">
        <v>832</v>
      </c>
      <c r="E302" s="253" t="s">
        <v>276</v>
      </c>
      <c r="F302" s="256">
        <v>707.5</v>
      </c>
      <c r="G302" s="253"/>
      <c r="H302" s="253">
        <v>872</v>
      </c>
      <c r="I302" s="257">
        <v>872</v>
      </c>
      <c r="J302" s="309" t="s">
        <v>330</v>
      </c>
      <c r="K302" s="215">
        <f t="shared" ref="K302" si="104">H302-F302</f>
        <v>164.5</v>
      </c>
      <c r="L302" s="258">
        <f t="shared" ref="L302" si="105">K302/F302</f>
        <v>0.23250883392226149</v>
      </c>
      <c r="M302" s="259" t="s">
        <v>266</v>
      </c>
      <c r="N302" s="260">
        <v>43482</v>
      </c>
      <c r="O302" s="186"/>
      <c r="P302" s="141"/>
      <c r="Q302" s="141"/>
      <c r="R302" s="185"/>
      <c r="S302" s="250"/>
      <c r="T302" s="250"/>
      <c r="U302" s="250"/>
      <c r="V302" s="250"/>
      <c r="W302" s="250"/>
      <c r="X302" s="250"/>
      <c r="Y302" s="250"/>
    </row>
    <row r="303" spans="1:25" s="141" customFormat="1">
      <c r="A303" s="219">
        <v>128</v>
      </c>
      <c r="B303" s="220">
        <v>43398</v>
      </c>
      <c r="C303" s="220"/>
      <c r="D303" s="221" t="s">
        <v>341</v>
      </c>
      <c r="E303" s="219" t="s">
        <v>276</v>
      </c>
      <c r="F303" s="222">
        <v>707.5</v>
      </c>
      <c r="G303" s="223"/>
      <c r="H303" s="223">
        <v>850</v>
      </c>
      <c r="I303" s="223">
        <v>890</v>
      </c>
      <c r="J303" s="313" t="s">
        <v>3347</v>
      </c>
      <c r="K303" s="317">
        <f t="shared" ref="K303" si="106">H303-F303</f>
        <v>142.5</v>
      </c>
      <c r="L303" s="224">
        <f t="shared" ref="L303" si="107">K303/F303</f>
        <v>0.20141342756183744</v>
      </c>
      <c r="M303" s="222" t="s">
        <v>266</v>
      </c>
      <c r="N303" s="225">
        <v>43453</v>
      </c>
      <c r="O303" s="250"/>
      <c r="P303" s="251"/>
      <c r="Q303" s="251"/>
      <c r="R303" s="252"/>
      <c r="S303" s="186"/>
      <c r="T303" s="186"/>
      <c r="U303" s="186"/>
      <c r="V303" s="186"/>
      <c r="W303" s="186"/>
      <c r="X303" s="186"/>
      <c r="Y303" s="186"/>
    </row>
    <row r="304" spans="1:25" s="251" customFormat="1">
      <c r="A304" s="284">
        <v>129</v>
      </c>
      <c r="B304" s="285">
        <v>43398</v>
      </c>
      <c r="C304" s="285"/>
      <c r="D304" s="389" t="s">
        <v>669</v>
      </c>
      <c r="E304" s="284" t="s">
        <v>276</v>
      </c>
      <c r="F304" s="263" t="s">
        <v>3150</v>
      </c>
      <c r="G304" s="284"/>
      <c r="H304" s="284"/>
      <c r="I304" s="287">
        <v>209</v>
      </c>
      <c r="J304" s="304" t="s">
        <v>265</v>
      </c>
      <c r="K304" s="288"/>
      <c r="L304" s="289"/>
      <c r="M304" s="290"/>
      <c r="N304" s="291"/>
      <c r="O304" s="250"/>
      <c r="R304" s="252"/>
      <c r="S304" s="250"/>
      <c r="T304" s="250"/>
      <c r="U304" s="250"/>
      <c r="V304" s="250"/>
      <c r="W304" s="250"/>
      <c r="X304" s="250"/>
      <c r="Y304" s="250"/>
    </row>
    <row r="305" spans="1:26" s="251" customFormat="1">
      <c r="A305" s="253">
        <v>130</v>
      </c>
      <c r="B305" s="254">
        <v>43399</v>
      </c>
      <c r="C305" s="254"/>
      <c r="D305" s="255" t="s">
        <v>2832</v>
      </c>
      <c r="E305" s="253" t="s">
        <v>276</v>
      </c>
      <c r="F305" s="256">
        <v>240</v>
      </c>
      <c r="G305" s="253"/>
      <c r="H305" s="253">
        <v>297</v>
      </c>
      <c r="I305" s="257">
        <v>297</v>
      </c>
      <c r="J305" s="309" t="s">
        <v>330</v>
      </c>
      <c r="K305" s="215">
        <f t="shared" ref="K305" si="108">H305-F305</f>
        <v>57</v>
      </c>
      <c r="L305" s="258">
        <f>K305/F305</f>
        <v>0.23749999999999999</v>
      </c>
      <c r="M305" s="259" t="s">
        <v>266</v>
      </c>
      <c r="N305" s="260">
        <v>43417</v>
      </c>
      <c r="O305" s="186"/>
      <c r="P305" s="141"/>
      <c r="Q305" s="141"/>
      <c r="R305" s="185"/>
      <c r="S305" s="250"/>
      <c r="T305" s="250"/>
      <c r="U305" s="250"/>
      <c r="V305" s="250"/>
      <c r="W305" s="250"/>
      <c r="X305" s="250"/>
      <c r="Y305" s="250"/>
    </row>
    <row r="306" spans="1:26" s="251" customFormat="1">
      <c r="A306" s="284">
        <v>131</v>
      </c>
      <c r="B306" s="262">
        <v>43439</v>
      </c>
      <c r="C306" s="262"/>
      <c r="D306" s="389" t="s">
        <v>610</v>
      </c>
      <c r="E306" s="284" t="s">
        <v>276</v>
      </c>
      <c r="F306" s="286" t="s">
        <v>3179</v>
      </c>
      <c r="G306" s="284"/>
      <c r="H306" s="284"/>
      <c r="I306" s="287">
        <v>321</v>
      </c>
      <c r="J306" s="304" t="s">
        <v>265</v>
      </c>
      <c r="K306" s="288"/>
      <c r="L306" s="289"/>
      <c r="M306" s="290"/>
      <c r="N306" s="291"/>
      <c r="O306" s="250"/>
      <c r="R306" s="252"/>
      <c r="S306" s="250"/>
      <c r="T306" s="250"/>
      <c r="U306" s="250"/>
      <c r="V306" s="250"/>
      <c r="W306" s="250"/>
      <c r="X306" s="250"/>
      <c r="Y306" s="250"/>
    </row>
    <row r="307" spans="1:26" s="251" customFormat="1">
      <c r="A307" s="284">
        <v>132</v>
      </c>
      <c r="B307" s="262">
        <v>43439</v>
      </c>
      <c r="C307" s="262"/>
      <c r="D307" s="389" t="s">
        <v>3180</v>
      </c>
      <c r="E307" s="284" t="s">
        <v>276</v>
      </c>
      <c r="F307" s="286" t="s">
        <v>2330</v>
      </c>
      <c r="G307" s="284"/>
      <c r="H307" s="284"/>
      <c r="I307" s="287">
        <v>840</v>
      </c>
      <c r="J307" s="304" t="s">
        <v>265</v>
      </c>
      <c r="K307" s="288"/>
      <c r="L307" s="289"/>
      <c r="M307" s="290"/>
      <c r="N307" s="291"/>
      <c r="O307" s="250"/>
      <c r="R307" s="252"/>
      <c r="S307" s="250"/>
      <c r="T307" s="250"/>
      <c r="U307" s="250"/>
      <c r="V307" s="250"/>
      <c r="W307" s="250"/>
      <c r="X307" s="250"/>
      <c r="Y307" s="250"/>
    </row>
    <row r="308" spans="1:26" s="141" customFormat="1">
      <c r="A308" s="219">
        <v>133</v>
      </c>
      <c r="B308" s="220">
        <v>43439</v>
      </c>
      <c r="C308" s="220"/>
      <c r="D308" s="221" t="s">
        <v>3181</v>
      </c>
      <c r="E308" s="219" t="s">
        <v>276</v>
      </c>
      <c r="F308" s="222">
        <v>202.5</v>
      </c>
      <c r="G308" s="223"/>
      <c r="H308" s="223">
        <v>242.5</v>
      </c>
      <c r="I308" s="223">
        <v>252</v>
      </c>
      <c r="J308" s="313" t="s">
        <v>3354</v>
      </c>
      <c r="K308" s="317">
        <f t="shared" ref="K308" si="109">H308-F308</f>
        <v>40</v>
      </c>
      <c r="L308" s="224">
        <f t="shared" ref="L308" si="110">K308/F308</f>
        <v>0.19753086419753085</v>
      </c>
      <c r="M308" s="222" t="s">
        <v>266</v>
      </c>
      <c r="N308" s="225">
        <v>43460</v>
      </c>
      <c r="O308" s="250"/>
      <c r="P308" s="251"/>
      <c r="Q308" s="251"/>
      <c r="R308" s="252"/>
      <c r="S308" s="186"/>
      <c r="T308" s="186"/>
      <c r="U308" s="186"/>
      <c r="V308" s="186"/>
      <c r="W308" s="186"/>
      <c r="X308" s="186"/>
      <c r="Y308" s="186"/>
    </row>
    <row r="309" spans="1:26" s="251" customFormat="1">
      <c r="A309" s="284">
        <v>134</v>
      </c>
      <c r="B309" s="262">
        <v>43465</v>
      </c>
      <c r="C309" s="262"/>
      <c r="D309" s="389" t="s">
        <v>986</v>
      </c>
      <c r="E309" s="284" t="s">
        <v>276</v>
      </c>
      <c r="F309" s="286" t="s">
        <v>3365</v>
      </c>
      <c r="G309" s="284"/>
      <c r="H309" s="284"/>
      <c r="I309" s="287">
        <v>866</v>
      </c>
      <c r="J309" s="304" t="s">
        <v>265</v>
      </c>
      <c r="K309" s="288"/>
      <c r="L309" s="289"/>
      <c r="M309" s="290"/>
      <c r="N309" s="291"/>
      <c r="O309" s="250"/>
      <c r="R309" s="252"/>
      <c r="S309" s="250"/>
      <c r="T309" s="250"/>
      <c r="U309" s="250"/>
      <c r="V309" s="250"/>
      <c r="W309" s="250"/>
      <c r="X309" s="250"/>
      <c r="Y309" s="250"/>
    </row>
    <row r="310" spans="1:26" s="251" customFormat="1">
      <c r="A310" s="284">
        <v>135</v>
      </c>
      <c r="B310" s="262">
        <v>43469</v>
      </c>
      <c r="C310" s="262"/>
      <c r="D310" s="389" t="s">
        <v>1840</v>
      </c>
      <c r="E310" s="284" t="s">
        <v>276</v>
      </c>
      <c r="F310" s="286" t="s">
        <v>3374</v>
      </c>
      <c r="G310" s="284"/>
      <c r="H310" s="284"/>
      <c r="I310" s="287">
        <v>1185</v>
      </c>
      <c r="J310" s="304" t="s">
        <v>265</v>
      </c>
      <c r="K310" s="288"/>
      <c r="L310" s="289"/>
      <c r="M310" s="290"/>
      <c r="N310" s="291"/>
      <c r="O310" s="250"/>
      <c r="R310" s="252"/>
      <c r="S310" s="250"/>
      <c r="T310" s="250"/>
      <c r="U310" s="250"/>
      <c r="V310" s="250"/>
      <c r="W310" s="250"/>
      <c r="X310" s="250"/>
      <c r="Y310" s="250"/>
    </row>
    <row r="311" spans="1:26" s="251" customFormat="1">
      <c r="A311" s="284"/>
      <c r="B311" s="262"/>
      <c r="C311" s="262"/>
      <c r="D311" s="389"/>
      <c r="E311" s="284"/>
      <c r="F311" s="286"/>
      <c r="G311" s="284"/>
      <c r="H311" s="284"/>
      <c r="I311" s="287"/>
      <c r="J311" s="304"/>
      <c r="K311" s="288"/>
      <c r="L311" s="289"/>
      <c r="M311" s="290"/>
      <c r="N311" s="291"/>
      <c r="O311" s="250"/>
      <c r="R311" s="252"/>
      <c r="S311" s="250"/>
      <c r="T311" s="250"/>
      <c r="U311" s="250"/>
      <c r="V311" s="250"/>
      <c r="W311" s="250"/>
      <c r="X311" s="250"/>
      <c r="Y311" s="250"/>
    </row>
    <row r="312" spans="1:26" s="251" customFormat="1" ht="14.25">
      <c r="A312" s="284"/>
      <c r="B312" s="262"/>
      <c r="C312" s="262"/>
      <c r="D312" s="381"/>
      <c r="E312" s="284"/>
      <c r="F312" s="286"/>
      <c r="G312" s="284"/>
      <c r="H312" s="284"/>
      <c r="I312" s="287"/>
      <c r="J312" s="304"/>
      <c r="K312" s="288"/>
      <c r="L312" s="289"/>
      <c r="M312" s="290"/>
      <c r="N312" s="291"/>
      <c r="O312" s="250"/>
      <c r="R312" s="252"/>
      <c r="S312" s="250"/>
      <c r="T312" s="250"/>
      <c r="U312" s="250"/>
      <c r="V312" s="250"/>
      <c r="W312" s="250"/>
      <c r="X312" s="250"/>
      <c r="Y312" s="250"/>
    </row>
    <row r="313" spans="1:26" s="251" customFormat="1" ht="14.25">
      <c r="A313" s="284"/>
      <c r="B313" s="262"/>
      <c r="C313" s="262"/>
      <c r="D313" s="381"/>
      <c r="E313" s="284"/>
      <c r="F313" s="286"/>
      <c r="G313" s="284"/>
      <c r="H313" s="284"/>
      <c r="I313" s="287"/>
      <c r="J313" s="304"/>
      <c r="K313" s="288"/>
      <c r="L313" s="289"/>
      <c r="M313" s="290"/>
      <c r="N313" s="291"/>
      <c r="O313" s="250"/>
      <c r="R313" s="252"/>
      <c r="S313" s="250"/>
      <c r="T313" s="250"/>
      <c r="U313" s="250"/>
      <c r="V313" s="250"/>
      <c r="W313" s="250"/>
      <c r="X313" s="250"/>
      <c r="Y313" s="250"/>
    </row>
    <row r="314" spans="1:26">
      <c r="A314" s="284"/>
      <c r="B314" s="262"/>
      <c r="C314" s="262"/>
      <c r="D314" s="389"/>
      <c r="E314" s="284"/>
      <c r="F314" s="286"/>
      <c r="G314" s="284"/>
      <c r="H314" s="284"/>
      <c r="I314" s="287"/>
      <c r="J314" s="304"/>
      <c r="K314" s="288"/>
      <c r="L314" s="289"/>
      <c r="M314" s="290"/>
      <c r="N314" s="291"/>
      <c r="O314" s="250"/>
      <c r="P314" s="251"/>
      <c r="Q314" s="251"/>
      <c r="R314" s="252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284"/>
      <c r="B315" s="391"/>
      <c r="C315" s="391"/>
      <c r="D315" s="392"/>
      <c r="E315" s="284"/>
      <c r="F315" s="286" t="s">
        <v>360</v>
      </c>
      <c r="G315" s="284"/>
      <c r="H315" s="284"/>
      <c r="I315" s="287"/>
      <c r="J315" s="304"/>
      <c r="K315" s="288"/>
      <c r="L315" s="289"/>
      <c r="M315" s="290"/>
      <c r="N315" s="291"/>
      <c r="O315" s="250"/>
      <c r="P315" s="251"/>
      <c r="Q315" s="251"/>
      <c r="R315" s="252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93"/>
      <c r="B316" s="94"/>
      <c r="C316" s="94"/>
      <c r="D316" s="95"/>
      <c r="E316" s="96"/>
      <c r="F316" s="170"/>
      <c r="G316" s="86"/>
      <c r="H316" s="157"/>
      <c r="I316" s="173"/>
      <c r="J316" s="150"/>
      <c r="K316" s="87"/>
      <c r="L316" s="87"/>
      <c r="M316" s="87"/>
      <c r="N316" s="18"/>
      <c r="O316" s="9"/>
      <c r="P316" s="1"/>
      <c r="Q316" s="1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43" t="s">
        <v>171</v>
      </c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9"/>
      <c r="P317" s="1"/>
      <c r="Q317" s="1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37" t="s">
        <v>172</v>
      </c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9"/>
      <c r="P318" s="1"/>
      <c r="Q318" s="1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37" t="s">
        <v>173</v>
      </c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9"/>
      <c r="P319" s="1"/>
      <c r="Q319" s="1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37" t="s">
        <v>174</v>
      </c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9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44" t="s">
        <v>175</v>
      </c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9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44" t="s">
        <v>176</v>
      </c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44" t="s">
        <v>177</v>
      </c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44" t="s">
        <v>178</v>
      </c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44" t="s">
        <v>179</v>
      </c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44" t="s">
        <v>180</v>
      </c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J335" s="149"/>
      <c r="K335" s="113"/>
      <c r="L335" s="141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J336" s="149"/>
      <c r="K336" s="113"/>
      <c r="L336" s="141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J337" s="149"/>
      <c r="K337" s="113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J338" s="149"/>
      <c r="K338" s="113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J339" s="149"/>
      <c r="K339" s="113"/>
      <c r="L339" s="141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A397" s="18"/>
      <c r="B397" s="18"/>
      <c r="C397" s="18"/>
      <c r="D397" s="18"/>
      <c r="E397" s="18"/>
      <c r="F397" s="87"/>
      <c r="G397" s="87"/>
      <c r="H397" s="87"/>
      <c r="I397" s="87"/>
      <c r="J397" s="140"/>
      <c r="K397" s="87"/>
      <c r="L397" s="87"/>
      <c r="M397" s="87"/>
      <c r="N397" s="18"/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A398" s="18"/>
      <c r="B398" s="18"/>
      <c r="C398" s="18"/>
      <c r="D398" s="18"/>
      <c r="E398" s="18"/>
      <c r="F398" s="87"/>
      <c r="G398" s="87"/>
      <c r="H398" s="87"/>
      <c r="I398" s="87"/>
      <c r="J398" s="140"/>
      <c r="K398" s="87"/>
      <c r="L398" s="87"/>
      <c r="M398" s="87"/>
      <c r="N398" s="18"/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A399" s="18"/>
      <c r="B399" s="18"/>
      <c r="C399" s="18"/>
      <c r="D399" s="18"/>
      <c r="E399" s="18"/>
      <c r="F399" s="87"/>
      <c r="G399" s="87"/>
      <c r="H399" s="87"/>
      <c r="I399" s="87"/>
      <c r="J399" s="140"/>
      <c r="K399" s="87"/>
      <c r="L399" s="87"/>
      <c r="M399" s="87"/>
      <c r="N399" s="18"/>
      <c r="O399" s="140"/>
      <c r="P399" s="18"/>
      <c r="Q399" s="18"/>
      <c r="R399" s="87"/>
      <c r="S399" s="18"/>
      <c r="T399" s="18"/>
      <c r="U399" s="18"/>
      <c r="V399" s="18"/>
      <c r="W399" s="18"/>
      <c r="X399" s="18"/>
      <c r="Y399" s="18"/>
      <c r="Z399" s="18"/>
    </row>
    <row r="400" spans="1:26">
      <c r="A400" s="18"/>
      <c r="B400" s="18"/>
      <c r="C400" s="18"/>
      <c r="D400" s="18"/>
      <c r="E400" s="18"/>
      <c r="F400" s="87"/>
      <c r="G400" s="87"/>
      <c r="H400" s="87"/>
      <c r="I400" s="87"/>
      <c r="J400" s="140"/>
      <c r="K400" s="87"/>
      <c r="L400" s="87"/>
      <c r="M400" s="87"/>
      <c r="N400" s="18"/>
      <c r="O400" s="140"/>
      <c r="P400" s="18"/>
      <c r="Q400" s="18"/>
      <c r="R400" s="87"/>
      <c r="S400" s="18"/>
      <c r="T400" s="18"/>
      <c r="U400" s="18"/>
      <c r="V400" s="18"/>
      <c r="W400" s="18"/>
      <c r="X400" s="18"/>
      <c r="Y400" s="18"/>
      <c r="Z400" s="18"/>
    </row>
    <row r="401" spans="1:26">
      <c r="A401" s="18"/>
      <c r="B401" s="18"/>
      <c r="C401" s="18"/>
      <c r="D401" s="18"/>
      <c r="E401" s="18"/>
      <c r="F401" s="87"/>
      <c r="G401" s="87"/>
      <c r="H401" s="87"/>
      <c r="I401" s="87"/>
      <c r="J401" s="140"/>
      <c r="K401" s="87"/>
      <c r="L401" s="87"/>
      <c r="M401" s="87"/>
      <c r="N401" s="18"/>
      <c r="O401" s="140"/>
      <c r="P401" s="18"/>
      <c r="Q401" s="18"/>
      <c r="R401" s="87"/>
      <c r="S401" s="18"/>
      <c r="T401" s="18"/>
      <c r="U401" s="18"/>
      <c r="V401" s="18"/>
      <c r="W401" s="18"/>
      <c r="X401" s="18"/>
      <c r="Y401" s="18"/>
      <c r="Z401" s="18"/>
    </row>
    <row r="402" spans="1:26">
      <c r="A402" s="18"/>
      <c r="B402" s="18"/>
      <c r="C402" s="18"/>
      <c r="D402" s="18"/>
      <c r="E402" s="18"/>
      <c r="F402" s="87"/>
      <c r="G402" s="87"/>
      <c r="H402" s="87"/>
      <c r="I402" s="87"/>
      <c r="J402" s="140"/>
      <c r="K402" s="87"/>
      <c r="L402" s="87"/>
      <c r="M402" s="87"/>
      <c r="N402" s="18"/>
      <c r="O402" s="140"/>
      <c r="P402" s="18"/>
      <c r="Q402" s="18"/>
      <c r="R402" s="87"/>
      <c r="S402" s="18"/>
      <c r="T402" s="18"/>
      <c r="U402" s="18"/>
      <c r="V402" s="18"/>
      <c r="W402" s="18"/>
      <c r="X402" s="18"/>
      <c r="Y402" s="18"/>
      <c r="Z402" s="18"/>
    </row>
    <row r="403" spans="1:26">
      <c r="A403" s="18"/>
      <c r="B403" s="18"/>
      <c r="C403" s="18"/>
      <c r="D403" s="18"/>
      <c r="E403" s="18"/>
      <c r="F403" s="87"/>
      <c r="G403" s="87"/>
      <c r="H403" s="87"/>
      <c r="I403" s="87"/>
      <c r="J403" s="140"/>
      <c r="K403" s="87"/>
      <c r="L403" s="87"/>
      <c r="M403" s="87"/>
      <c r="N403" s="18"/>
      <c r="O403" s="140"/>
      <c r="P403" s="18"/>
      <c r="Q403" s="18"/>
      <c r="R403" s="87"/>
      <c r="S403" s="18"/>
      <c r="T403" s="18"/>
      <c r="U403" s="18"/>
      <c r="V403" s="18"/>
      <c r="W403" s="18"/>
      <c r="X403" s="18"/>
      <c r="Y403" s="18"/>
      <c r="Z403" s="18"/>
    </row>
    <row r="404" spans="1:26">
      <c r="A404" s="18"/>
      <c r="B404" s="18"/>
      <c r="C404" s="18"/>
      <c r="D404" s="18"/>
      <c r="E404" s="18"/>
      <c r="F404" s="87"/>
      <c r="G404" s="87"/>
      <c r="H404" s="87"/>
      <c r="I404" s="87"/>
      <c r="J404" s="140"/>
      <c r="K404" s="87"/>
      <c r="L404" s="87"/>
      <c r="M404" s="87"/>
      <c r="N404" s="18"/>
      <c r="O404" s="140"/>
      <c r="P404" s="18"/>
      <c r="Q404" s="18"/>
      <c r="R404" s="87"/>
      <c r="S404" s="18"/>
      <c r="T404" s="18"/>
      <c r="U404" s="18"/>
      <c r="V404" s="18"/>
      <c r="W404" s="18"/>
      <c r="X404" s="18"/>
      <c r="Y404" s="18"/>
      <c r="Z404" s="18"/>
    </row>
    <row r="405" spans="1:26">
      <c r="A405" s="18"/>
      <c r="B405" s="18"/>
      <c r="C405" s="18"/>
      <c r="D405" s="18"/>
      <c r="E405" s="18"/>
      <c r="F405" s="87"/>
      <c r="G405" s="87"/>
      <c r="H405" s="87"/>
      <c r="I405" s="87"/>
      <c r="J405" s="140"/>
      <c r="K405" s="87"/>
      <c r="L405" s="87"/>
      <c r="M405" s="87"/>
      <c r="N405" s="18"/>
      <c r="O405" s="140"/>
      <c r="P405" s="18"/>
      <c r="Q405" s="18"/>
      <c r="R405" s="87"/>
      <c r="S405" s="18"/>
      <c r="T405" s="18"/>
      <c r="U405" s="18"/>
      <c r="V405" s="18"/>
      <c r="W405" s="18"/>
      <c r="X405" s="18"/>
      <c r="Y405" s="18"/>
      <c r="Z405" s="18"/>
    </row>
    <row r="406" spans="1:26">
      <c r="A406" s="18"/>
      <c r="B406" s="18"/>
      <c r="C406" s="18"/>
      <c r="D406" s="18"/>
      <c r="E406" s="18"/>
      <c r="F406" s="87"/>
      <c r="G406" s="87"/>
      <c r="H406" s="87"/>
      <c r="I406" s="87"/>
      <c r="J406" s="140"/>
      <c r="K406" s="87"/>
      <c r="L406" s="87"/>
      <c r="M406" s="87"/>
      <c r="N406" s="18"/>
      <c r="O406" s="140"/>
      <c r="P406" s="18"/>
      <c r="Q406" s="18"/>
      <c r="R406" s="87"/>
      <c r="S406" s="18"/>
      <c r="T406" s="18"/>
      <c r="U406" s="18"/>
      <c r="V406" s="18"/>
      <c r="W406" s="18"/>
      <c r="X406" s="18"/>
      <c r="Y406" s="18"/>
      <c r="Z406" s="18"/>
    </row>
    <row r="407" spans="1:26">
      <c r="A407" s="18"/>
      <c r="B407" s="18"/>
      <c r="C407" s="18"/>
      <c r="D407" s="18"/>
      <c r="E407" s="18"/>
      <c r="F407" s="87"/>
      <c r="G407" s="87"/>
      <c r="H407" s="87"/>
      <c r="I407" s="87"/>
      <c r="J407" s="140"/>
      <c r="K407" s="87"/>
      <c r="L407" s="87"/>
      <c r="M407" s="87"/>
      <c r="N407" s="18"/>
      <c r="O407" s="140"/>
      <c r="P407" s="18"/>
      <c r="Q407" s="18"/>
      <c r="R407" s="87"/>
      <c r="S407" s="18"/>
      <c r="T407" s="18"/>
      <c r="U407" s="18"/>
      <c r="V407" s="18"/>
      <c r="W407" s="18"/>
      <c r="X407" s="18"/>
      <c r="Y407" s="18"/>
      <c r="Z407" s="18"/>
    </row>
    <row r="408" spans="1:26">
      <c r="A408" s="18"/>
      <c r="B408" s="18"/>
      <c r="C408" s="18"/>
      <c r="D408" s="18"/>
      <c r="E408" s="18"/>
      <c r="F408" s="87"/>
      <c r="G408" s="87"/>
      <c r="H408" s="87"/>
      <c r="I408" s="87"/>
      <c r="J408" s="140"/>
      <c r="K408" s="87"/>
      <c r="L408" s="87"/>
      <c r="M408" s="87"/>
      <c r="N408" s="18"/>
      <c r="O408" s="140"/>
      <c r="P408" s="18"/>
      <c r="Q408" s="18"/>
      <c r="R408" s="87"/>
      <c r="S408" s="18"/>
      <c r="T408" s="18"/>
      <c r="U408" s="18"/>
      <c r="V408" s="18"/>
      <c r="W408" s="18"/>
      <c r="X408" s="18"/>
      <c r="Y408" s="18"/>
      <c r="Z408" s="18"/>
    </row>
    <row r="409" spans="1:26">
      <c r="A409" s="18"/>
      <c r="B409" s="18"/>
      <c r="C409" s="18"/>
      <c r="D409" s="18"/>
      <c r="E409" s="18"/>
      <c r="F409" s="87"/>
      <c r="G409" s="87"/>
      <c r="H409" s="87"/>
      <c r="I409" s="87"/>
      <c r="J409" s="140"/>
      <c r="K409" s="87"/>
      <c r="L409" s="87"/>
      <c r="M409" s="87"/>
      <c r="N409" s="18"/>
      <c r="O409" s="140"/>
      <c r="P409" s="18"/>
      <c r="Q409" s="18"/>
      <c r="R409" s="87"/>
      <c r="S409" s="18"/>
      <c r="T409" s="18"/>
      <c r="U409" s="18"/>
      <c r="V409" s="18"/>
      <c r="W409" s="18"/>
      <c r="X409" s="18"/>
      <c r="Y409" s="18"/>
      <c r="Z409" s="18"/>
    </row>
    <row r="410" spans="1:26">
      <c r="A410" s="18"/>
      <c r="B410" s="18"/>
      <c r="C410" s="18"/>
      <c r="D410" s="18"/>
      <c r="E410" s="18"/>
      <c r="F410" s="87"/>
      <c r="G410" s="87"/>
      <c r="H410" s="87"/>
      <c r="I410" s="87"/>
      <c r="J410" s="140"/>
      <c r="K410" s="87"/>
      <c r="L410" s="87"/>
      <c r="M410" s="87"/>
      <c r="N410" s="18"/>
      <c r="O410" s="140"/>
      <c r="P410" s="18"/>
      <c r="Q410" s="18"/>
      <c r="R410" s="87"/>
      <c r="S410" s="18"/>
      <c r="T410" s="18"/>
      <c r="U410" s="18"/>
      <c r="V410" s="18"/>
      <c r="W410" s="18"/>
      <c r="X410" s="18"/>
      <c r="Y410" s="18"/>
      <c r="Z410" s="18"/>
    </row>
    <row r="411" spans="1:26">
      <c r="A411" s="18"/>
      <c r="B411" s="18"/>
      <c r="C411" s="18"/>
      <c r="D411" s="18"/>
      <c r="E411" s="18"/>
      <c r="F411" s="87"/>
      <c r="G411" s="87"/>
      <c r="H411" s="87"/>
      <c r="I411" s="87"/>
      <c r="J411" s="140"/>
      <c r="K411" s="87"/>
      <c r="L411" s="87"/>
      <c r="M411" s="87"/>
      <c r="N411" s="18"/>
      <c r="O411" s="140"/>
      <c r="P411" s="18"/>
      <c r="Q411" s="18"/>
      <c r="R411" s="87"/>
      <c r="S411" s="18"/>
      <c r="T411" s="18"/>
      <c r="U411" s="18"/>
      <c r="V411" s="18"/>
      <c r="W411" s="18"/>
      <c r="X411" s="18"/>
      <c r="Y411" s="18"/>
      <c r="Z411" s="18"/>
    </row>
    <row r="412" spans="1:26">
      <c r="A412" s="18"/>
      <c r="B412" s="18"/>
      <c r="C412" s="18"/>
      <c r="D412" s="18"/>
      <c r="E412" s="18"/>
      <c r="F412" s="87"/>
      <c r="G412" s="87"/>
      <c r="H412" s="87"/>
      <c r="I412" s="87"/>
      <c r="J412" s="140"/>
      <c r="K412" s="87"/>
      <c r="L412" s="87"/>
      <c r="M412" s="87"/>
      <c r="N412" s="18"/>
      <c r="O412" s="140"/>
      <c r="P412" s="18"/>
      <c r="Q412" s="18"/>
      <c r="R412" s="87"/>
      <c r="S412" s="18"/>
      <c r="T412" s="18"/>
      <c r="U412" s="18"/>
      <c r="V412" s="18"/>
      <c r="W412" s="18"/>
      <c r="X412" s="18"/>
      <c r="Y412" s="18"/>
      <c r="Z412" s="18"/>
    </row>
    <row r="413" spans="1:26">
      <c r="A413" s="18"/>
      <c r="B413" s="18"/>
      <c r="C413" s="18"/>
      <c r="D413" s="18"/>
      <c r="E413" s="18"/>
      <c r="F413" s="87"/>
      <c r="G413" s="87"/>
      <c r="H413" s="87"/>
      <c r="I413" s="87"/>
      <c r="J413" s="140"/>
      <c r="K413" s="87"/>
      <c r="L413" s="87"/>
      <c r="M413" s="87"/>
      <c r="N413" s="18"/>
      <c r="O413" s="140"/>
      <c r="P413" s="18"/>
      <c r="Q413" s="18"/>
      <c r="R413" s="87"/>
      <c r="S413" s="18"/>
      <c r="T413" s="18"/>
      <c r="U413" s="18"/>
      <c r="V413" s="18"/>
      <c r="W413" s="18"/>
      <c r="X413" s="18"/>
      <c r="Y413" s="18"/>
      <c r="Z413" s="18"/>
    </row>
    <row r="414" spans="1:26">
      <c r="A414" s="18"/>
      <c r="B414" s="18"/>
      <c r="C414" s="18"/>
      <c r="D414" s="18"/>
      <c r="E414" s="18"/>
      <c r="F414" s="87"/>
      <c r="G414" s="87"/>
      <c r="H414" s="87"/>
      <c r="I414" s="87"/>
      <c r="J414" s="140"/>
      <c r="K414" s="87"/>
      <c r="L414" s="87"/>
      <c r="M414" s="87"/>
      <c r="N414" s="18"/>
      <c r="O414" s="140"/>
      <c r="P414" s="18"/>
      <c r="Q414" s="18"/>
      <c r="R414" s="87"/>
      <c r="S414" s="18"/>
      <c r="T414" s="18"/>
      <c r="U414" s="18"/>
      <c r="V414" s="18"/>
      <c r="W414" s="18"/>
      <c r="X414" s="18"/>
      <c r="Y414" s="18"/>
      <c r="Z414" s="18"/>
    </row>
    <row r="415" spans="1:26">
      <c r="A415" s="18"/>
      <c r="B415" s="18"/>
      <c r="C415" s="18"/>
      <c r="D415" s="18"/>
      <c r="E415" s="18"/>
      <c r="F415" s="87"/>
      <c r="G415" s="87"/>
      <c r="H415" s="87"/>
      <c r="I415" s="87"/>
      <c r="J415" s="140"/>
      <c r="K415" s="87"/>
      <c r="L415" s="87"/>
      <c r="M415" s="87"/>
      <c r="N415" s="18"/>
      <c r="O415" s="140"/>
      <c r="P415" s="18"/>
      <c r="Q415" s="18"/>
      <c r="R415" s="87"/>
      <c r="S415" s="18"/>
      <c r="T415" s="18"/>
      <c r="U415" s="18"/>
      <c r="V415" s="18"/>
      <c r="W415" s="18"/>
      <c r="X415" s="18"/>
      <c r="Y415" s="18"/>
      <c r="Z415" s="18"/>
    </row>
    <row r="416" spans="1:26">
      <c r="A416" s="18"/>
      <c r="B416" s="18"/>
      <c r="C416" s="18"/>
      <c r="D416" s="18"/>
      <c r="E416" s="18"/>
      <c r="F416" s="87"/>
      <c r="G416" s="87"/>
      <c r="H416" s="87"/>
      <c r="I416" s="87"/>
      <c r="J416" s="140"/>
      <c r="K416" s="87"/>
      <c r="L416" s="87"/>
      <c r="M416" s="87"/>
      <c r="N416" s="18"/>
      <c r="O416" s="140"/>
      <c r="P416" s="18"/>
      <c r="Q416" s="18"/>
      <c r="R416" s="87"/>
      <c r="S416" s="18"/>
      <c r="T416" s="18"/>
      <c r="U416" s="18"/>
      <c r="V416" s="18"/>
      <c r="W416" s="18"/>
      <c r="X416" s="18"/>
      <c r="Y416" s="18"/>
      <c r="Z416" s="18"/>
    </row>
    <row r="417" spans="1:26">
      <c r="A417" s="18"/>
      <c r="B417" s="18"/>
      <c r="C417" s="18"/>
      <c r="D417" s="18"/>
      <c r="E417" s="18"/>
      <c r="F417" s="87"/>
      <c r="G417" s="87"/>
      <c r="H417" s="87"/>
      <c r="I417" s="87"/>
      <c r="J417" s="140"/>
      <c r="K417" s="87"/>
      <c r="L417" s="87"/>
      <c r="M417" s="87"/>
      <c r="N417" s="18"/>
      <c r="O417" s="140"/>
      <c r="P417" s="18"/>
      <c r="Q417" s="18"/>
      <c r="R417" s="87"/>
      <c r="S417" s="18"/>
      <c r="T417" s="18"/>
      <c r="U417" s="18"/>
      <c r="V417" s="18"/>
      <c r="W417" s="18"/>
      <c r="X417" s="18"/>
      <c r="Y417" s="18"/>
      <c r="Z417" s="18"/>
    </row>
    <row r="418" spans="1:26">
      <c r="A418" s="18"/>
      <c r="B418" s="18"/>
      <c r="C418" s="18"/>
      <c r="D418" s="18"/>
      <c r="E418" s="18"/>
      <c r="F418" s="87"/>
      <c r="G418" s="87"/>
      <c r="H418" s="87"/>
      <c r="I418" s="87"/>
      <c r="J418" s="140"/>
      <c r="K418" s="87"/>
      <c r="L418" s="87"/>
      <c r="M418" s="87"/>
      <c r="N418" s="18"/>
      <c r="O418" s="140"/>
      <c r="P418" s="18"/>
      <c r="Q418" s="18"/>
      <c r="R418" s="87"/>
      <c r="S418" s="18"/>
      <c r="T418" s="18"/>
      <c r="U418" s="18"/>
      <c r="V418" s="18"/>
      <c r="W418" s="18"/>
      <c r="X418" s="18"/>
      <c r="Y418" s="18"/>
      <c r="Z418" s="18"/>
    </row>
    <row r="419" spans="1:26">
      <c r="A419" s="18"/>
      <c r="B419" s="18"/>
      <c r="C419" s="18"/>
      <c r="D419" s="18"/>
      <c r="E419" s="18"/>
      <c r="F419" s="87"/>
      <c r="G419" s="87"/>
      <c r="H419" s="87"/>
      <c r="I419" s="87"/>
      <c r="J419" s="140"/>
      <c r="K419" s="87"/>
      <c r="L419" s="87"/>
      <c r="M419" s="87"/>
      <c r="N419" s="18"/>
      <c r="O419" s="140"/>
      <c r="P419" s="18"/>
      <c r="Q419" s="18"/>
      <c r="R419" s="87"/>
      <c r="S419" s="18"/>
      <c r="T419" s="18"/>
      <c r="U419" s="18"/>
      <c r="V419" s="18"/>
      <c r="W419" s="18"/>
      <c r="X419" s="18"/>
      <c r="Y419" s="18"/>
      <c r="Z419" s="18"/>
    </row>
    <row r="420" spans="1:26">
      <c r="O420" s="140"/>
      <c r="P420" s="18"/>
      <c r="Q420" s="18"/>
      <c r="R420" s="87"/>
      <c r="S420" s="18"/>
      <c r="T420" s="18"/>
      <c r="U420" s="18"/>
      <c r="V420" s="18"/>
      <c r="W420" s="18"/>
      <c r="X420" s="18"/>
      <c r="Y420" s="18"/>
      <c r="Z420" s="18"/>
    </row>
    <row r="421" spans="1:26">
      <c r="O421" s="140"/>
      <c r="P421" s="18"/>
      <c r="Q421" s="18"/>
      <c r="R421" s="87"/>
      <c r="S421" s="18"/>
      <c r="T421" s="18"/>
      <c r="U421" s="18"/>
      <c r="V421" s="18"/>
      <c r="W421" s="18"/>
      <c r="X421" s="18"/>
      <c r="Y421" s="18"/>
      <c r="Z421" s="18"/>
    </row>
    <row r="422" spans="1:26">
      <c r="O422" s="140"/>
      <c r="P422" s="18"/>
      <c r="Q422" s="18"/>
      <c r="R422" s="87"/>
    </row>
    <row r="423" spans="1:26">
      <c r="O423" s="140"/>
      <c r="P423" s="18"/>
      <c r="Q423" s="18"/>
      <c r="R423" s="87"/>
    </row>
    <row r="424" spans="1:26">
      <c r="O424" s="140"/>
      <c r="P424" s="18"/>
      <c r="Q424" s="18"/>
    </row>
    <row r="425" spans="1:26">
      <c r="O425" s="140"/>
    </row>
    <row r="426" spans="1:26">
      <c r="O426" s="140"/>
    </row>
    <row r="436" spans="1:16383">
      <c r="E436" s="149"/>
      <c r="G436" s="113"/>
      <c r="H436" s="141"/>
    </row>
    <row r="438" spans="1:16383">
      <c r="A438" s="113">
        <v>26</v>
      </c>
      <c r="B438" s="438">
        <v>43480</v>
      </c>
      <c r="D438" s="113" t="s">
        <v>3390</v>
      </c>
      <c r="E438" s="113" t="s">
        <v>264</v>
      </c>
      <c r="F438" s="149">
        <v>1890</v>
      </c>
      <c r="G438" s="149">
        <v>1867</v>
      </c>
      <c r="H438" s="149">
        <v>1908</v>
      </c>
      <c r="I438" s="149">
        <v>1940</v>
      </c>
      <c r="J438" s="350" t="s">
        <v>3386</v>
      </c>
      <c r="K438" s="350">
        <f t="shared" ref="K438" si="111">H438-F438</f>
        <v>18</v>
      </c>
      <c r="L438" s="386"/>
      <c r="M438" s="350">
        <f t="shared" ref="M438" si="112">N438*K438</f>
        <v>9000</v>
      </c>
      <c r="N438" s="350">
        <v>500</v>
      </c>
      <c r="O438" s="350" t="s">
        <v>266</v>
      </c>
      <c r="P438" s="437">
        <v>43480</v>
      </c>
    </row>
    <row r="439" spans="1:16383" ht="14.25">
      <c r="A439" s="349"/>
      <c r="B439" s="354"/>
      <c r="C439" s="381"/>
      <c r="D439" s="348"/>
      <c r="E439" s="348"/>
      <c r="F439" s="349"/>
      <c r="G439" s="349"/>
      <c r="H439" s="348"/>
      <c r="I439" s="281"/>
      <c r="J439" s="281"/>
      <c r="K439" s="352"/>
      <c r="L439" s="281"/>
      <c r="M439" s="281"/>
      <c r="N439" s="281"/>
      <c r="O439" s="354"/>
      <c r="P439" s="382"/>
      <c r="Q439" s="397"/>
      <c r="R439" s="141"/>
      <c r="S439" s="140"/>
      <c r="T439" s="140"/>
      <c r="U439" s="140"/>
      <c r="V439" s="140"/>
      <c r="W439" s="140"/>
      <c r="X439" s="140"/>
      <c r="Y439" s="140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  <c r="AR439" s="141"/>
      <c r="AS439" s="141"/>
      <c r="AT439" s="141"/>
      <c r="AU439" s="141"/>
      <c r="AV439" s="141"/>
      <c r="AW439" s="141"/>
      <c r="AX439" s="141"/>
      <c r="AY439" s="141"/>
      <c r="AZ439" s="141"/>
      <c r="BA439" s="141"/>
      <c r="BB439" s="141"/>
      <c r="BC439" s="141"/>
      <c r="BD439" s="141"/>
      <c r="BE439" s="141"/>
      <c r="BF439" s="141"/>
      <c r="BG439" s="141"/>
      <c r="BH439" s="141"/>
      <c r="BI439" s="141"/>
      <c r="BJ439" s="141"/>
      <c r="BK439" s="141"/>
      <c r="BL439" s="141"/>
      <c r="BM439" s="141"/>
      <c r="BN439" s="141"/>
      <c r="BO439" s="141"/>
      <c r="BP439" s="141"/>
      <c r="BQ439" s="141"/>
      <c r="BR439" s="141"/>
      <c r="BS439" s="141"/>
      <c r="BT439" s="141"/>
      <c r="BU439" s="141"/>
      <c r="BV439" s="141"/>
      <c r="BW439" s="141"/>
      <c r="BX439" s="141"/>
      <c r="BY439" s="141"/>
      <c r="BZ439" s="141"/>
      <c r="CA439" s="141"/>
      <c r="CB439" s="141"/>
      <c r="CC439" s="141"/>
      <c r="CD439" s="141"/>
      <c r="CE439" s="141"/>
      <c r="CF439" s="141"/>
      <c r="CG439" s="141"/>
      <c r="CH439" s="141"/>
      <c r="CI439" s="141"/>
      <c r="CJ439" s="141"/>
      <c r="CK439" s="141"/>
      <c r="CL439" s="141"/>
      <c r="CM439" s="141"/>
      <c r="CN439" s="141"/>
      <c r="CO439" s="141"/>
      <c r="CP439" s="141"/>
      <c r="CQ439" s="141"/>
      <c r="CR439" s="141"/>
      <c r="CS439" s="141"/>
      <c r="CT439" s="141"/>
      <c r="CU439" s="141"/>
      <c r="CV439" s="141"/>
      <c r="CW439" s="141"/>
      <c r="CX439" s="141"/>
      <c r="CY439" s="141"/>
      <c r="CZ439" s="141"/>
      <c r="DA439" s="141"/>
      <c r="DB439" s="141"/>
      <c r="DC439" s="141"/>
      <c r="DD439" s="141"/>
      <c r="DE439" s="141"/>
      <c r="DF439" s="141"/>
      <c r="DG439" s="141"/>
      <c r="DH439" s="141"/>
      <c r="DI439" s="141"/>
      <c r="DJ439" s="141"/>
      <c r="DK439" s="141"/>
      <c r="DL439" s="141"/>
      <c r="DM439" s="141"/>
      <c r="DN439" s="141"/>
      <c r="DO439" s="141"/>
      <c r="DP439" s="141"/>
      <c r="DQ439" s="141"/>
      <c r="DR439" s="141"/>
      <c r="DS439" s="141"/>
      <c r="DT439" s="141"/>
      <c r="DU439" s="141"/>
      <c r="DV439" s="141"/>
      <c r="DW439" s="141"/>
      <c r="DX439" s="141"/>
      <c r="DY439" s="141"/>
      <c r="DZ439" s="141"/>
      <c r="EA439" s="141"/>
      <c r="EB439" s="141"/>
      <c r="EC439" s="141"/>
      <c r="ED439" s="141"/>
      <c r="EE439" s="141"/>
      <c r="EF439" s="141"/>
      <c r="EG439" s="141"/>
      <c r="EH439" s="141"/>
      <c r="EI439" s="141"/>
      <c r="EJ439" s="141"/>
      <c r="EK439" s="141"/>
      <c r="EL439" s="141"/>
      <c r="EM439" s="141"/>
      <c r="EN439" s="141"/>
      <c r="EO439" s="141"/>
      <c r="EP439" s="141"/>
      <c r="EQ439" s="141"/>
      <c r="ER439" s="141"/>
      <c r="ES439" s="141"/>
      <c r="ET439" s="141"/>
      <c r="EU439" s="141"/>
      <c r="EV439" s="141"/>
      <c r="EW439" s="141"/>
      <c r="EX439" s="141"/>
      <c r="EY439" s="141"/>
      <c r="EZ439" s="141"/>
      <c r="FA439" s="141"/>
      <c r="FB439" s="141"/>
      <c r="FC439" s="141"/>
      <c r="FD439" s="141"/>
      <c r="FE439" s="141"/>
      <c r="FF439" s="141"/>
      <c r="FG439" s="141"/>
      <c r="FH439" s="141"/>
      <c r="FI439" s="141"/>
      <c r="FJ439" s="141"/>
      <c r="FK439" s="141"/>
      <c r="FL439" s="141"/>
      <c r="FM439" s="141"/>
      <c r="FN439" s="141"/>
      <c r="FO439" s="141"/>
      <c r="FP439" s="141"/>
      <c r="FQ439" s="141"/>
      <c r="FR439" s="141"/>
      <c r="FS439" s="141"/>
      <c r="FT439" s="141"/>
      <c r="FU439" s="141"/>
      <c r="FV439" s="141"/>
      <c r="FW439" s="141"/>
      <c r="FX439" s="141"/>
      <c r="FY439" s="141"/>
      <c r="FZ439" s="141"/>
      <c r="GA439" s="141"/>
      <c r="GB439" s="141"/>
      <c r="GC439" s="141"/>
      <c r="GD439" s="141"/>
      <c r="GE439" s="141"/>
      <c r="GF439" s="141"/>
      <c r="GG439" s="141"/>
      <c r="GH439" s="141"/>
      <c r="GI439" s="141"/>
      <c r="GJ439" s="141"/>
      <c r="GK439" s="141"/>
      <c r="GL439" s="141"/>
      <c r="GM439" s="141"/>
      <c r="GN439" s="141"/>
      <c r="GO439" s="141"/>
      <c r="GP439" s="141"/>
      <c r="GQ439" s="141"/>
      <c r="GR439" s="141"/>
      <c r="GS439" s="141"/>
      <c r="GT439" s="141"/>
      <c r="GU439" s="141"/>
      <c r="GV439" s="141"/>
      <c r="GW439" s="141"/>
      <c r="GX439" s="141"/>
      <c r="GY439" s="141"/>
      <c r="GZ439" s="141"/>
      <c r="HA439" s="141"/>
      <c r="HB439" s="141"/>
      <c r="HC439" s="141"/>
      <c r="HD439" s="141"/>
      <c r="HE439" s="141"/>
      <c r="HF439" s="141"/>
      <c r="HG439" s="141"/>
      <c r="HH439" s="141"/>
      <c r="HI439" s="141"/>
      <c r="HJ439" s="141"/>
      <c r="HK439" s="141"/>
      <c r="HL439" s="141"/>
      <c r="HM439" s="141"/>
      <c r="HN439" s="141"/>
      <c r="HO439" s="141"/>
      <c r="HP439" s="141"/>
      <c r="HQ439" s="141"/>
      <c r="HR439" s="141"/>
      <c r="HS439" s="141"/>
      <c r="HT439" s="141"/>
      <c r="HU439" s="141"/>
      <c r="HV439" s="141"/>
      <c r="HW439" s="141"/>
      <c r="HX439" s="141"/>
      <c r="HY439" s="141"/>
      <c r="HZ439" s="141"/>
      <c r="IA439" s="141"/>
      <c r="IB439" s="141"/>
      <c r="IC439" s="141"/>
      <c r="ID439" s="141"/>
      <c r="IE439" s="141"/>
      <c r="IF439" s="141"/>
      <c r="IG439" s="141"/>
      <c r="IH439" s="141"/>
      <c r="II439" s="141"/>
      <c r="IJ439" s="141"/>
      <c r="IK439" s="141"/>
      <c r="IL439" s="141"/>
      <c r="IM439" s="141"/>
      <c r="IN439" s="141"/>
      <c r="IO439" s="141"/>
      <c r="IP439" s="141"/>
      <c r="IQ439" s="141"/>
      <c r="IR439" s="141"/>
      <c r="IS439" s="141"/>
      <c r="IT439" s="141"/>
      <c r="IU439" s="141"/>
      <c r="IV439" s="141"/>
      <c r="IW439" s="141"/>
      <c r="IX439" s="141"/>
      <c r="IY439" s="141"/>
      <c r="IZ439" s="141"/>
      <c r="JA439" s="141"/>
      <c r="JB439" s="141"/>
      <c r="JC439" s="141"/>
      <c r="JD439" s="141"/>
      <c r="JE439" s="141"/>
      <c r="JF439" s="141"/>
      <c r="JG439" s="141"/>
      <c r="JH439" s="141"/>
      <c r="JI439" s="141"/>
      <c r="JJ439" s="141"/>
      <c r="JK439" s="141"/>
      <c r="JL439" s="141"/>
      <c r="JM439" s="141"/>
      <c r="JN439" s="141"/>
      <c r="JO439" s="141"/>
      <c r="JP439" s="141"/>
      <c r="JQ439" s="141"/>
      <c r="JR439" s="141"/>
      <c r="JS439" s="141"/>
      <c r="JT439" s="141"/>
      <c r="JU439" s="141"/>
      <c r="JV439" s="141"/>
      <c r="JW439" s="141"/>
      <c r="JX439" s="141"/>
      <c r="JY439" s="141"/>
      <c r="JZ439" s="141"/>
      <c r="KA439" s="141"/>
      <c r="KB439" s="141"/>
      <c r="KC439" s="141"/>
      <c r="KD439" s="141"/>
      <c r="KE439" s="141"/>
      <c r="KF439" s="141"/>
      <c r="KG439" s="141"/>
      <c r="KH439" s="141"/>
      <c r="KI439" s="141"/>
      <c r="KJ439" s="141"/>
      <c r="KK439" s="141"/>
      <c r="KL439" s="141"/>
      <c r="KM439" s="141"/>
      <c r="KN439" s="141"/>
      <c r="KO439" s="141"/>
      <c r="KP439" s="141"/>
      <c r="KQ439" s="141"/>
      <c r="KR439" s="141"/>
      <c r="KS439" s="141"/>
      <c r="KT439" s="141"/>
      <c r="KU439" s="141"/>
      <c r="KV439" s="141"/>
      <c r="KW439" s="141"/>
      <c r="KX439" s="141"/>
      <c r="KY439" s="141"/>
      <c r="KZ439" s="141"/>
      <c r="LA439" s="141"/>
      <c r="LB439" s="141"/>
      <c r="LC439" s="141"/>
      <c r="LD439" s="141"/>
      <c r="LE439" s="141"/>
      <c r="LF439" s="141"/>
      <c r="LG439" s="141"/>
      <c r="LH439" s="141"/>
      <c r="LI439" s="141"/>
      <c r="LJ439" s="141"/>
      <c r="LK439" s="141"/>
      <c r="LL439" s="141"/>
      <c r="LM439" s="141"/>
      <c r="LN439" s="141"/>
      <c r="LO439" s="141"/>
      <c r="LP439" s="141"/>
      <c r="LQ439" s="141"/>
      <c r="LR439" s="141"/>
      <c r="LS439" s="141"/>
      <c r="LT439" s="141"/>
      <c r="LU439" s="141"/>
      <c r="LV439" s="141"/>
      <c r="LW439" s="141"/>
      <c r="LX439" s="141"/>
      <c r="LY439" s="141"/>
      <c r="LZ439" s="141"/>
      <c r="MA439" s="141"/>
      <c r="MB439" s="141"/>
      <c r="MC439" s="141"/>
      <c r="MD439" s="141"/>
      <c r="ME439" s="141"/>
      <c r="MF439" s="141"/>
      <c r="MG439" s="141"/>
      <c r="MH439" s="141"/>
      <c r="MI439" s="141"/>
      <c r="MJ439" s="141"/>
      <c r="MK439" s="141"/>
      <c r="ML439" s="141"/>
      <c r="MM439" s="141"/>
      <c r="MN439" s="141"/>
      <c r="MO439" s="141"/>
      <c r="MP439" s="141"/>
      <c r="MQ439" s="141"/>
      <c r="MR439" s="141"/>
      <c r="MS439" s="141"/>
      <c r="MT439" s="141"/>
      <c r="MU439" s="141"/>
      <c r="MV439" s="141"/>
      <c r="MW439" s="141"/>
      <c r="MX439" s="141"/>
      <c r="MY439" s="141"/>
      <c r="MZ439" s="141"/>
      <c r="NA439" s="141"/>
      <c r="NB439" s="141"/>
      <c r="NC439" s="141"/>
      <c r="ND439" s="141"/>
      <c r="NE439" s="141"/>
      <c r="NF439" s="141"/>
      <c r="NG439" s="141"/>
      <c r="NH439" s="141"/>
      <c r="NI439" s="141"/>
      <c r="NJ439" s="141"/>
      <c r="NK439" s="141"/>
      <c r="NL439" s="141"/>
      <c r="NM439" s="141"/>
      <c r="NN439" s="141"/>
      <c r="NO439" s="141"/>
      <c r="NP439" s="141"/>
      <c r="NQ439" s="141"/>
      <c r="NR439" s="141"/>
      <c r="NS439" s="141"/>
      <c r="NT439" s="141"/>
      <c r="NU439" s="141"/>
      <c r="NV439" s="141"/>
      <c r="NW439" s="141"/>
      <c r="NX439" s="141"/>
      <c r="NY439" s="141"/>
      <c r="NZ439" s="141"/>
      <c r="OA439" s="141"/>
      <c r="OB439" s="141"/>
      <c r="OC439" s="141"/>
      <c r="OD439" s="141"/>
      <c r="OE439" s="141"/>
      <c r="OF439" s="141"/>
      <c r="OG439" s="141"/>
      <c r="OH439" s="141"/>
      <c r="OI439" s="141"/>
      <c r="OJ439" s="141"/>
      <c r="OK439" s="141"/>
      <c r="OL439" s="141"/>
      <c r="OM439" s="141"/>
      <c r="ON439" s="141"/>
      <c r="OO439" s="141"/>
      <c r="OP439" s="141"/>
      <c r="OQ439" s="141"/>
      <c r="OR439" s="141"/>
      <c r="OS439" s="141"/>
      <c r="OT439" s="141"/>
      <c r="OU439" s="141"/>
      <c r="OV439" s="141"/>
      <c r="OW439" s="141"/>
      <c r="OX439" s="141"/>
      <c r="OY439" s="141"/>
      <c r="OZ439" s="141"/>
      <c r="PA439" s="141"/>
      <c r="PB439" s="141"/>
      <c r="PC439" s="141"/>
      <c r="PD439" s="141"/>
      <c r="PE439" s="141"/>
      <c r="PF439" s="141"/>
      <c r="PG439" s="141"/>
      <c r="PH439" s="141"/>
      <c r="PI439" s="141"/>
      <c r="PJ439" s="141"/>
      <c r="PK439" s="141"/>
      <c r="PL439" s="141"/>
      <c r="PM439" s="141"/>
      <c r="PN439" s="141"/>
      <c r="PO439" s="141"/>
      <c r="PP439" s="141"/>
      <c r="PQ439" s="141"/>
      <c r="PR439" s="141"/>
      <c r="PS439" s="141"/>
      <c r="PT439" s="141"/>
      <c r="PU439" s="141"/>
      <c r="PV439" s="141"/>
      <c r="PW439" s="141"/>
      <c r="PX439" s="141"/>
      <c r="PY439" s="141"/>
      <c r="PZ439" s="141"/>
      <c r="QA439" s="141"/>
      <c r="QB439" s="141"/>
      <c r="QC439" s="141"/>
      <c r="QD439" s="141"/>
      <c r="QE439" s="141"/>
      <c r="QF439" s="141"/>
      <c r="QG439" s="141"/>
      <c r="QH439" s="141"/>
      <c r="QI439" s="141"/>
      <c r="QJ439" s="141"/>
      <c r="QK439" s="141"/>
      <c r="QL439" s="141"/>
      <c r="QM439" s="141"/>
      <c r="QN439" s="141"/>
      <c r="QO439" s="141"/>
      <c r="QP439" s="141"/>
      <c r="QQ439" s="141"/>
      <c r="QR439" s="141"/>
      <c r="QS439" s="141"/>
      <c r="QT439" s="141"/>
      <c r="QU439" s="141"/>
      <c r="QV439" s="141"/>
      <c r="QW439" s="141"/>
      <c r="QX439" s="141"/>
      <c r="QY439" s="141"/>
      <c r="QZ439" s="141"/>
      <c r="RA439" s="141"/>
      <c r="RB439" s="141"/>
      <c r="RC439" s="141"/>
      <c r="RD439" s="141"/>
      <c r="RE439" s="141"/>
      <c r="RF439" s="141"/>
      <c r="RG439" s="141"/>
      <c r="RH439" s="141"/>
      <c r="RI439" s="141"/>
      <c r="RJ439" s="141"/>
      <c r="RK439" s="141"/>
      <c r="RL439" s="141"/>
      <c r="RM439" s="141"/>
      <c r="RN439" s="141"/>
      <c r="RO439" s="141"/>
      <c r="RP439" s="141"/>
      <c r="RQ439" s="141"/>
      <c r="RR439" s="141"/>
      <c r="RS439" s="141"/>
      <c r="RT439" s="141"/>
      <c r="RU439" s="141"/>
      <c r="RV439" s="141"/>
      <c r="RW439" s="141"/>
      <c r="RX439" s="141"/>
      <c r="RY439" s="141"/>
      <c r="RZ439" s="141"/>
      <c r="SA439" s="141"/>
      <c r="SB439" s="141"/>
      <c r="SC439" s="141"/>
      <c r="SD439" s="141"/>
      <c r="SE439" s="141"/>
      <c r="SF439" s="141"/>
      <c r="SG439" s="141"/>
      <c r="SH439" s="141"/>
      <c r="SI439" s="141"/>
      <c r="SJ439" s="141"/>
      <c r="SK439" s="141"/>
      <c r="SL439" s="141"/>
      <c r="SM439" s="141"/>
      <c r="SN439" s="141"/>
      <c r="SO439" s="141"/>
      <c r="SP439" s="141"/>
      <c r="SQ439" s="141"/>
      <c r="SR439" s="141"/>
      <c r="SS439" s="141"/>
      <c r="ST439" s="141"/>
      <c r="SU439" s="141"/>
      <c r="SV439" s="141"/>
      <c r="SW439" s="141"/>
      <c r="SX439" s="141"/>
      <c r="SY439" s="141"/>
      <c r="SZ439" s="141"/>
      <c r="TA439" s="141"/>
      <c r="TB439" s="141"/>
      <c r="TC439" s="141"/>
      <c r="TD439" s="141"/>
      <c r="TE439" s="141"/>
      <c r="TF439" s="141"/>
      <c r="TG439" s="141"/>
      <c r="TH439" s="141"/>
      <c r="TI439" s="141"/>
      <c r="TJ439" s="141"/>
      <c r="TK439" s="141"/>
      <c r="TL439" s="141"/>
      <c r="TM439" s="141"/>
      <c r="TN439" s="141"/>
      <c r="TO439" s="141"/>
      <c r="TP439" s="141"/>
      <c r="TQ439" s="141"/>
      <c r="TR439" s="141"/>
      <c r="TS439" s="141"/>
      <c r="TT439" s="141"/>
      <c r="TU439" s="141"/>
      <c r="TV439" s="141"/>
      <c r="TW439" s="141"/>
      <c r="TX439" s="141"/>
      <c r="TY439" s="141"/>
      <c r="TZ439" s="141"/>
      <c r="UA439" s="141"/>
      <c r="UB439" s="141"/>
      <c r="UC439" s="141"/>
      <c r="UD439" s="141"/>
      <c r="UE439" s="141"/>
      <c r="UF439" s="141"/>
      <c r="UG439" s="141"/>
      <c r="UH439" s="141"/>
      <c r="UI439" s="141"/>
      <c r="UJ439" s="141"/>
      <c r="UK439" s="141"/>
      <c r="UL439" s="141"/>
      <c r="UM439" s="141"/>
      <c r="UN439" s="141"/>
      <c r="UO439" s="141"/>
      <c r="UP439" s="141"/>
      <c r="UQ439" s="141"/>
      <c r="UR439" s="141"/>
      <c r="US439" s="141"/>
      <c r="UT439" s="141"/>
      <c r="UU439" s="141"/>
      <c r="UV439" s="141"/>
      <c r="UW439" s="141"/>
      <c r="UX439" s="141"/>
      <c r="UY439" s="141"/>
      <c r="UZ439" s="141"/>
      <c r="VA439" s="141"/>
      <c r="VB439" s="141"/>
      <c r="VC439" s="141"/>
      <c r="VD439" s="141"/>
      <c r="VE439" s="141"/>
      <c r="VF439" s="141"/>
      <c r="VG439" s="141"/>
      <c r="VH439" s="141"/>
      <c r="VI439" s="141"/>
      <c r="VJ439" s="141"/>
      <c r="VK439" s="141"/>
      <c r="VL439" s="141"/>
      <c r="VM439" s="141"/>
      <c r="VN439" s="141"/>
      <c r="VO439" s="141"/>
      <c r="VP439" s="141"/>
      <c r="VQ439" s="141"/>
      <c r="VR439" s="141"/>
      <c r="VS439" s="141"/>
      <c r="VT439" s="141"/>
      <c r="VU439" s="141"/>
      <c r="VV439" s="141"/>
      <c r="VW439" s="141"/>
      <c r="VX439" s="141"/>
      <c r="VY439" s="141"/>
      <c r="VZ439" s="141"/>
      <c r="WA439" s="141"/>
      <c r="WB439" s="141"/>
      <c r="WC439" s="141"/>
      <c r="WD439" s="141"/>
      <c r="WE439" s="141"/>
      <c r="WF439" s="141"/>
      <c r="WG439" s="141"/>
      <c r="WH439" s="141"/>
      <c r="WI439" s="141"/>
      <c r="WJ439" s="141"/>
      <c r="WK439" s="141"/>
      <c r="WL439" s="141"/>
      <c r="WM439" s="141"/>
      <c r="WN439" s="141"/>
      <c r="WO439" s="141"/>
      <c r="WP439" s="141"/>
      <c r="WQ439" s="141"/>
      <c r="WR439" s="141"/>
      <c r="WS439" s="141"/>
      <c r="WT439" s="141"/>
      <c r="WU439" s="141"/>
      <c r="WV439" s="141"/>
      <c r="WW439" s="141"/>
      <c r="WX439" s="141"/>
      <c r="WY439" s="141"/>
      <c r="WZ439" s="141"/>
      <c r="XA439" s="141"/>
      <c r="XB439" s="141"/>
      <c r="XC439" s="141"/>
      <c r="XD439" s="141"/>
      <c r="XE439" s="141"/>
      <c r="XF439" s="141"/>
      <c r="XG439" s="141"/>
      <c r="XH439" s="141"/>
      <c r="XI439" s="141"/>
      <c r="XJ439" s="141"/>
      <c r="XK439" s="141"/>
      <c r="XL439" s="141"/>
      <c r="XM439" s="141"/>
      <c r="XN439" s="141"/>
      <c r="XO439" s="141"/>
      <c r="XP439" s="141"/>
      <c r="XQ439" s="141"/>
      <c r="XR439" s="141"/>
      <c r="XS439" s="141"/>
      <c r="XT439" s="141"/>
      <c r="XU439" s="141"/>
      <c r="XV439" s="141"/>
      <c r="XW439" s="141"/>
      <c r="XX439" s="141"/>
      <c r="XY439" s="141"/>
      <c r="XZ439" s="141"/>
      <c r="YA439" s="141"/>
      <c r="YB439" s="141"/>
      <c r="YC439" s="141"/>
      <c r="YD439" s="141"/>
      <c r="YE439" s="141"/>
      <c r="YF439" s="141"/>
      <c r="YG439" s="141"/>
      <c r="YH439" s="141"/>
      <c r="YI439" s="141"/>
      <c r="YJ439" s="141"/>
      <c r="YK439" s="141"/>
      <c r="YL439" s="141"/>
      <c r="YM439" s="141"/>
      <c r="YN439" s="141"/>
      <c r="YO439" s="141"/>
      <c r="YP439" s="141"/>
      <c r="YQ439" s="141"/>
      <c r="YR439" s="141"/>
      <c r="YS439" s="141"/>
      <c r="YT439" s="141"/>
      <c r="YU439" s="141"/>
      <c r="YV439" s="141"/>
      <c r="YW439" s="141"/>
      <c r="YX439" s="141"/>
      <c r="YY439" s="141"/>
      <c r="YZ439" s="141"/>
      <c r="ZA439" s="141"/>
      <c r="ZB439" s="141"/>
      <c r="ZC439" s="141"/>
      <c r="ZD439" s="141"/>
      <c r="ZE439" s="141"/>
      <c r="ZF439" s="141"/>
      <c r="ZG439" s="141"/>
      <c r="ZH439" s="141"/>
      <c r="ZI439" s="141"/>
      <c r="ZJ439" s="141"/>
      <c r="ZK439" s="141"/>
      <c r="ZL439" s="141"/>
      <c r="ZM439" s="141"/>
      <c r="ZN439" s="141"/>
      <c r="ZO439" s="141"/>
      <c r="ZP439" s="141"/>
      <c r="ZQ439" s="141"/>
      <c r="ZR439" s="141"/>
      <c r="ZS439" s="141"/>
      <c r="ZT439" s="141"/>
      <c r="ZU439" s="141"/>
      <c r="ZV439" s="141"/>
      <c r="ZW439" s="141"/>
      <c r="ZX439" s="141"/>
      <c r="ZY439" s="141"/>
      <c r="ZZ439" s="141"/>
      <c r="AAA439" s="141"/>
      <c r="AAB439" s="141"/>
      <c r="AAC439" s="141"/>
      <c r="AAD439" s="141"/>
      <c r="AAE439" s="141"/>
      <c r="AAF439" s="141"/>
      <c r="AAG439" s="141"/>
      <c r="AAH439" s="141"/>
      <c r="AAI439" s="141"/>
      <c r="AAJ439" s="141"/>
      <c r="AAK439" s="141"/>
      <c r="AAL439" s="141"/>
      <c r="AAM439" s="141"/>
      <c r="AAN439" s="141"/>
      <c r="AAO439" s="141"/>
      <c r="AAP439" s="141"/>
      <c r="AAQ439" s="141"/>
      <c r="AAR439" s="141"/>
      <c r="AAS439" s="141"/>
      <c r="AAT439" s="141"/>
      <c r="AAU439" s="141"/>
      <c r="AAV439" s="141"/>
      <c r="AAW439" s="141"/>
      <c r="AAX439" s="141"/>
      <c r="AAY439" s="141"/>
      <c r="AAZ439" s="141"/>
      <c r="ABA439" s="141"/>
      <c r="ABB439" s="141"/>
      <c r="ABC439" s="141"/>
      <c r="ABD439" s="141"/>
      <c r="ABE439" s="141"/>
      <c r="ABF439" s="141"/>
      <c r="ABG439" s="141"/>
      <c r="ABH439" s="141"/>
      <c r="ABI439" s="141"/>
      <c r="ABJ439" s="141"/>
      <c r="ABK439" s="141"/>
      <c r="ABL439" s="141"/>
      <c r="ABM439" s="141"/>
      <c r="ABN439" s="141"/>
      <c r="ABO439" s="141"/>
      <c r="ABP439" s="141"/>
      <c r="ABQ439" s="141"/>
      <c r="ABR439" s="141"/>
      <c r="ABS439" s="141"/>
      <c r="ABT439" s="141"/>
      <c r="ABU439" s="141"/>
      <c r="ABV439" s="141"/>
      <c r="ABW439" s="141"/>
      <c r="ABX439" s="141"/>
      <c r="ABY439" s="141"/>
      <c r="ABZ439" s="141"/>
      <c r="ACA439" s="141"/>
      <c r="ACB439" s="141"/>
      <c r="ACC439" s="141"/>
      <c r="ACD439" s="141"/>
      <c r="ACE439" s="141"/>
      <c r="ACF439" s="141"/>
      <c r="ACG439" s="141"/>
      <c r="ACH439" s="141"/>
      <c r="ACI439" s="141"/>
      <c r="ACJ439" s="141"/>
      <c r="ACK439" s="141"/>
      <c r="ACL439" s="141"/>
      <c r="ACM439" s="141"/>
      <c r="ACN439" s="141"/>
      <c r="ACO439" s="141"/>
      <c r="ACP439" s="141"/>
      <c r="ACQ439" s="141"/>
      <c r="ACR439" s="141"/>
      <c r="ACS439" s="141"/>
      <c r="ACT439" s="141"/>
      <c r="ACU439" s="141"/>
      <c r="ACV439" s="141"/>
      <c r="ACW439" s="141"/>
      <c r="ACX439" s="141"/>
      <c r="ACY439" s="141"/>
      <c r="ACZ439" s="141"/>
      <c r="ADA439" s="141"/>
      <c r="ADB439" s="141"/>
      <c r="ADC439" s="141"/>
      <c r="ADD439" s="141"/>
      <c r="ADE439" s="141"/>
      <c r="ADF439" s="141"/>
      <c r="ADG439" s="141"/>
      <c r="ADH439" s="141"/>
      <c r="ADI439" s="141"/>
      <c r="ADJ439" s="141"/>
      <c r="ADK439" s="141"/>
      <c r="ADL439" s="141"/>
      <c r="ADM439" s="141"/>
      <c r="ADN439" s="141"/>
      <c r="ADO439" s="141"/>
      <c r="ADP439" s="141"/>
      <c r="ADQ439" s="141"/>
      <c r="ADR439" s="141"/>
      <c r="ADS439" s="141"/>
      <c r="ADT439" s="141"/>
      <c r="ADU439" s="141"/>
      <c r="ADV439" s="141"/>
      <c r="ADW439" s="141"/>
      <c r="ADX439" s="141"/>
      <c r="ADY439" s="141"/>
      <c r="ADZ439" s="141"/>
      <c r="AEA439" s="141"/>
      <c r="AEB439" s="141"/>
      <c r="AEC439" s="141"/>
      <c r="AED439" s="141"/>
      <c r="AEE439" s="141"/>
      <c r="AEF439" s="141"/>
      <c r="AEG439" s="141"/>
      <c r="AEH439" s="141"/>
      <c r="AEI439" s="141"/>
      <c r="AEJ439" s="141"/>
      <c r="AEK439" s="141"/>
      <c r="AEL439" s="141"/>
      <c r="AEM439" s="141"/>
      <c r="AEN439" s="141"/>
      <c r="AEO439" s="141"/>
      <c r="AEP439" s="141"/>
      <c r="AEQ439" s="141"/>
      <c r="AER439" s="141"/>
      <c r="AES439" s="141"/>
      <c r="AET439" s="141"/>
      <c r="AEU439" s="141"/>
      <c r="AEV439" s="141"/>
      <c r="AEW439" s="141"/>
      <c r="AEX439" s="141"/>
      <c r="AEY439" s="141"/>
      <c r="AEZ439" s="141"/>
      <c r="AFA439" s="141"/>
      <c r="AFB439" s="141"/>
      <c r="AFC439" s="141"/>
      <c r="AFD439" s="141"/>
      <c r="AFE439" s="141"/>
      <c r="AFF439" s="141"/>
      <c r="AFG439" s="141"/>
      <c r="AFH439" s="141"/>
      <c r="AFI439" s="141"/>
      <c r="AFJ439" s="141"/>
      <c r="AFK439" s="141"/>
      <c r="AFL439" s="141"/>
      <c r="AFM439" s="141"/>
      <c r="AFN439" s="141"/>
      <c r="AFO439" s="141"/>
      <c r="AFP439" s="141"/>
      <c r="AFQ439" s="141"/>
      <c r="AFR439" s="141"/>
      <c r="AFS439" s="141"/>
      <c r="AFT439" s="141"/>
      <c r="AFU439" s="141"/>
      <c r="AFV439" s="141"/>
      <c r="AFW439" s="141"/>
      <c r="AFX439" s="141"/>
      <c r="AFY439" s="141"/>
      <c r="AFZ439" s="141"/>
      <c r="AGA439" s="141"/>
      <c r="AGB439" s="141"/>
      <c r="AGC439" s="141"/>
      <c r="AGD439" s="141"/>
      <c r="AGE439" s="141"/>
      <c r="AGF439" s="141"/>
      <c r="AGG439" s="141"/>
      <c r="AGH439" s="141"/>
      <c r="AGI439" s="141"/>
      <c r="AGJ439" s="141"/>
      <c r="AGK439" s="141"/>
      <c r="AGL439" s="141"/>
      <c r="AGM439" s="141"/>
      <c r="AGN439" s="141"/>
      <c r="AGO439" s="141"/>
      <c r="AGP439" s="141"/>
      <c r="AGQ439" s="141"/>
      <c r="AGR439" s="141"/>
      <c r="AGS439" s="141"/>
      <c r="AGT439" s="141"/>
      <c r="AGU439" s="141"/>
      <c r="AGV439" s="141"/>
      <c r="AGW439" s="141"/>
      <c r="AGX439" s="141"/>
      <c r="AGY439" s="141"/>
      <c r="AGZ439" s="141"/>
      <c r="AHA439" s="141"/>
      <c r="AHB439" s="141"/>
      <c r="AHC439" s="141"/>
      <c r="AHD439" s="141"/>
      <c r="AHE439" s="141"/>
      <c r="AHF439" s="141"/>
      <c r="AHG439" s="141"/>
      <c r="AHH439" s="141"/>
      <c r="AHI439" s="141"/>
      <c r="AHJ439" s="141"/>
      <c r="AHK439" s="141"/>
      <c r="AHL439" s="141"/>
      <c r="AHM439" s="141"/>
      <c r="AHN439" s="141"/>
      <c r="AHO439" s="141"/>
      <c r="AHP439" s="141"/>
      <c r="AHQ439" s="141"/>
      <c r="AHR439" s="141"/>
      <c r="AHS439" s="141"/>
      <c r="AHT439" s="141"/>
      <c r="AHU439" s="141"/>
      <c r="AHV439" s="141"/>
      <c r="AHW439" s="141"/>
      <c r="AHX439" s="141"/>
      <c r="AHY439" s="141"/>
      <c r="AHZ439" s="141"/>
      <c r="AIA439" s="141"/>
      <c r="AIB439" s="141"/>
      <c r="AIC439" s="141"/>
      <c r="AID439" s="141"/>
      <c r="AIE439" s="141"/>
      <c r="AIF439" s="141"/>
      <c r="AIG439" s="141"/>
      <c r="AIH439" s="141"/>
      <c r="AII439" s="141"/>
      <c r="AIJ439" s="141"/>
      <c r="AIK439" s="141"/>
      <c r="AIL439" s="141"/>
      <c r="AIM439" s="141"/>
      <c r="AIN439" s="141"/>
      <c r="AIO439" s="141"/>
      <c r="AIP439" s="141"/>
      <c r="AIQ439" s="141"/>
      <c r="AIR439" s="141"/>
      <c r="AIS439" s="141"/>
      <c r="AIT439" s="141"/>
      <c r="AIU439" s="141"/>
      <c r="AIV439" s="141"/>
      <c r="AIW439" s="141"/>
      <c r="AIX439" s="141"/>
      <c r="AIY439" s="141"/>
      <c r="AIZ439" s="141"/>
      <c r="AJA439" s="141"/>
      <c r="AJB439" s="141"/>
      <c r="AJC439" s="141"/>
      <c r="AJD439" s="141"/>
      <c r="AJE439" s="141"/>
      <c r="AJF439" s="141"/>
      <c r="AJG439" s="141"/>
      <c r="AJH439" s="141"/>
      <c r="AJI439" s="141"/>
      <c r="AJJ439" s="141"/>
      <c r="AJK439" s="141"/>
      <c r="AJL439" s="141"/>
      <c r="AJM439" s="141"/>
      <c r="AJN439" s="141"/>
      <c r="AJO439" s="141"/>
      <c r="AJP439" s="141"/>
      <c r="AJQ439" s="141"/>
      <c r="AJR439" s="141"/>
      <c r="AJS439" s="141"/>
      <c r="AJT439" s="141"/>
      <c r="AJU439" s="141"/>
      <c r="AJV439" s="141"/>
      <c r="AJW439" s="141"/>
      <c r="AJX439" s="141"/>
      <c r="AJY439" s="141"/>
      <c r="AJZ439" s="141"/>
      <c r="AKA439" s="141"/>
      <c r="AKB439" s="141"/>
      <c r="AKC439" s="141"/>
      <c r="AKD439" s="141"/>
      <c r="AKE439" s="141"/>
      <c r="AKF439" s="141"/>
      <c r="AKG439" s="141"/>
      <c r="AKH439" s="141"/>
      <c r="AKI439" s="141"/>
      <c r="AKJ439" s="141"/>
      <c r="AKK439" s="141"/>
      <c r="AKL439" s="141"/>
      <c r="AKM439" s="141"/>
      <c r="AKN439" s="141"/>
      <c r="AKO439" s="141"/>
      <c r="AKP439" s="141"/>
      <c r="AKQ439" s="141"/>
      <c r="AKR439" s="141"/>
      <c r="AKS439" s="141"/>
      <c r="AKT439" s="141"/>
      <c r="AKU439" s="141"/>
      <c r="AKV439" s="141"/>
      <c r="AKW439" s="141"/>
      <c r="AKX439" s="141"/>
      <c r="AKY439" s="141"/>
      <c r="AKZ439" s="141"/>
      <c r="ALA439" s="141"/>
      <c r="ALB439" s="141"/>
      <c r="ALC439" s="141"/>
      <c r="ALD439" s="141"/>
      <c r="ALE439" s="141"/>
      <c r="ALF439" s="141"/>
      <c r="ALG439" s="141"/>
      <c r="ALH439" s="141"/>
      <c r="ALI439" s="141"/>
      <c r="ALJ439" s="141"/>
      <c r="ALK439" s="141"/>
      <c r="ALL439" s="141"/>
      <c r="ALM439" s="141"/>
      <c r="ALN439" s="141"/>
      <c r="ALO439" s="141"/>
      <c r="ALP439" s="141"/>
      <c r="ALQ439" s="141"/>
      <c r="ALR439" s="141"/>
      <c r="ALS439" s="141"/>
      <c r="ALT439" s="141"/>
      <c r="ALU439" s="141"/>
      <c r="ALV439" s="141"/>
      <c r="ALW439" s="141"/>
      <c r="ALX439" s="141"/>
      <c r="ALY439" s="141"/>
      <c r="ALZ439" s="141"/>
      <c r="AMA439" s="141"/>
      <c r="AMB439" s="141"/>
      <c r="AMC439" s="141"/>
      <c r="AMD439" s="141"/>
      <c r="AME439" s="141"/>
      <c r="AMF439" s="141"/>
      <c r="AMG439" s="141"/>
      <c r="AMH439" s="141"/>
      <c r="AMI439" s="141"/>
      <c r="AMJ439" s="141"/>
      <c r="AMK439" s="141"/>
      <c r="AML439" s="141"/>
      <c r="AMM439" s="141"/>
      <c r="AMN439" s="141"/>
      <c r="AMO439" s="141"/>
      <c r="AMP439" s="141"/>
      <c r="AMQ439" s="141"/>
      <c r="AMR439" s="141"/>
      <c r="AMS439" s="141"/>
      <c r="AMT439" s="141"/>
      <c r="AMU439" s="141"/>
      <c r="AMV439" s="141"/>
      <c r="AMW439" s="141"/>
      <c r="AMX439" s="141"/>
      <c r="AMY439" s="141"/>
      <c r="AMZ439" s="141"/>
      <c r="ANA439" s="141"/>
      <c r="ANB439" s="141"/>
      <c r="ANC439" s="141"/>
      <c r="AND439" s="141"/>
      <c r="ANE439" s="141"/>
      <c r="ANF439" s="141"/>
      <c r="ANG439" s="141"/>
      <c r="ANH439" s="141"/>
      <c r="ANI439" s="141"/>
      <c r="ANJ439" s="141"/>
      <c r="ANK439" s="141"/>
      <c r="ANL439" s="141"/>
      <c r="ANM439" s="141"/>
      <c r="ANN439" s="141"/>
      <c r="ANO439" s="141"/>
      <c r="ANP439" s="141"/>
      <c r="ANQ439" s="141"/>
      <c r="ANR439" s="141"/>
      <c r="ANS439" s="141"/>
      <c r="ANT439" s="141"/>
      <c r="ANU439" s="141"/>
      <c r="ANV439" s="141"/>
      <c r="ANW439" s="141"/>
      <c r="ANX439" s="141"/>
      <c r="ANY439" s="141"/>
      <c r="ANZ439" s="141"/>
      <c r="AOA439" s="141"/>
      <c r="AOB439" s="141"/>
      <c r="AOC439" s="141"/>
      <c r="AOD439" s="141"/>
      <c r="AOE439" s="141"/>
      <c r="AOF439" s="141"/>
      <c r="AOG439" s="141"/>
      <c r="AOH439" s="141"/>
      <c r="AOI439" s="141"/>
      <c r="AOJ439" s="141"/>
      <c r="AOK439" s="141"/>
      <c r="AOL439" s="141"/>
      <c r="AOM439" s="141"/>
      <c r="AON439" s="141"/>
      <c r="AOO439" s="141"/>
      <c r="AOP439" s="141"/>
      <c r="AOQ439" s="141"/>
      <c r="AOR439" s="141"/>
      <c r="AOS439" s="141"/>
      <c r="AOT439" s="141"/>
      <c r="AOU439" s="141"/>
      <c r="AOV439" s="141"/>
      <c r="AOW439" s="141"/>
      <c r="AOX439" s="141"/>
      <c r="AOY439" s="141"/>
      <c r="AOZ439" s="141"/>
      <c r="APA439" s="141"/>
      <c r="APB439" s="141"/>
      <c r="APC439" s="141"/>
      <c r="APD439" s="141"/>
      <c r="APE439" s="141"/>
      <c r="APF439" s="141"/>
      <c r="APG439" s="141"/>
      <c r="APH439" s="141"/>
      <c r="API439" s="141"/>
      <c r="APJ439" s="141"/>
      <c r="APK439" s="141"/>
      <c r="APL439" s="141"/>
      <c r="APM439" s="141"/>
      <c r="APN439" s="141"/>
      <c r="APO439" s="141"/>
      <c r="APP439" s="141"/>
      <c r="APQ439" s="141"/>
      <c r="APR439" s="141"/>
      <c r="APS439" s="141"/>
      <c r="APT439" s="141"/>
      <c r="APU439" s="141"/>
      <c r="APV439" s="141"/>
      <c r="APW439" s="141"/>
      <c r="APX439" s="141"/>
      <c r="APY439" s="141"/>
      <c r="APZ439" s="141"/>
      <c r="AQA439" s="141"/>
      <c r="AQB439" s="141"/>
      <c r="AQC439" s="141"/>
      <c r="AQD439" s="141"/>
      <c r="AQE439" s="141"/>
      <c r="AQF439" s="141"/>
      <c r="AQG439" s="141"/>
      <c r="AQH439" s="141"/>
      <c r="AQI439" s="141"/>
      <c r="AQJ439" s="141"/>
      <c r="AQK439" s="141"/>
      <c r="AQL439" s="141"/>
      <c r="AQM439" s="141"/>
      <c r="AQN439" s="141"/>
      <c r="AQO439" s="141"/>
      <c r="AQP439" s="141"/>
      <c r="AQQ439" s="141"/>
      <c r="AQR439" s="141"/>
      <c r="AQS439" s="141"/>
      <c r="AQT439" s="141"/>
      <c r="AQU439" s="141"/>
      <c r="AQV439" s="141"/>
      <c r="AQW439" s="141"/>
      <c r="AQX439" s="141"/>
      <c r="AQY439" s="141"/>
      <c r="AQZ439" s="141"/>
      <c r="ARA439" s="141"/>
      <c r="ARB439" s="141"/>
      <c r="ARC439" s="141"/>
      <c r="ARD439" s="141"/>
      <c r="ARE439" s="141"/>
      <c r="ARF439" s="141"/>
      <c r="ARG439" s="141"/>
      <c r="ARH439" s="141"/>
      <c r="ARI439" s="141"/>
      <c r="ARJ439" s="141"/>
      <c r="ARK439" s="141"/>
      <c r="ARL439" s="141"/>
      <c r="ARM439" s="141"/>
      <c r="ARN439" s="141"/>
      <c r="ARO439" s="141"/>
      <c r="ARP439" s="141"/>
      <c r="ARQ439" s="141"/>
      <c r="ARR439" s="141"/>
      <c r="ARS439" s="141"/>
      <c r="ART439" s="141"/>
      <c r="ARU439" s="141"/>
      <c r="ARV439" s="141"/>
      <c r="ARW439" s="141"/>
      <c r="ARX439" s="141"/>
      <c r="ARY439" s="141"/>
      <c r="ARZ439" s="141"/>
      <c r="ASA439" s="141"/>
      <c r="ASB439" s="141"/>
      <c r="ASC439" s="141"/>
      <c r="ASD439" s="141"/>
      <c r="ASE439" s="141"/>
      <c r="ASF439" s="141"/>
      <c r="ASG439" s="141"/>
      <c r="ASH439" s="141"/>
      <c r="ASI439" s="141"/>
      <c r="ASJ439" s="141"/>
      <c r="ASK439" s="141"/>
      <c r="ASL439" s="141"/>
      <c r="ASM439" s="141"/>
      <c r="ASN439" s="141"/>
      <c r="ASO439" s="141"/>
      <c r="ASP439" s="141"/>
      <c r="ASQ439" s="141"/>
      <c r="ASR439" s="141"/>
      <c r="ASS439" s="141"/>
      <c r="AST439" s="141"/>
      <c r="ASU439" s="141"/>
      <c r="ASV439" s="141"/>
      <c r="ASW439" s="141"/>
      <c r="ASX439" s="141"/>
      <c r="ASY439" s="141"/>
      <c r="ASZ439" s="141"/>
      <c r="ATA439" s="141"/>
      <c r="ATB439" s="141"/>
      <c r="ATC439" s="141"/>
      <c r="ATD439" s="141"/>
      <c r="ATE439" s="141"/>
      <c r="ATF439" s="141"/>
      <c r="ATG439" s="141"/>
      <c r="ATH439" s="141"/>
      <c r="ATI439" s="141"/>
      <c r="ATJ439" s="141"/>
      <c r="ATK439" s="141"/>
      <c r="ATL439" s="141"/>
      <c r="ATM439" s="141"/>
      <c r="ATN439" s="141"/>
      <c r="ATO439" s="141"/>
      <c r="ATP439" s="141"/>
      <c r="ATQ439" s="141"/>
      <c r="ATR439" s="141"/>
      <c r="ATS439" s="141"/>
      <c r="ATT439" s="141"/>
      <c r="ATU439" s="141"/>
      <c r="ATV439" s="141"/>
      <c r="ATW439" s="141"/>
      <c r="ATX439" s="141"/>
      <c r="ATY439" s="141"/>
      <c r="ATZ439" s="141"/>
      <c r="AUA439" s="141"/>
      <c r="AUB439" s="141"/>
      <c r="AUC439" s="141"/>
      <c r="AUD439" s="141"/>
      <c r="AUE439" s="141"/>
      <c r="AUF439" s="141"/>
      <c r="AUG439" s="141"/>
      <c r="AUH439" s="141"/>
      <c r="AUI439" s="141"/>
      <c r="AUJ439" s="141"/>
      <c r="AUK439" s="141"/>
      <c r="AUL439" s="141"/>
      <c r="AUM439" s="141"/>
      <c r="AUN439" s="141"/>
      <c r="AUO439" s="141"/>
      <c r="AUP439" s="141"/>
      <c r="AUQ439" s="141"/>
      <c r="AUR439" s="141"/>
      <c r="AUS439" s="141"/>
      <c r="AUT439" s="141"/>
      <c r="AUU439" s="141"/>
      <c r="AUV439" s="141"/>
      <c r="AUW439" s="141"/>
      <c r="AUX439" s="141"/>
      <c r="AUY439" s="141"/>
      <c r="AUZ439" s="141"/>
      <c r="AVA439" s="141"/>
      <c r="AVB439" s="141"/>
      <c r="AVC439" s="141"/>
      <c r="AVD439" s="141"/>
      <c r="AVE439" s="141"/>
      <c r="AVF439" s="141"/>
      <c r="AVG439" s="141"/>
      <c r="AVH439" s="141"/>
      <c r="AVI439" s="141"/>
      <c r="AVJ439" s="141"/>
      <c r="AVK439" s="141"/>
      <c r="AVL439" s="141"/>
      <c r="AVM439" s="141"/>
      <c r="AVN439" s="141"/>
      <c r="AVO439" s="141"/>
      <c r="AVP439" s="141"/>
      <c r="AVQ439" s="141"/>
      <c r="AVR439" s="141"/>
      <c r="AVS439" s="141"/>
      <c r="AVT439" s="141"/>
      <c r="AVU439" s="141"/>
      <c r="AVV439" s="141"/>
      <c r="AVW439" s="141"/>
      <c r="AVX439" s="141"/>
      <c r="AVY439" s="141"/>
      <c r="AVZ439" s="141"/>
      <c r="AWA439" s="141"/>
      <c r="AWB439" s="141"/>
      <c r="AWC439" s="141"/>
      <c r="AWD439" s="141"/>
      <c r="AWE439" s="141"/>
      <c r="AWF439" s="141"/>
      <c r="AWG439" s="141"/>
      <c r="AWH439" s="141"/>
      <c r="AWI439" s="141"/>
      <c r="AWJ439" s="141"/>
      <c r="AWK439" s="141"/>
      <c r="AWL439" s="141"/>
      <c r="AWM439" s="141"/>
      <c r="AWN439" s="141"/>
      <c r="AWO439" s="141"/>
      <c r="AWP439" s="141"/>
      <c r="AWQ439" s="141"/>
      <c r="AWR439" s="141"/>
      <c r="AWS439" s="141"/>
      <c r="AWT439" s="141"/>
      <c r="AWU439" s="141"/>
      <c r="AWV439" s="141"/>
      <c r="AWW439" s="141"/>
      <c r="AWX439" s="141"/>
      <c r="AWY439" s="141"/>
      <c r="AWZ439" s="141"/>
      <c r="AXA439" s="141"/>
      <c r="AXB439" s="141"/>
      <c r="AXC439" s="141"/>
      <c r="AXD439" s="141"/>
      <c r="AXE439" s="141"/>
      <c r="AXF439" s="141"/>
      <c r="AXG439" s="141"/>
      <c r="AXH439" s="141"/>
      <c r="AXI439" s="141"/>
      <c r="AXJ439" s="141"/>
      <c r="AXK439" s="141"/>
      <c r="AXL439" s="141"/>
      <c r="AXM439" s="141"/>
      <c r="AXN439" s="141"/>
      <c r="AXO439" s="141"/>
      <c r="AXP439" s="141"/>
      <c r="AXQ439" s="141"/>
      <c r="AXR439" s="141"/>
      <c r="AXS439" s="141"/>
      <c r="AXT439" s="141"/>
      <c r="AXU439" s="141"/>
      <c r="AXV439" s="141"/>
      <c r="AXW439" s="141"/>
      <c r="AXX439" s="141"/>
      <c r="AXY439" s="141"/>
      <c r="AXZ439" s="141"/>
      <c r="AYA439" s="141"/>
      <c r="AYB439" s="141"/>
      <c r="AYC439" s="141"/>
      <c r="AYD439" s="141"/>
      <c r="AYE439" s="141"/>
      <c r="AYF439" s="141"/>
      <c r="AYG439" s="141"/>
      <c r="AYH439" s="141"/>
      <c r="AYI439" s="141"/>
      <c r="AYJ439" s="141"/>
      <c r="AYK439" s="141"/>
      <c r="AYL439" s="141"/>
      <c r="AYM439" s="141"/>
      <c r="AYN439" s="141"/>
      <c r="AYO439" s="141"/>
      <c r="AYP439" s="141"/>
      <c r="AYQ439" s="141"/>
      <c r="AYR439" s="141"/>
      <c r="AYS439" s="141"/>
      <c r="AYT439" s="141"/>
      <c r="AYU439" s="141"/>
      <c r="AYV439" s="141"/>
      <c r="AYW439" s="141"/>
      <c r="AYX439" s="141"/>
      <c r="AYY439" s="141"/>
      <c r="AYZ439" s="141"/>
      <c r="AZA439" s="141"/>
      <c r="AZB439" s="141"/>
      <c r="AZC439" s="141"/>
      <c r="AZD439" s="141"/>
      <c r="AZE439" s="141"/>
      <c r="AZF439" s="141"/>
      <c r="AZG439" s="141"/>
      <c r="AZH439" s="141"/>
      <c r="AZI439" s="141"/>
      <c r="AZJ439" s="141"/>
      <c r="AZK439" s="141"/>
      <c r="AZL439" s="141"/>
      <c r="AZM439" s="141"/>
      <c r="AZN439" s="141"/>
      <c r="AZO439" s="141"/>
      <c r="AZP439" s="141"/>
      <c r="AZQ439" s="141"/>
      <c r="AZR439" s="141"/>
      <c r="AZS439" s="141"/>
      <c r="AZT439" s="141"/>
      <c r="AZU439" s="141"/>
      <c r="AZV439" s="141"/>
      <c r="AZW439" s="141"/>
      <c r="AZX439" s="141"/>
      <c r="AZY439" s="141"/>
      <c r="AZZ439" s="141"/>
      <c r="BAA439" s="141"/>
      <c r="BAB439" s="141"/>
      <c r="BAC439" s="141"/>
      <c r="BAD439" s="141"/>
      <c r="BAE439" s="141"/>
      <c r="BAF439" s="141"/>
      <c r="BAG439" s="141"/>
      <c r="BAH439" s="141"/>
      <c r="BAI439" s="141"/>
      <c r="BAJ439" s="141"/>
      <c r="BAK439" s="141"/>
      <c r="BAL439" s="141"/>
      <c r="BAM439" s="141"/>
      <c r="BAN439" s="141"/>
      <c r="BAO439" s="141"/>
      <c r="BAP439" s="141"/>
      <c r="BAQ439" s="141"/>
      <c r="BAR439" s="141"/>
      <c r="BAS439" s="141"/>
      <c r="BAT439" s="141"/>
      <c r="BAU439" s="141"/>
      <c r="BAV439" s="141"/>
      <c r="BAW439" s="141"/>
      <c r="BAX439" s="141"/>
      <c r="BAY439" s="141"/>
      <c r="BAZ439" s="141"/>
      <c r="BBA439" s="141"/>
      <c r="BBB439" s="141"/>
      <c r="BBC439" s="141"/>
      <c r="BBD439" s="141"/>
      <c r="BBE439" s="141"/>
      <c r="BBF439" s="141"/>
      <c r="BBG439" s="141"/>
      <c r="BBH439" s="141"/>
      <c r="BBI439" s="141"/>
      <c r="BBJ439" s="141"/>
      <c r="BBK439" s="141"/>
      <c r="BBL439" s="141"/>
      <c r="BBM439" s="141"/>
      <c r="BBN439" s="141"/>
      <c r="BBO439" s="141"/>
      <c r="BBP439" s="141"/>
      <c r="BBQ439" s="141"/>
      <c r="BBR439" s="141"/>
      <c r="BBS439" s="141"/>
      <c r="BBT439" s="141"/>
      <c r="BBU439" s="141"/>
      <c r="BBV439" s="141"/>
      <c r="BBW439" s="141"/>
      <c r="BBX439" s="141"/>
      <c r="BBY439" s="141"/>
      <c r="BBZ439" s="141"/>
      <c r="BCA439" s="141"/>
      <c r="BCB439" s="141"/>
      <c r="BCC439" s="141"/>
      <c r="BCD439" s="141"/>
      <c r="BCE439" s="141"/>
      <c r="BCF439" s="141"/>
      <c r="BCG439" s="141"/>
      <c r="BCH439" s="141"/>
      <c r="BCI439" s="141"/>
      <c r="BCJ439" s="141"/>
      <c r="BCK439" s="141"/>
      <c r="BCL439" s="141"/>
      <c r="BCM439" s="141"/>
      <c r="BCN439" s="141"/>
      <c r="BCO439" s="141"/>
      <c r="BCP439" s="141"/>
      <c r="BCQ439" s="141"/>
      <c r="BCR439" s="141"/>
      <c r="BCS439" s="141"/>
      <c r="BCT439" s="141"/>
      <c r="BCU439" s="141"/>
      <c r="BCV439" s="141"/>
      <c r="BCW439" s="141"/>
      <c r="BCX439" s="141"/>
      <c r="BCY439" s="141"/>
      <c r="BCZ439" s="141"/>
      <c r="BDA439" s="141"/>
      <c r="BDB439" s="141"/>
      <c r="BDC439" s="141"/>
      <c r="BDD439" s="141"/>
      <c r="BDE439" s="141"/>
      <c r="BDF439" s="141"/>
      <c r="BDG439" s="141"/>
      <c r="BDH439" s="141"/>
      <c r="BDI439" s="141"/>
      <c r="BDJ439" s="141"/>
      <c r="BDK439" s="141"/>
      <c r="BDL439" s="141"/>
      <c r="BDM439" s="141"/>
      <c r="BDN439" s="141"/>
      <c r="BDO439" s="141"/>
      <c r="BDP439" s="141"/>
      <c r="BDQ439" s="141"/>
      <c r="BDR439" s="141"/>
      <c r="BDS439" s="141"/>
      <c r="BDT439" s="141"/>
      <c r="BDU439" s="141"/>
      <c r="BDV439" s="141"/>
      <c r="BDW439" s="141"/>
      <c r="BDX439" s="141"/>
      <c r="BDY439" s="141"/>
      <c r="BDZ439" s="141"/>
      <c r="BEA439" s="141"/>
      <c r="BEB439" s="141"/>
      <c r="BEC439" s="141"/>
      <c r="BED439" s="141"/>
      <c r="BEE439" s="141"/>
      <c r="BEF439" s="141"/>
      <c r="BEG439" s="141"/>
      <c r="BEH439" s="141"/>
      <c r="BEI439" s="141"/>
      <c r="BEJ439" s="141"/>
      <c r="BEK439" s="141"/>
      <c r="BEL439" s="141"/>
      <c r="BEM439" s="141"/>
      <c r="BEN439" s="141"/>
      <c r="BEO439" s="141"/>
      <c r="BEP439" s="141"/>
      <c r="BEQ439" s="141"/>
      <c r="BER439" s="141"/>
      <c r="BES439" s="141"/>
      <c r="BET439" s="141"/>
      <c r="BEU439" s="141"/>
      <c r="BEV439" s="141"/>
      <c r="BEW439" s="141"/>
      <c r="BEX439" s="141"/>
      <c r="BEY439" s="141"/>
      <c r="BEZ439" s="141"/>
      <c r="BFA439" s="141"/>
      <c r="BFB439" s="141"/>
      <c r="BFC439" s="141"/>
      <c r="BFD439" s="141"/>
      <c r="BFE439" s="141"/>
      <c r="BFF439" s="141"/>
      <c r="BFG439" s="141"/>
      <c r="BFH439" s="141"/>
      <c r="BFI439" s="141"/>
      <c r="BFJ439" s="141"/>
      <c r="BFK439" s="141"/>
      <c r="BFL439" s="141"/>
      <c r="BFM439" s="141"/>
      <c r="BFN439" s="141"/>
      <c r="BFO439" s="141"/>
      <c r="BFP439" s="141"/>
      <c r="BFQ439" s="141"/>
      <c r="BFR439" s="141"/>
      <c r="BFS439" s="141"/>
      <c r="BFT439" s="141"/>
      <c r="BFU439" s="141"/>
      <c r="BFV439" s="141"/>
      <c r="BFW439" s="141"/>
      <c r="BFX439" s="141"/>
      <c r="BFY439" s="141"/>
      <c r="BFZ439" s="141"/>
      <c r="BGA439" s="141"/>
      <c r="BGB439" s="141"/>
      <c r="BGC439" s="141"/>
      <c r="BGD439" s="141"/>
      <c r="BGE439" s="141"/>
      <c r="BGF439" s="141"/>
      <c r="BGG439" s="141"/>
      <c r="BGH439" s="141"/>
      <c r="BGI439" s="141"/>
      <c r="BGJ439" s="141"/>
      <c r="BGK439" s="141"/>
      <c r="BGL439" s="141"/>
      <c r="BGM439" s="141"/>
      <c r="BGN439" s="141"/>
      <c r="BGO439" s="141"/>
      <c r="BGP439" s="141"/>
      <c r="BGQ439" s="141"/>
      <c r="BGR439" s="141"/>
      <c r="BGS439" s="141"/>
      <c r="BGT439" s="141"/>
      <c r="BGU439" s="141"/>
      <c r="BGV439" s="141"/>
      <c r="BGW439" s="141"/>
      <c r="BGX439" s="141"/>
      <c r="BGY439" s="141"/>
      <c r="BGZ439" s="141"/>
      <c r="BHA439" s="141"/>
      <c r="BHB439" s="141"/>
      <c r="BHC439" s="141"/>
      <c r="BHD439" s="141"/>
      <c r="BHE439" s="141"/>
      <c r="BHF439" s="141"/>
      <c r="BHG439" s="141"/>
      <c r="BHH439" s="141"/>
      <c r="BHI439" s="141"/>
      <c r="BHJ439" s="141"/>
      <c r="BHK439" s="141"/>
      <c r="BHL439" s="141"/>
      <c r="BHM439" s="141"/>
      <c r="BHN439" s="141"/>
      <c r="BHO439" s="141"/>
      <c r="BHP439" s="141"/>
      <c r="BHQ439" s="141"/>
      <c r="BHR439" s="141"/>
      <c r="BHS439" s="141"/>
      <c r="BHT439" s="141"/>
      <c r="BHU439" s="141"/>
      <c r="BHV439" s="141"/>
      <c r="BHW439" s="141"/>
      <c r="BHX439" s="141"/>
      <c r="BHY439" s="141"/>
      <c r="BHZ439" s="141"/>
      <c r="BIA439" s="141"/>
      <c r="BIB439" s="141"/>
      <c r="BIC439" s="141"/>
      <c r="BID439" s="141"/>
      <c r="BIE439" s="141"/>
      <c r="BIF439" s="141"/>
      <c r="BIG439" s="141"/>
      <c r="BIH439" s="141"/>
      <c r="BII439" s="141"/>
      <c r="BIJ439" s="141"/>
      <c r="BIK439" s="141"/>
      <c r="BIL439" s="141"/>
      <c r="BIM439" s="141"/>
      <c r="BIN439" s="141"/>
      <c r="BIO439" s="141"/>
      <c r="BIP439" s="141"/>
      <c r="BIQ439" s="141"/>
      <c r="BIR439" s="141"/>
      <c r="BIS439" s="141"/>
      <c r="BIT439" s="141"/>
      <c r="BIU439" s="141"/>
      <c r="BIV439" s="141"/>
      <c r="BIW439" s="141"/>
      <c r="BIX439" s="141"/>
      <c r="BIY439" s="141"/>
      <c r="BIZ439" s="141"/>
      <c r="BJA439" s="141"/>
      <c r="BJB439" s="141"/>
      <c r="BJC439" s="141"/>
      <c r="BJD439" s="141"/>
      <c r="BJE439" s="141"/>
      <c r="BJF439" s="141"/>
      <c r="BJG439" s="141"/>
      <c r="BJH439" s="141"/>
      <c r="BJI439" s="141"/>
      <c r="BJJ439" s="141"/>
      <c r="BJK439" s="141"/>
      <c r="BJL439" s="141"/>
      <c r="BJM439" s="141"/>
      <c r="BJN439" s="141"/>
      <c r="BJO439" s="141"/>
      <c r="BJP439" s="141"/>
      <c r="BJQ439" s="141"/>
      <c r="BJR439" s="141"/>
      <c r="BJS439" s="141"/>
      <c r="BJT439" s="141"/>
      <c r="BJU439" s="141"/>
      <c r="BJV439" s="141"/>
      <c r="BJW439" s="141"/>
      <c r="BJX439" s="141"/>
      <c r="BJY439" s="141"/>
      <c r="BJZ439" s="141"/>
      <c r="BKA439" s="141"/>
      <c r="BKB439" s="141"/>
      <c r="BKC439" s="141"/>
      <c r="BKD439" s="141"/>
      <c r="BKE439" s="141"/>
      <c r="BKF439" s="141"/>
      <c r="BKG439" s="141"/>
      <c r="BKH439" s="141"/>
      <c r="BKI439" s="141"/>
      <c r="BKJ439" s="141"/>
      <c r="BKK439" s="141"/>
      <c r="BKL439" s="141"/>
      <c r="BKM439" s="141"/>
      <c r="BKN439" s="141"/>
      <c r="BKO439" s="141"/>
      <c r="BKP439" s="141"/>
      <c r="BKQ439" s="141"/>
      <c r="BKR439" s="141"/>
      <c r="BKS439" s="141"/>
      <c r="BKT439" s="141"/>
      <c r="BKU439" s="141"/>
      <c r="BKV439" s="141"/>
      <c r="BKW439" s="141"/>
      <c r="BKX439" s="141"/>
      <c r="BKY439" s="141"/>
      <c r="BKZ439" s="141"/>
      <c r="BLA439" s="141"/>
      <c r="BLB439" s="141"/>
      <c r="BLC439" s="141"/>
      <c r="BLD439" s="141"/>
      <c r="BLE439" s="141"/>
      <c r="BLF439" s="141"/>
      <c r="BLG439" s="141"/>
      <c r="BLH439" s="141"/>
      <c r="BLI439" s="141"/>
      <c r="BLJ439" s="141"/>
      <c r="BLK439" s="141"/>
      <c r="BLL439" s="141"/>
      <c r="BLM439" s="141"/>
      <c r="BLN439" s="141"/>
      <c r="BLO439" s="141"/>
      <c r="BLP439" s="141"/>
      <c r="BLQ439" s="141"/>
      <c r="BLR439" s="141"/>
      <c r="BLS439" s="141"/>
      <c r="BLT439" s="141"/>
      <c r="BLU439" s="141"/>
      <c r="BLV439" s="141"/>
      <c r="BLW439" s="141"/>
      <c r="BLX439" s="141"/>
      <c r="BLY439" s="141"/>
      <c r="BLZ439" s="141"/>
      <c r="BMA439" s="141"/>
      <c r="BMB439" s="141"/>
      <c r="BMC439" s="141"/>
      <c r="BMD439" s="141"/>
      <c r="BME439" s="141"/>
      <c r="BMF439" s="141"/>
      <c r="BMG439" s="141"/>
      <c r="BMH439" s="141"/>
      <c r="BMI439" s="141"/>
      <c r="BMJ439" s="141"/>
      <c r="BMK439" s="141"/>
      <c r="BML439" s="141"/>
      <c r="BMM439" s="141"/>
      <c r="BMN439" s="141"/>
      <c r="BMO439" s="141"/>
      <c r="BMP439" s="141"/>
      <c r="BMQ439" s="141"/>
      <c r="BMR439" s="141"/>
      <c r="BMS439" s="141"/>
      <c r="BMT439" s="141"/>
      <c r="BMU439" s="141"/>
      <c r="BMV439" s="141"/>
      <c r="BMW439" s="141"/>
      <c r="BMX439" s="141"/>
      <c r="BMY439" s="141"/>
      <c r="BMZ439" s="141"/>
      <c r="BNA439" s="141"/>
      <c r="BNB439" s="141"/>
      <c r="BNC439" s="141"/>
      <c r="BND439" s="141"/>
      <c r="BNE439" s="141"/>
      <c r="BNF439" s="141"/>
      <c r="BNG439" s="141"/>
      <c r="BNH439" s="141"/>
      <c r="BNI439" s="141"/>
      <c r="BNJ439" s="141"/>
      <c r="BNK439" s="141"/>
      <c r="BNL439" s="141"/>
      <c r="BNM439" s="141"/>
      <c r="BNN439" s="141"/>
      <c r="BNO439" s="141"/>
      <c r="BNP439" s="141"/>
      <c r="BNQ439" s="141"/>
      <c r="BNR439" s="141"/>
      <c r="BNS439" s="141"/>
      <c r="BNT439" s="141"/>
      <c r="BNU439" s="141"/>
      <c r="BNV439" s="141"/>
      <c r="BNW439" s="141"/>
      <c r="BNX439" s="141"/>
      <c r="BNY439" s="141"/>
      <c r="BNZ439" s="141"/>
      <c r="BOA439" s="141"/>
      <c r="BOB439" s="141"/>
      <c r="BOC439" s="141"/>
      <c r="BOD439" s="141"/>
      <c r="BOE439" s="141"/>
      <c r="BOF439" s="141"/>
      <c r="BOG439" s="141"/>
      <c r="BOH439" s="141"/>
      <c r="BOI439" s="141"/>
      <c r="BOJ439" s="141"/>
      <c r="BOK439" s="141"/>
      <c r="BOL439" s="141"/>
      <c r="BOM439" s="141"/>
      <c r="BON439" s="141"/>
      <c r="BOO439" s="141"/>
      <c r="BOP439" s="141"/>
      <c r="BOQ439" s="141"/>
      <c r="BOR439" s="141"/>
      <c r="BOS439" s="141"/>
      <c r="BOT439" s="141"/>
      <c r="BOU439" s="141"/>
      <c r="BOV439" s="141"/>
      <c r="BOW439" s="141"/>
      <c r="BOX439" s="141"/>
      <c r="BOY439" s="141"/>
      <c r="BOZ439" s="141"/>
      <c r="BPA439" s="141"/>
      <c r="BPB439" s="141"/>
      <c r="BPC439" s="141"/>
      <c r="BPD439" s="141"/>
      <c r="BPE439" s="141"/>
      <c r="BPF439" s="141"/>
      <c r="BPG439" s="141"/>
      <c r="BPH439" s="141"/>
      <c r="BPI439" s="141"/>
      <c r="BPJ439" s="141"/>
      <c r="BPK439" s="141"/>
      <c r="BPL439" s="141"/>
      <c r="BPM439" s="141"/>
      <c r="BPN439" s="141"/>
      <c r="BPO439" s="141"/>
      <c r="BPP439" s="141"/>
      <c r="BPQ439" s="141"/>
      <c r="BPR439" s="141"/>
      <c r="BPS439" s="141"/>
      <c r="BPT439" s="141"/>
      <c r="BPU439" s="141"/>
      <c r="BPV439" s="141"/>
      <c r="BPW439" s="141"/>
      <c r="BPX439" s="141"/>
      <c r="BPY439" s="141"/>
      <c r="BPZ439" s="141"/>
      <c r="BQA439" s="141"/>
      <c r="BQB439" s="141"/>
      <c r="BQC439" s="141"/>
      <c r="BQD439" s="141"/>
      <c r="BQE439" s="141"/>
      <c r="BQF439" s="141"/>
      <c r="BQG439" s="141"/>
      <c r="BQH439" s="141"/>
      <c r="BQI439" s="141"/>
      <c r="BQJ439" s="141"/>
      <c r="BQK439" s="141"/>
      <c r="BQL439" s="141"/>
      <c r="BQM439" s="141"/>
      <c r="BQN439" s="141"/>
      <c r="BQO439" s="141"/>
      <c r="BQP439" s="141"/>
      <c r="BQQ439" s="141"/>
      <c r="BQR439" s="141"/>
      <c r="BQS439" s="141"/>
      <c r="BQT439" s="141"/>
      <c r="BQU439" s="141"/>
      <c r="BQV439" s="141"/>
      <c r="BQW439" s="141"/>
      <c r="BQX439" s="141"/>
      <c r="BQY439" s="141"/>
      <c r="BQZ439" s="141"/>
      <c r="BRA439" s="141"/>
      <c r="BRB439" s="141"/>
      <c r="BRC439" s="141"/>
      <c r="BRD439" s="141"/>
      <c r="BRE439" s="141"/>
      <c r="BRF439" s="141"/>
      <c r="BRG439" s="141"/>
      <c r="BRH439" s="141"/>
      <c r="BRI439" s="141"/>
      <c r="BRJ439" s="141"/>
      <c r="BRK439" s="141"/>
      <c r="BRL439" s="141"/>
      <c r="BRM439" s="141"/>
      <c r="BRN439" s="141"/>
      <c r="BRO439" s="141"/>
      <c r="BRP439" s="141"/>
      <c r="BRQ439" s="141"/>
      <c r="BRR439" s="141"/>
      <c r="BRS439" s="141"/>
      <c r="BRT439" s="141"/>
      <c r="BRU439" s="141"/>
      <c r="BRV439" s="141"/>
      <c r="BRW439" s="141"/>
      <c r="BRX439" s="141"/>
      <c r="BRY439" s="141"/>
      <c r="BRZ439" s="141"/>
      <c r="BSA439" s="141"/>
      <c r="BSB439" s="141"/>
      <c r="BSC439" s="141"/>
      <c r="BSD439" s="141"/>
      <c r="BSE439" s="141"/>
      <c r="BSF439" s="141"/>
      <c r="BSG439" s="141"/>
      <c r="BSH439" s="141"/>
      <c r="BSI439" s="141"/>
      <c r="BSJ439" s="141"/>
      <c r="BSK439" s="141"/>
      <c r="BSL439" s="141"/>
      <c r="BSM439" s="141"/>
      <c r="BSN439" s="141"/>
      <c r="BSO439" s="141"/>
      <c r="BSP439" s="141"/>
      <c r="BSQ439" s="141"/>
      <c r="BSR439" s="141"/>
      <c r="BSS439" s="141"/>
      <c r="BST439" s="141"/>
      <c r="BSU439" s="141"/>
      <c r="BSV439" s="141"/>
      <c r="BSW439" s="141"/>
      <c r="BSX439" s="141"/>
      <c r="BSY439" s="141"/>
      <c r="BSZ439" s="141"/>
      <c r="BTA439" s="141"/>
      <c r="BTB439" s="141"/>
      <c r="BTC439" s="141"/>
      <c r="BTD439" s="141"/>
      <c r="BTE439" s="141"/>
      <c r="BTF439" s="141"/>
      <c r="BTG439" s="141"/>
      <c r="BTH439" s="141"/>
      <c r="BTI439" s="141"/>
      <c r="BTJ439" s="141"/>
      <c r="BTK439" s="141"/>
      <c r="BTL439" s="141"/>
      <c r="BTM439" s="141"/>
      <c r="BTN439" s="141"/>
      <c r="BTO439" s="141"/>
      <c r="BTP439" s="141"/>
      <c r="BTQ439" s="141"/>
      <c r="BTR439" s="141"/>
      <c r="BTS439" s="141"/>
      <c r="BTT439" s="141"/>
      <c r="BTU439" s="141"/>
      <c r="BTV439" s="141"/>
      <c r="BTW439" s="141"/>
      <c r="BTX439" s="141"/>
      <c r="BTY439" s="141"/>
      <c r="BTZ439" s="141"/>
      <c r="BUA439" s="141"/>
      <c r="BUB439" s="141"/>
      <c r="BUC439" s="141"/>
      <c r="BUD439" s="141"/>
      <c r="BUE439" s="141"/>
      <c r="BUF439" s="141"/>
      <c r="BUG439" s="141"/>
      <c r="BUH439" s="141"/>
      <c r="BUI439" s="141"/>
      <c r="BUJ439" s="141"/>
      <c r="BUK439" s="141"/>
      <c r="BUL439" s="141"/>
      <c r="BUM439" s="141"/>
      <c r="BUN439" s="141"/>
      <c r="BUO439" s="141"/>
      <c r="BUP439" s="141"/>
      <c r="BUQ439" s="141"/>
      <c r="BUR439" s="141"/>
      <c r="BUS439" s="141"/>
      <c r="BUT439" s="141"/>
      <c r="BUU439" s="141"/>
      <c r="BUV439" s="141"/>
      <c r="BUW439" s="141"/>
      <c r="BUX439" s="141"/>
      <c r="BUY439" s="141"/>
      <c r="BUZ439" s="141"/>
      <c r="BVA439" s="141"/>
      <c r="BVB439" s="141"/>
      <c r="BVC439" s="141"/>
      <c r="BVD439" s="141"/>
      <c r="BVE439" s="141"/>
      <c r="BVF439" s="141"/>
      <c r="BVG439" s="141"/>
      <c r="BVH439" s="141"/>
      <c r="BVI439" s="141"/>
      <c r="BVJ439" s="141"/>
      <c r="BVK439" s="141"/>
      <c r="BVL439" s="141"/>
      <c r="BVM439" s="141"/>
      <c r="BVN439" s="141"/>
      <c r="BVO439" s="141"/>
      <c r="BVP439" s="141"/>
      <c r="BVQ439" s="141"/>
      <c r="BVR439" s="141"/>
      <c r="BVS439" s="141"/>
      <c r="BVT439" s="141"/>
      <c r="BVU439" s="141"/>
      <c r="BVV439" s="141"/>
      <c r="BVW439" s="141"/>
      <c r="BVX439" s="141"/>
      <c r="BVY439" s="141"/>
      <c r="BVZ439" s="141"/>
      <c r="BWA439" s="141"/>
      <c r="BWB439" s="141"/>
      <c r="BWC439" s="141"/>
      <c r="BWD439" s="141"/>
      <c r="BWE439" s="141"/>
      <c r="BWF439" s="141"/>
      <c r="BWG439" s="141"/>
      <c r="BWH439" s="141"/>
      <c r="BWI439" s="141"/>
      <c r="BWJ439" s="141"/>
      <c r="BWK439" s="141"/>
      <c r="BWL439" s="141"/>
      <c r="BWM439" s="141"/>
      <c r="BWN439" s="141"/>
      <c r="BWO439" s="141"/>
      <c r="BWP439" s="141"/>
      <c r="BWQ439" s="141"/>
      <c r="BWR439" s="141"/>
      <c r="BWS439" s="141"/>
      <c r="BWT439" s="141"/>
      <c r="BWU439" s="141"/>
      <c r="BWV439" s="141"/>
      <c r="BWW439" s="141"/>
      <c r="BWX439" s="141"/>
      <c r="BWY439" s="141"/>
      <c r="BWZ439" s="141"/>
      <c r="BXA439" s="141"/>
      <c r="BXB439" s="141"/>
      <c r="BXC439" s="141"/>
      <c r="BXD439" s="141"/>
      <c r="BXE439" s="141"/>
      <c r="BXF439" s="141"/>
      <c r="BXG439" s="141"/>
      <c r="BXH439" s="141"/>
      <c r="BXI439" s="141"/>
      <c r="BXJ439" s="141"/>
      <c r="BXK439" s="141"/>
      <c r="BXL439" s="141"/>
      <c r="BXM439" s="141"/>
      <c r="BXN439" s="141"/>
      <c r="BXO439" s="141"/>
      <c r="BXP439" s="141"/>
      <c r="BXQ439" s="141"/>
      <c r="BXR439" s="141"/>
      <c r="BXS439" s="141"/>
      <c r="BXT439" s="141"/>
      <c r="BXU439" s="141"/>
      <c r="BXV439" s="141"/>
      <c r="BXW439" s="141"/>
      <c r="BXX439" s="141"/>
      <c r="BXY439" s="141"/>
      <c r="BXZ439" s="141"/>
      <c r="BYA439" s="141"/>
      <c r="BYB439" s="141"/>
      <c r="BYC439" s="141"/>
      <c r="BYD439" s="141"/>
      <c r="BYE439" s="141"/>
      <c r="BYF439" s="141"/>
      <c r="BYG439" s="141"/>
      <c r="BYH439" s="141"/>
      <c r="BYI439" s="141"/>
      <c r="BYJ439" s="141"/>
      <c r="BYK439" s="141"/>
      <c r="BYL439" s="141"/>
      <c r="BYM439" s="141"/>
      <c r="BYN439" s="141"/>
      <c r="BYO439" s="141"/>
      <c r="BYP439" s="141"/>
      <c r="BYQ439" s="141"/>
      <c r="BYR439" s="141"/>
      <c r="BYS439" s="141"/>
      <c r="BYT439" s="141"/>
      <c r="BYU439" s="141"/>
      <c r="BYV439" s="141"/>
      <c r="BYW439" s="141"/>
      <c r="BYX439" s="141"/>
      <c r="BYY439" s="141"/>
      <c r="BYZ439" s="141"/>
      <c r="BZA439" s="141"/>
      <c r="BZB439" s="141"/>
      <c r="BZC439" s="141"/>
      <c r="BZD439" s="141"/>
      <c r="BZE439" s="141"/>
      <c r="BZF439" s="141"/>
      <c r="BZG439" s="141"/>
      <c r="BZH439" s="141"/>
      <c r="BZI439" s="141"/>
      <c r="BZJ439" s="141"/>
      <c r="BZK439" s="141"/>
      <c r="BZL439" s="141"/>
      <c r="BZM439" s="141"/>
      <c r="BZN439" s="141"/>
      <c r="BZO439" s="141"/>
      <c r="BZP439" s="141"/>
      <c r="BZQ439" s="141"/>
      <c r="BZR439" s="141"/>
      <c r="BZS439" s="141"/>
      <c r="BZT439" s="141"/>
      <c r="BZU439" s="141"/>
      <c r="BZV439" s="141"/>
      <c r="BZW439" s="141"/>
      <c r="BZX439" s="141"/>
      <c r="BZY439" s="141"/>
      <c r="BZZ439" s="141"/>
      <c r="CAA439" s="141"/>
      <c r="CAB439" s="141"/>
      <c r="CAC439" s="141"/>
      <c r="CAD439" s="141"/>
      <c r="CAE439" s="141"/>
      <c r="CAF439" s="141"/>
      <c r="CAG439" s="141"/>
      <c r="CAH439" s="141"/>
      <c r="CAI439" s="141"/>
      <c r="CAJ439" s="141"/>
      <c r="CAK439" s="141"/>
      <c r="CAL439" s="141"/>
      <c r="CAM439" s="141"/>
      <c r="CAN439" s="141"/>
      <c r="CAO439" s="141"/>
      <c r="CAP439" s="141"/>
      <c r="CAQ439" s="141"/>
      <c r="CAR439" s="141"/>
      <c r="CAS439" s="141"/>
      <c r="CAT439" s="141"/>
      <c r="CAU439" s="141"/>
      <c r="CAV439" s="141"/>
      <c r="CAW439" s="141"/>
      <c r="CAX439" s="141"/>
      <c r="CAY439" s="141"/>
      <c r="CAZ439" s="141"/>
      <c r="CBA439" s="141"/>
      <c r="CBB439" s="141"/>
      <c r="CBC439" s="141"/>
      <c r="CBD439" s="141"/>
      <c r="CBE439" s="141"/>
      <c r="CBF439" s="141"/>
      <c r="CBG439" s="141"/>
      <c r="CBH439" s="141"/>
      <c r="CBI439" s="141"/>
      <c r="CBJ439" s="141"/>
      <c r="CBK439" s="141"/>
      <c r="CBL439" s="141"/>
      <c r="CBM439" s="141"/>
      <c r="CBN439" s="141"/>
      <c r="CBO439" s="141"/>
      <c r="CBP439" s="141"/>
      <c r="CBQ439" s="141"/>
      <c r="CBR439" s="141"/>
      <c r="CBS439" s="141"/>
      <c r="CBT439" s="141"/>
      <c r="CBU439" s="141"/>
      <c r="CBV439" s="141"/>
      <c r="CBW439" s="141"/>
      <c r="CBX439" s="141"/>
      <c r="CBY439" s="141"/>
      <c r="CBZ439" s="141"/>
      <c r="CCA439" s="141"/>
      <c r="CCB439" s="141"/>
      <c r="CCC439" s="141"/>
      <c r="CCD439" s="141"/>
      <c r="CCE439" s="141"/>
      <c r="CCF439" s="141"/>
      <c r="CCG439" s="141"/>
      <c r="CCH439" s="141"/>
      <c r="CCI439" s="141"/>
      <c r="CCJ439" s="141"/>
      <c r="CCK439" s="141"/>
      <c r="CCL439" s="141"/>
      <c r="CCM439" s="141"/>
      <c r="CCN439" s="141"/>
      <c r="CCO439" s="141"/>
      <c r="CCP439" s="141"/>
      <c r="CCQ439" s="141"/>
      <c r="CCR439" s="141"/>
      <c r="CCS439" s="141"/>
      <c r="CCT439" s="141"/>
      <c r="CCU439" s="141"/>
      <c r="CCV439" s="141"/>
      <c r="CCW439" s="141"/>
      <c r="CCX439" s="141"/>
      <c r="CCY439" s="141"/>
      <c r="CCZ439" s="141"/>
      <c r="CDA439" s="141"/>
      <c r="CDB439" s="141"/>
      <c r="CDC439" s="141"/>
      <c r="CDD439" s="141"/>
      <c r="CDE439" s="141"/>
      <c r="CDF439" s="141"/>
      <c r="CDG439" s="141"/>
      <c r="CDH439" s="141"/>
      <c r="CDI439" s="141"/>
      <c r="CDJ439" s="141"/>
      <c r="CDK439" s="141"/>
      <c r="CDL439" s="141"/>
      <c r="CDM439" s="141"/>
      <c r="CDN439" s="141"/>
      <c r="CDO439" s="141"/>
      <c r="CDP439" s="141"/>
      <c r="CDQ439" s="141"/>
      <c r="CDR439" s="141"/>
      <c r="CDS439" s="141"/>
      <c r="CDT439" s="141"/>
      <c r="CDU439" s="141"/>
      <c r="CDV439" s="141"/>
      <c r="CDW439" s="141"/>
      <c r="CDX439" s="141"/>
      <c r="CDY439" s="141"/>
      <c r="CDZ439" s="141"/>
      <c r="CEA439" s="141"/>
      <c r="CEB439" s="141"/>
      <c r="CEC439" s="141"/>
      <c r="CED439" s="141"/>
      <c r="CEE439" s="141"/>
      <c r="CEF439" s="141"/>
      <c r="CEG439" s="141"/>
      <c r="CEH439" s="141"/>
      <c r="CEI439" s="141"/>
      <c r="CEJ439" s="141"/>
      <c r="CEK439" s="141"/>
      <c r="CEL439" s="141"/>
      <c r="CEM439" s="141"/>
      <c r="CEN439" s="141"/>
      <c r="CEO439" s="141"/>
      <c r="CEP439" s="141"/>
      <c r="CEQ439" s="141"/>
      <c r="CER439" s="141"/>
      <c r="CES439" s="141"/>
      <c r="CET439" s="141"/>
      <c r="CEU439" s="141"/>
      <c r="CEV439" s="141"/>
      <c r="CEW439" s="141"/>
      <c r="CEX439" s="141"/>
      <c r="CEY439" s="141"/>
      <c r="CEZ439" s="141"/>
      <c r="CFA439" s="141"/>
      <c r="CFB439" s="141"/>
      <c r="CFC439" s="141"/>
      <c r="CFD439" s="141"/>
      <c r="CFE439" s="141"/>
      <c r="CFF439" s="141"/>
      <c r="CFG439" s="141"/>
      <c r="CFH439" s="141"/>
      <c r="CFI439" s="141"/>
      <c r="CFJ439" s="141"/>
      <c r="CFK439" s="141"/>
      <c r="CFL439" s="141"/>
      <c r="CFM439" s="141"/>
      <c r="CFN439" s="141"/>
      <c r="CFO439" s="141"/>
      <c r="CFP439" s="141"/>
      <c r="CFQ439" s="141"/>
      <c r="CFR439" s="141"/>
      <c r="CFS439" s="141"/>
      <c r="CFT439" s="141"/>
      <c r="CFU439" s="141"/>
      <c r="CFV439" s="141"/>
      <c r="CFW439" s="141"/>
      <c r="CFX439" s="141"/>
      <c r="CFY439" s="141"/>
      <c r="CFZ439" s="141"/>
      <c r="CGA439" s="141"/>
      <c r="CGB439" s="141"/>
      <c r="CGC439" s="141"/>
      <c r="CGD439" s="141"/>
      <c r="CGE439" s="141"/>
      <c r="CGF439" s="141"/>
      <c r="CGG439" s="141"/>
      <c r="CGH439" s="141"/>
      <c r="CGI439" s="141"/>
      <c r="CGJ439" s="141"/>
      <c r="CGK439" s="141"/>
      <c r="CGL439" s="141"/>
      <c r="CGM439" s="141"/>
      <c r="CGN439" s="141"/>
      <c r="CGO439" s="141"/>
      <c r="CGP439" s="141"/>
      <c r="CGQ439" s="141"/>
      <c r="CGR439" s="141"/>
      <c r="CGS439" s="141"/>
      <c r="CGT439" s="141"/>
      <c r="CGU439" s="141"/>
      <c r="CGV439" s="141"/>
      <c r="CGW439" s="141"/>
      <c r="CGX439" s="141"/>
      <c r="CGY439" s="141"/>
      <c r="CGZ439" s="141"/>
      <c r="CHA439" s="141"/>
      <c r="CHB439" s="141"/>
      <c r="CHC439" s="141"/>
      <c r="CHD439" s="141"/>
      <c r="CHE439" s="141"/>
      <c r="CHF439" s="141"/>
      <c r="CHG439" s="141"/>
      <c r="CHH439" s="141"/>
      <c r="CHI439" s="141"/>
      <c r="CHJ439" s="141"/>
      <c r="CHK439" s="141"/>
      <c r="CHL439" s="141"/>
      <c r="CHM439" s="141"/>
      <c r="CHN439" s="141"/>
      <c r="CHO439" s="141"/>
      <c r="CHP439" s="141"/>
      <c r="CHQ439" s="141"/>
      <c r="CHR439" s="141"/>
      <c r="CHS439" s="141"/>
      <c r="CHT439" s="141"/>
      <c r="CHU439" s="141"/>
      <c r="CHV439" s="141"/>
      <c r="CHW439" s="141"/>
      <c r="CHX439" s="141"/>
      <c r="CHY439" s="141"/>
      <c r="CHZ439" s="141"/>
      <c r="CIA439" s="141"/>
      <c r="CIB439" s="141"/>
      <c r="CIC439" s="141"/>
      <c r="CID439" s="141"/>
      <c r="CIE439" s="141"/>
      <c r="CIF439" s="141"/>
      <c r="CIG439" s="141"/>
      <c r="CIH439" s="141"/>
      <c r="CII439" s="141"/>
      <c r="CIJ439" s="141"/>
      <c r="CIK439" s="141"/>
      <c r="CIL439" s="141"/>
      <c r="CIM439" s="141"/>
      <c r="CIN439" s="141"/>
      <c r="CIO439" s="141"/>
      <c r="CIP439" s="141"/>
      <c r="CIQ439" s="141"/>
      <c r="CIR439" s="141"/>
      <c r="CIS439" s="141"/>
      <c r="CIT439" s="141"/>
      <c r="CIU439" s="141"/>
      <c r="CIV439" s="141"/>
      <c r="CIW439" s="141"/>
      <c r="CIX439" s="141"/>
      <c r="CIY439" s="141"/>
      <c r="CIZ439" s="141"/>
      <c r="CJA439" s="141"/>
      <c r="CJB439" s="141"/>
      <c r="CJC439" s="141"/>
      <c r="CJD439" s="141"/>
      <c r="CJE439" s="141"/>
      <c r="CJF439" s="141"/>
      <c r="CJG439" s="141"/>
      <c r="CJH439" s="141"/>
      <c r="CJI439" s="141"/>
      <c r="CJJ439" s="141"/>
      <c r="CJK439" s="141"/>
      <c r="CJL439" s="141"/>
      <c r="CJM439" s="141"/>
      <c r="CJN439" s="141"/>
      <c r="CJO439" s="141"/>
      <c r="CJP439" s="141"/>
      <c r="CJQ439" s="141"/>
      <c r="CJR439" s="141"/>
      <c r="CJS439" s="141"/>
      <c r="CJT439" s="141"/>
      <c r="CJU439" s="141"/>
      <c r="CJV439" s="141"/>
      <c r="CJW439" s="141"/>
      <c r="CJX439" s="141"/>
      <c r="CJY439" s="141"/>
      <c r="CJZ439" s="141"/>
      <c r="CKA439" s="141"/>
      <c r="CKB439" s="141"/>
      <c r="CKC439" s="141"/>
      <c r="CKD439" s="141"/>
      <c r="CKE439" s="141"/>
      <c r="CKF439" s="141"/>
      <c r="CKG439" s="141"/>
      <c r="CKH439" s="141"/>
      <c r="CKI439" s="141"/>
      <c r="CKJ439" s="141"/>
      <c r="CKK439" s="141"/>
      <c r="CKL439" s="141"/>
      <c r="CKM439" s="141"/>
      <c r="CKN439" s="141"/>
      <c r="CKO439" s="141"/>
      <c r="CKP439" s="141"/>
      <c r="CKQ439" s="141"/>
      <c r="CKR439" s="141"/>
      <c r="CKS439" s="141"/>
      <c r="CKT439" s="141"/>
      <c r="CKU439" s="141"/>
      <c r="CKV439" s="141"/>
      <c r="CKW439" s="141"/>
      <c r="CKX439" s="141"/>
      <c r="CKY439" s="141"/>
      <c r="CKZ439" s="141"/>
      <c r="CLA439" s="141"/>
      <c r="CLB439" s="141"/>
      <c r="CLC439" s="141"/>
      <c r="CLD439" s="141"/>
      <c r="CLE439" s="141"/>
      <c r="CLF439" s="141"/>
      <c r="CLG439" s="141"/>
      <c r="CLH439" s="141"/>
      <c r="CLI439" s="141"/>
      <c r="CLJ439" s="141"/>
      <c r="CLK439" s="141"/>
      <c r="CLL439" s="141"/>
      <c r="CLM439" s="141"/>
      <c r="CLN439" s="141"/>
      <c r="CLO439" s="141"/>
      <c r="CLP439" s="141"/>
      <c r="CLQ439" s="141"/>
      <c r="CLR439" s="141"/>
      <c r="CLS439" s="141"/>
      <c r="CLT439" s="141"/>
      <c r="CLU439" s="141"/>
      <c r="CLV439" s="141"/>
      <c r="CLW439" s="141"/>
      <c r="CLX439" s="141"/>
      <c r="CLY439" s="141"/>
      <c r="CLZ439" s="141"/>
      <c r="CMA439" s="141"/>
      <c r="CMB439" s="141"/>
      <c r="CMC439" s="141"/>
      <c r="CMD439" s="141"/>
      <c r="CME439" s="141"/>
      <c r="CMF439" s="141"/>
      <c r="CMG439" s="141"/>
      <c r="CMH439" s="141"/>
      <c r="CMI439" s="141"/>
      <c r="CMJ439" s="141"/>
      <c r="CMK439" s="141"/>
      <c r="CML439" s="141"/>
      <c r="CMM439" s="141"/>
      <c r="CMN439" s="141"/>
      <c r="CMO439" s="141"/>
      <c r="CMP439" s="141"/>
      <c r="CMQ439" s="141"/>
      <c r="CMR439" s="141"/>
      <c r="CMS439" s="141"/>
      <c r="CMT439" s="141"/>
      <c r="CMU439" s="141"/>
      <c r="CMV439" s="141"/>
      <c r="CMW439" s="141"/>
      <c r="CMX439" s="141"/>
      <c r="CMY439" s="141"/>
      <c r="CMZ439" s="141"/>
      <c r="CNA439" s="141"/>
      <c r="CNB439" s="141"/>
      <c r="CNC439" s="141"/>
      <c r="CND439" s="141"/>
      <c r="CNE439" s="141"/>
      <c r="CNF439" s="141"/>
      <c r="CNG439" s="141"/>
      <c r="CNH439" s="141"/>
      <c r="CNI439" s="141"/>
      <c r="CNJ439" s="141"/>
      <c r="CNK439" s="141"/>
      <c r="CNL439" s="141"/>
      <c r="CNM439" s="141"/>
      <c r="CNN439" s="141"/>
      <c r="CNO439" s="141"/>
      <c r="CNP439" s="141"/>
      <c r="CNQ439" s="141"/>
      <c r="CNR439" s="141"/>
      <c r="CNS439" s="141"/>
      <c r="CNT439" s="141"/>
      <c r="CNU439" s="141"/>
      <c r="CNV439" s="141"/>
      <c r="CNW439" s="141"/>
      <c r="CNX439" s="141"/>
      <c r="CNY439" s="141"/>
      <c r="CNZ439" s="141"/>
      <c r="COA439" s="141"/>
      <c r="COB439" s="141"/>
      <c r="COC439" s="141"/>
      <c r="COD439" s="141"/>
      <c r="COE439" s="141"/>
      <c r="COF439" s="141"/>
      <c r="COG439" s="141"/>
      <c r="COH439" s="141"/>
      <c r="COI439" s="141"/>
      <c r="COJ439" s="141"/>
      <c r="COK439" s="141"/>
      <c r="COL439" s="141"/>
      <c r="COM439" s="141"/>
      <c r="CON439" s="141"/>
      <c r="COO439" s="141"/>
      <c r="COP439" s="141"/>
      <c r="COQ439" s="141"/>
      <c r="COR439" s="141"/>
      <c r="COS439" s="141"/>
      <c r="COT439" s="141"/>
      <c r="COU439" s="141"/>
      <c r="COV439" s="141"/>
      <c r="COW439" s="141"/>
      <c r="COX439" s="141"/>
      <c r="COY439" s="141"/>
      <c r="COZ439" s="141"/>
      <c r="CPA439" s="141"/>
      <c r="CPB439" s="141"/>
      <c r="CPC439" s="141"/>
      <c r="CPD439" s="141"/>
      <c r="CPE439" s="141"/>
      <c r="CPF439" s="141"/>
      <c r="CPG439" s="141"/>
      <c r="CPH439" s="141"/>
      <c r="CPI439" s="141"/>
      <c r="CPJ439" s="141"/>
      <c r="CPK439" s="141"/>
      <c r="CPL439" s="141"/>
      <c r="CPM439" s="141"/>
      <c r="CPN439" s="141"/>
      <c r="CPO439" s="141"/>
      <c r="CPP439" s="141"/>
      <c r="CPQ439" s="141"/>
      <c r="CPR439" s="141"/>
      <c r="CPS439" s="141"/>
      <c r="CPT439" s="141"/>
      <c r="CPU439" s="141"/>
      <c r="CPV439" s="141"/>
      <c r="CPW439" s="141"/>
      <c r="CPX439" s="141"/>
      <c r="CPY439" s="141"/>
      <c r="CPZ439" s="141"/>
      <c r="CQA439" s="141"/>
      <c r="CQB439" s="141"/>
      <c r="CQC439" s="141"/>
      <c r="CQD439" s="141"/>
      <c r="CQE439" s="141"/>
      <c r="CQF439" s="141"/>
      <c r="CQG439" s="141"/>
      <c r="CQH439" s="141"/>
      <c r="CQI439" s="141"/>
      <c r="CQJ439" s="141"/>
      <c r="CQK439" s="141"/>
      <c r="CQL439" s="141"/>
      <c r="CQM439" s="141"/>
      <c r="CQN439" s="141"/>
      <c r="CQO439" s="141"/>
      <c r="CQP439" s="141"/>
      <c r="CQQ439" s="141"/>
      <c r="CQR439" s="141"/>
      <c r="CQS439" s="141"/>
      <c r="CQT439" s="141"/>
      <c r="CQU439" s="141"/>
      <c r="CQV439" s="141"/>
      <c r="CQW439" s="141"/>
      <c r="CQX439" s="141"/>
      <c r="CQY439" s="141"/>
      <c r="CQZ439" s="141"/>
      <c r="CRA439" s="141"/>
      <c r="CRB439" s="141"/>
      <c r="CRC439" s="141"/>
      <c r="CRD439" s="141"/>
      <c r="CRE439" s="141"/>
      <c r="CRF439" s="141"/>
      <c r="CRG439" s="141"/>
      <c r="CRH439" s="141"/>
      <c r="CRI439" s="141"/>
      <c r="CRJ439" s="141"/>
      <c r="CRK439" s="141"/>
      <c r="CRL439" s="141"/>
      <c r="CRM439" s="141"/>
      <c r="CRN439" s="141"/>
      <c r="CRO439" s="141"/>
      <c r="CRP439" s="141"/>
      <c r="CRQ439" s="141"/>
      <c r="CRR439" s="141"/>
      <c r="CRS439" s="141"/>
      <c r="CRT439" s="141"/>
      <c r="CRU439" s="141"/>
      <c r="CRV439" s="141"/>
      <c r="CRW439" s="141"/>
      <c r="CRX439" s="141"/>
      <c r="CRY439" s="141"/>
      <c r="CRZ439" s="141"/>
      <c r="CSA439" s="141"/>
      <c r="CSB439" s="141"/>
      <c r="CSC439" s="141"/>
      <c r="CSD439" s="141"/>
      <c r="CSE439" s="141"/>
      <c r="CSF439" s="141"/>
      <c r="CSG439" s="141"/>
      <c r="CSH439" s="141"/>
      <c r="CSI439" s="141"/>
      <c r="CSJ439" s="141"/>
      <c r="CSK439" s="141"/>
      <c r="CSL439" s="141"/>
      <c r="CSM439" s="141"/>
      <c r="CSN439" s="141"/>
      <c r="CSO439" s="141"/>
      <c r="CSP439" s="141"/>
      <c r="CSQ439" s="141"/>
      <c r="CSR439" s="141"/>
      <c r="CSS439" s="141"/>
      <c r="CST439" s="141"/>
      <c r="CSU439" s="141"/>
      <c r="CSV439" s="141"/>
      <c r="CSW439" s="141"/>
      <c r="CSX439" s="141"/>
      <c r="CSY439" s="141"/>
      <c r="CSZ439" s="141"/>
      <c r="CTA439" s="141"/>
      <c r="CTB439" s="141"/>
      <c r="CTC439" s="141"/>
      <c r="CTD439" s="141"/>
      <c r="CTE439" s="141"/>
      <c r="CTF439" s="141"/>
      <c r="CTG439" s="141"/>
      <c r="CTH439" s="141"/>
      <c r="CTI439" s="141"/>
      <c r="CTJ439" s="141"/>
      <c r="CTK439" s="141"/>
      <c r="CTL439" s="141"/>
      <c r="CTM439" s="141"/>
      <c r="CTN439" s="141"/>
      <c r="CTO439" s="141"/>
      <c r="CTP439" s="141"/>
      <c r="CTQ439" s="141"/>
      <c r="CTR439" s="141"/>
      <c r="CTS439" s="141"/>
      <c r="CTT439" s="141"/>
      <c r="CTU439" s="141"/>
      <c r="CTV439" s="141"/>
      <c r="CTW439" s="141"/>
      <c r="CTX439" s="141"/>
      <c r="CTY439" s="141"/>
      <c r="CTZ439" s="141"/>
      <c r="CUA439" s="141"/>
      <c r="CUB439" s="141"/>
      <c r="CUC439" s="141"/>
      <c r="CUD439" s="141"/>
      <c r="CUE439" s="141"/>
      <c r="CUF439" s="141"/>
      <c r="CUG439" s="141"/>
      <c r="CUH439" s="141"/>
      <c r="CUI439" s="141"/>
      <c r="CUJ439" s="141"/>
      <c r="CUK439" s="141"/>
      <c r="CUL439" s="141"/>
      <c r="CUM439" s="141"/>
      <c r="CUN439" s="141"/>
      <c r="CUO439" s="141"/>
      <c r="CUP439" s="141"/>
      <c r="CUQ439" s="141"/>
      <c r="CUR439" s="141"/>
      <c r="CUS439" s="141"/>
      <c r="CUT439" s="141"/>
      <c r="CUU439" s="141"/>
      <c r="CUV439" s="141"/>
      <c r="CUW439" s="141"/>
      <c r="CUX439" s="141"/>
      <c r="CUY439" s="141"/>
      <c r="CUZ439" s="141"/>
      <c r="CVA439" s="141"/>
      <c r="CVB439" s="141"/>
      <c r="CVC439" s="141"/>
      <c r="CVD439" s="141"/>
      <c r="CVE439" s="141"/>
      <c r="CVF439" s="141"/>
      <c r="CVG439" s="141"/>
      <c r="CVH439" s="141"/>
      <c r="CVI439" s="141"/>
      <c r="CVJ439" s="141"/>
      <c r="CVK439" s="141"/>
      <c r="CVL439" s="141"/>
      <c r="CVM439" s="141"/>
      <c r="CVN439" s="141"/>
      <c r="CVO439" s="141"/>
      <c r="CVP439" s="141"/>
      <c r="CVQ439" s="141"/>
      <c r="CVR439" s="141"/>
      <c r="CVS439" s="141"/>
      <c r="CVT439" s="141"/>
      <c r="CVU439" s="141"/>
      <c r="CVV439" s="141"/>
      <c r="CVW439" s="141"/>
      <c r="CVX439" s="141"/>
      <c r="CVY439" s="141"/>
      <c r="CVZ439" s="141"/>
      <c r="CWA439" s="141"/>
      <c r="CWB439" s="141"/>
      <c r="CWC439" s="141"/>
      <c r="CWD439" s="141"/>
      <c r="CWE439" s="141"/>
      <c r="CWF439" s="141"/>
      <c r="CWG439" s="141"/>
      <c r="CWH439" s="141"/>
      <c r="CWI439" s="141"/>
      <c r="CWJ439" s="141"/>
      <c r="CWK439" s="141"/>
      <c r="CWL439" s="141"/>
      <c r="CWM439" s="141"/>
      <c r="CWN439" s="141"/>
      <c r="CWO439" s="141"/>
      <c r="CWP439" s="141"/>
      <c r="CWQ439" s="141"/>
      <c r="CWR439" s="141"/>
      <c r="CWS439" s="141"/>
      <c r="CWT439" s="141"/>
      <c r="CWU439" s="141"/>
      <c r="CWV439" s="141"/>
      <c r="CWW439" s="141"/>
      <c r="CWX439" s="141"/>
      <c r="CWY439" s="141"/>
      <c r="CWZ439" s="141"/>
      <c r="CXA439" s="141"/>
      <c r="CXB439" s="141"/>
      <c r="CXC439" s="141"/>
      <c r="CXD439" s="141"/>
      <c r="CXE439" s="141"/>
      <c r="CXF439" s="141"/>
      <c r="CXG439" s="141"/>
      <c r="CXH439" s="141"/>
      <c r="CXI439" s="141"/>
      <c r="CXJ439" s="141"/>
      <c r="CXK439" s="141"/>
      <c r="CXL439" s="141"/>
      <c r="CXM439" s="141"/>
      <c r="CXN439" s="141"/>
      <c r="CXO439" s="141"/>
      <c r="CXP439" s="141"/>
      <c r="CXQ439" s="141"/>
      <c r="CXR439" s="141"/>
      <c r="CXS439" s="141"/>
      <c r="CXT439" s="141"/>
      <c r="CXU439" s="141"/>
      <c r="CXV439" s="141"/>
      <c r="CXW439" s="141"/>
      <c r="CXX439" s="141"/>
      <c r="CXY439" s="141"/>
      <c r="CXZ439" s="141"/>
      <c r="CYA439" s="141"/>
      <c r="CYB439" s="141"/>
      <c r="CYC439" s="141"/>
      <c r="CYD439" s="141"/>
      <c r="CYE439" s="141"/>
      <c r="CYF439" s="141"/>
      <c r="CYG439" s="141"/>
      <c r="CYH439" s="141"/>
      <c r="CYI439" s="141"/>
      <c r="CYJ439" s="141"/>
      <c r="CYK439" s="141"/>
      <c r="CYL439" s="141"/>
      <c r="CYM439" s="141"/>
      <c r="CYN439" s="141"/>
      <c r="CYO439" s="141"/>
      <c r="CYP439" s="141"/>
      <c r="CYQ439" s="141"/>
      <c r="CYR439" s="141"/>
      <c r="CYS439" s="141"/>
      <c r="CYT439" s="141"/>
      <c r="CYU439" s="141"/>
      <c r="CYV439" s="141"/>
      <c r="CYW439" s="141"/>
      <c r="CYX439" s="141"/>
      <c r="CYY439" s="141"/>
      <c r="CYZ439" s="141"/>
      <c r="CZA439" s="141"/>
      <c r="CZB439" s="141"/>
      <c r="CZC439" s="141"/>
      <c r="CZD439" s="141"/>
      <c r="CZE439" s="141"/>
      <c r="CZF439" s="141"/>
      <c r="CZG439" s="141"/>
      <c r="CZH439" s="141"/>
      <c r="CZI439" s="141"/>
      <c r="CZJ439" s="141"/>
      <c r="CZK439" s="141"/>
      <c r="CZL439" s="141"/>
      <c r="CZM439" s="141"/>
      <c r="CZN439" s="141"/>
      <c r="CZO439" s="141"/>
      <c r="CZP439" s="141"/>
      <c r="CZQ439" s="141"/>
      <c r="CZR439" s="141"/>
      <c r="CZS439" s="141"/>
      <c r="CZT439" s="141"/>
      <c r="CZU439" s="141"/>
      <c r="CZV439" s="141"/>
      <c r="CZW439" s="141"/>
      <c r="CZX439" s="141"/>
      <c r="CZY439" s="141"/>
      <c r="CZZ439" s="141"/>
      <c r="DAA439" s="141"/>
      <c r="DAB439" s="141"/>
      <c r="DAC439" s="141"/>
      <c r="DAD439" s="141"/>
      <c r="DAE439" s="141"/>
      <c r="DAF439" s="141"/>
      <c r="DAG439" s="141"/>
      <c r="DAH439" s="141"/>
      <c r="DAI439" s="141"/>
      <c r="DAJ439" s="141"/>
      <c r="DAK439" s="141"/>
      <c r="DAL439" s="141"/>
      <c r="DAM439" s="141"/>
      <c r="DAN439" s="141"/>
      <c r="DAO439" s="141"/>
      <c r="DAP439" s="141"/>
      <c r="DAQ439" s="141"/>
      <c r="DAR439" s="141"/>
      <c r="DAS439" s="141"/>
      <c r="DAT439" s="141"/>
      <c r="DAU439" s="141"/>
      <c r="DAV439" s="141"/>
      <c r="DAW439" s="141"/>
      <c r="DAX439" s="141"/>
      <c r="DAY439" s="141"/>
      <c r="DAZ439" s="141"/>
      <c r="DBA439" s="141"/>
      <c r="DBB439" s="141"/>
      <c r="DBC439" s="141"/>
      <c r="DBD439" s="141"/>
      <c r="DBE439" s="141"/>
      <c r="DBF439" s="141"/>
      <c r="DBG439" s="141"/>
      <c r="DBH439" s="141"/>
      <c r="DBI439" s="141"/>
      <c r="DBJ439" s="141"/>
      <c r="DBK439" s="141"/>
      <c r="DBL439" s="141"/>
      <c r="DBM439" s="141"/>
      <c r="DBN439" s="141"/>
      <c r="DBO439" s="141"/>
      <c r="DBP439" s="141"/>
      <c r="DBQ439" s="141"/>
      <c r="DBR439" s="141"/>
      <c r="DBS439" s="141"/>
      <c r="DBT439" s="141"/>
      <c r="DBU439" s="141"/>
      <c r="DBV439" s="141"/>
      <c r="DBW439" s="141"/>
      <c r="DBX439" s="141"/>
      <c r="DBY439" s="141"/>
      <c r="DBZ439" s="141"/>
      <c r="DCA439" s="141"/>
      <c r="DCB439" s="141"/>
      <c r="DCC439" s="141"/>
      <c r="DCD439" s="141"/>
      <c r="DCE439" s="141"/>
      <c r="DCF439" s="141"/>
      <c r="DCG439" s="141"/>
      <c r="DCH439" s="141"/>
      <c r="DCI439" s="141"/>
      <c r="DCJ439" s="141"/>
      <c r="DCK439" s="141"/>
      <c r="DCL439" s="141"/>
      <c r="DCM439" s="141"/>
      <c r="DCN439" s="141"/>
      <c r="DCO439" s="141"/>
      <c r="DCP439" s="141"/>
      <c r="DCQ439" s="141"/>
      <c r="DCR439" s="141"/>
      <c r="DCS439" s="141"/>
      <c r="DCT439" s="141"/>
      <c r="DCU439" s="141"/>
      <c r="DCV439" s="141"/>
      <c r="DCW439" s="141"/>
      <c r="DCX439" s="141"/>
      <c r="DCY439" s="141"/>
      <c r="DCZ439" s="141"/>
      <c r="DDA439" s="141"/>
      <c r="DDB439" s="141"/>
      <c r="DDC439" s="141"/>
      <c r="DDD439" s="141"/>
      <c r="DDE439" s="141"/>
      <c r="DDF439" s="141"/>
      <c r="DDG439" s="141"/>
      <c r="DDH439" s="141"/>
      <c r="DDI439" s="141"/>
      <c r="DDJ439" s="141"/>
      <c r="DDK439" s="141"/>
      <c r="DDL439" s="141"/>
      <c r="DDM439" s="141"/>
      <c r="DDN439" s="141"/>
      <c r="DDO439" s="141"/>
      <c r="DDP439" s="141"/>
      <c r="DDQ439" s="141"/>
      <c r="DDR439" s="141"/>
      <c r="DDS439" s="141"/>
      <c r="DDT439" s="141"/>
      <c r="DDU439" s="141"/>
      <c r="DDV439" s="141"/>
      <c r="DDW439" s="141"/>
      <c r="DDX439" s="141"/>
      <c r="DDY439" s="141"/>
      <c r="DDZ439" s="141"/>
      <c r="DEA439" s="141"/>
      <c r="DEB439" s="141"/>
      <c r="DEC439" s="141"/>
      <c r="DED439" s="141"/>
      <c r="DEE439" s="141"/>
      <c r="DEF439" s="141"/>
      <c r="DEG439" s="141"/>
      <c r="DEH439" s="141"/>
      <c r="DEI439" s="141"/>
      <c r="DEJ439" s="141"/>
      <c r="DEK439" s="141"/>
      <c r="DEL439" s="141"/>
      <c r="DEM439" s="141"/>
      <c r="DEN439" s="141"/>
      <c r="DEO439" s="141"/>
      <c r="DEP439" s="141"/>
      <c r="DEQ439" s="141"/>
      <c r="DER439" s="141"/>
      <c r="DES439" s="141"/>
      <c r="DET439" s="141"/>
      <c r="DEU439" s="141"/>
      <c r="DEV439" s="141"/>
      <c r="DEW439" s="141"/>
      <c r="DEX439" s="141"/>
      <c r="DEY439" s="141"/>
      <c r="DEZ439" s="141"/>
      <c r="DFA439" s="141"/>
      <c r="DFB439" s="141"/>
      <c r="DFC439" s="141"/>
      <c r="DFD439" s="141"/>
      <c r="DFE439" s="141"/>
      <c r="DFF439" s="141"/>
      <c r="DFG439" s="141"/>
      <c r="DFH439" s="141"/>
      <c r="DFI439" s="141"/>
      <c r="DFJ439" s="141"/>
      <c r="DFK439" s="141"/>
      <c r="DFL439" s="141"/>
      <c r="DFM439" s="141"/>
      <c r="DFN439" s="141"/>
      <c r="DFO439" s="141"/>
      <c r="DFP439" s="141"/>
      <c r="DFQ439" s="141"/>
      <c r="DFR439" s="141"/>
      <c r="DFS439" s="141"/>
      <c r="DFT439" s="141"/>
      <c r="DFU439" s="141"/>
      <c r="DFV439" s="141"/>
      <c r="DFW439" s="141"/>
      <c r="DFX439" s="141"/>
      <c r="DFY439" s="141"/>
      <c r="DFZ439" s="141"/>
      <c r="DGA439" s="141"/>
      <c r="DGB439" s="141"/>
      <c r="DGC439" s="141"/>
      <c r="DGD439" s="141"/>
      <c r="DGE439" s="141"/>
      <c r="DGF439" s="141"/>
      <c r="DGG439" s="141"/>
      <c r="DGH439" s="141"/>
      <c r="DGI439" s="141"/>
      <c r="DGJ439" s="141"/>
      <c r="DGK439" s="141"/>
      <c r="DGL439" s="141"/>
      <c r="DGM439" s="141"/>
      <c r="DGN439" s="141"/>
      <c r="DGO439" s="141"/>
      <c r="DGP439" s="141"/>
      <c r="DGQ439" s="141"/>
      <c r="DGR439" s="141"/>
      <c r="DGS439" s="141"/>
      <c r="DGT439" s="141"/>
      <c r="DGU439" s="141"/>
      <c r="DGV439" s="141"/>
      <c r="DGW439" s="141"/>
      <c r="DGX439" s="141"/>
      <c r="DGY439" s="141"/>
      <c r="DGZ439" s="141"/>
      <c r="DHA439" s="141"/>
      <c r="DHB439" s="141"/>
      <c r="DHC439" s="141"/>
      <c r="DHD439" s="141"/>
      <c r="DHE439" s="141"/>
      <c r="DHF439" s="141"/>
      <c r="DHG439" s="141"/>
      <c r="DHH439" s="141"/>
      <c r="DHI439" s="141"/>
      <c r="DHJ439" s="141"/>
      <c r="DHK439" s="141"/>
      <c r="DHL439" s="141"/>
      <c r="DHM439" s="141"/>
      <c r="DHN439" s="141"/>
      <c r="DHO439" s="141"/>
      <c r="DHP439" s="141"/>
      <c r="DHQ439" s="141"/>
      <c r="DHR439" s="141"/>
      <c r="DHS439" s="141"/>
      <c r="DHT439" s="141"/>
      <c r="DHU439" s="141"/>
      <c r="DHV439" s="141"/>
      <c r="DHW439" s="141"/>
      <c r="DHX439" s="141"/>
      <c r="DHY439" s="141"/>
      <c r="DHZ439" s="141"/>
      <c r="DIA439" s="141"/>
      <c r="DIB439" s="141"/>
      <c r="DIC439" s="141"/>
      <c r="DID439" s="141"/>
      <c r="DIE439" s="141"/>
      <c r="DIF439" s="141"/>
      <c r="DIG439" s="141"/>
      <c r="DIH439" s="141"/>
      <c r="DII439" s="141"/>
      <c r="DIJ439" s="141"/>
      <c r="DIK439" s="141"/>
      <c r="DIL439" s="141"/>
      <c r="DIM439" s="141"/>
      <c r="DIN439" s="141"/>
      <c r="DIO439" s="141"/>
      <c r="DIP439" s="141"/>
      <c r="DIQ439" s="141"/>
      <c r="DIR439" s="141"/>
      <c r="DIS439" s="141"/>
      <c r="DIT439" s="141"/>
      <c r="DIU439" s="141"/>
      <c r="DIV439" s="141"/>
      <c r="DIW439" s="141"/>
      <c r="DIX439" s="141"/>
      <c r="DIY439" s="141"/>
      <c r="DIZ439" s="141"/>
      <c r="DJA439" s="141"/>
      <c r="DJB439" s="141"/>
      <c r="DJC439" s="141"/>
      <c r="DJD439" s="141"/>
      <c r="DJE439" s="141"/>
      <c r="DJF439" s="141"/>
      <c r="DJG439" s="141"/>
      <c r="DJH439" s="141"/>
      <c r="DJI439" s="141"/>
      <c r="DJJ439" s="141"/>
      <c r="DJK439" s="141"/>
      <c r="DJL439" s="141"/>
      <c r="DJM439" s="141"/>
      <c r="DJN439" s="141"/>
      <c r="DJO439" s="141"/>
      <c r="DJP439" s="141"/>
      <c r="DJQ439" s="141"/>
      <c r="DJR439" s="141"/>
      <c r="DJS439" s="141"/>
      <c r="DJT439" s="141"/>
      <c r="DJU439" s="141"/>
      <c r="DJV439" s="141"/>
      <c r="DJW439" s="141"/>
      <c r="DJX439" s="141"/>
      <c r="DJY439" s="141"/>
      <c r="DJZ439" s="141"/>
      <c r="DKA439" s="141"/>
      <c r="DKB439" s="141"/>
      <c r="DKC439" s="141"/>
      <c r="DKD439" s="141"/>
      <c r="DKE439" s="141"/>
      <c r="DKF439" s="141"/>
      <c r="DKG439" s="141"/>
      <c r="DKH439" s="141"/>
      <c r="DKI439" s="141"/>
      <c r="DKJ439" s="141"/>
      <c r="DKK439" s="141"/>
      <c r="DKL439" s="141"/>
      <c r="DKM439" s="141"/>
      <c r="DKN439" s="141"/>
      <c r="DKO439" s="141"/>
      <c r="DKP439" s="141"/>
      <c r="DKQ439" s="141"/>
      <c r="DKR439" s="141"/>
      <c r="DKS439" s="141"/>
      <c r="DKT439" s="141"/>
      <c r="DKU439" s="141"/>
      <c r="DKV439" s="141"/>
      <c r="DKW439" s="141"/>
      <c r="DKX439" s="141"/>
      <c r="DKY439" s="141"/>
      <c r="DKZ439" s="141"/>
      <c r="DLA439" s="141"/>
      <c r="DLB439" s="141"/>
      <c r="DLC439" s="141"/>
      <c r="DLD439" s="141"/>
      <c r="DLE439" s="141"/>
      <c r="DLF439" s="141"/>
      <c r="DLG439" s="141"/>
      <c r="DLH439" s="141"/>
      <c r="DLI439" s="141"/>
      <c r="DLJ439" s="141"/>
      <c r="DLK439" s="141"/>
      <c r="DLL439" s="141"/>
      <c r="DLM439" s="141"/>
      <c r="DLN439" s="141"/>
      <c r="DLO439" s="141"/>
      <c r="DLP439" s="141"/>
      <c r="DLQ439" s="141"/>
      <c r="DLR439" s="141"/>
      <c r="DLS439" s="141"/>
      <c r="DLT439" s="141"/>
      <c r="DLU439" s="141"/>
      <c r="DLV439" s="141"/>
      <c r="DLW439" s="141"/>
      <c r="DLX439" s="141"/>
      <c r="DLY439" s="141"/>
      <c r="DLZ439" s="141"/>
      <c r="DMA439" s="141"/>
      <c r="DMB439" s="141"/>
      <c r="DMC439" s="141"/>
      <c r="DMD439" s="141"/>
      <c r="DME439" s="141"/>
      <c r="DMF439" s="141"/>
      <c r="DMG439" s="141"/>
      <c r="DMH439" s="141"/>
      <c r="DMI439" s="141"/>
      <c r="DMJ439" s="141"/>
      <c r="DMK439" s="141"/>
      <c r="DML439" s="141"/>
      <c r="DMM439" s="141"/>
      <c r="DMN439" s="141"/>
      <c r="DMO439" s="141"/>
      <c r="DMP439" s="141"/>
      <c r="DMQ439" s="141"/>
      <c r="DMR439" s="141"/>
      <c r="DMS439" s="141"/>
      <c r="DMT439" s="141"/>
      <c r="DMU439" s="141"/>
      <c r="DMV439" s="141"/>
      <c r="DMW439" s="141"/>
      <c r="DMX439" s="141"/>
      <c r="DMY439" s="141"/>
      <c r="DMZ439" s="141"/>
      <c r="DNA439" s="141"/>
      <c r="DNB439" s="141"/>
      <c r="DNC439" s="141"/>
      <c r="DND439" s="141"/>
      <c r="DNE439" s="141"/>
      <c r="DNF439" s="141"/>
      <c r="DNG439" s="141"/>
      <c r="DNH439" s="141"/>
      <c r="DNI439" s="141"/>
      <c r="DNJ439" s="141"/>
      <c r="DNK439" s="141"/>
      <c r="DNL439" s="141"/>
      <c r="DNM439" s="141"/>
      <c r="DNN439" s="141"/>
      <c r="DNO439" s="141"/>
      <c r="DNP439" s="141"/>
      <c r="DNQ439" s="141"/>
      <c r="DNR439" s="141"/>
      <c r="DNS439" s="141"/>
      <c r="DNT439" s="141"/>
      <c r="DNU439" s="141"/>
      <c r="DNV439" s="141"/>
      <c r="DNW439" s="141"/>
      <c r="DNX439" s="141"/>
      <c r="DNY439" s="141"/>
      <c r="DNZ439" s="141"/>
      <c r="DOA439" s="141"/>
      <c r="DOB439" s="141"/>
      <c r="DOC439" s="141"/>
      <c r="DOD439" s="141"/>
      <c r="DOE439" s="141"/>
      <c r="DOF439" s="141"/>
      <c r="DOG439" s="141"/>
      <c r="DOH439" s="141"/>
      <c r="DOI439" s="141"/>
      <c r="DOJ439" s="141"/>
      <c r="DOK439" s="141"/>
      <c r="DOL439" s="141"/>
      <c r="DOM439" s="141"/>
      <c r="DON439" s="141"/>
      <c r="DOO439" s="141"/>
      <c r="DOP439" s="141"/>
      <c r="DOQ439" s="141"/>
      <c r="DOR439" s="141"/>
      <c r="DOS439" s="141"/>
      <c r="DOT439" s="141"/>
      <c r="DOU439" s="141"/>
      <c r="DOV439" s="141"/>
      <c r="DOW439" s="141"/>
      <c r="DOX439" s="141"/>
      <c r="DOY439" s="141"/>
      <c r="DOZ439" s="141"/>
      <c r="DPA439" s="141"/>
      <c r="DPB439" s="141"/>
      <c r="DPC439" s="141"/>
      <c r="DPD439" s="141"/>
      <c r="DPE439" s="141"/>
      <c r="DPF439" s="141"/>
      <c r="DPG439" s="141"/>
      <c r="DPH439" s="141"/>
      <c r="DPI439" s="141"/>
      <c r="DPJ439" s="141"/>
      <c r="DPK439" s="141"/>
      <c r="DPL439" s="141"/>
      <c r="DPM439" s="141"/>
      <c r="DPN439" s="141"/>
      <c r="DPO439" s="141"/>
      <c r="DPP439" s="141"/>
      <c r="DPQ439" s="141"/>
      <c r="DPR439" s="141"/>
      <c r="DPS439" s="141"/>
      <c r="DPT439" s="141"/>
      <c r="DPU439" s="141"/>
      <c r="DPV439" s="141"/>
      <c r="DPW439" s="141"/>
      <c r="DPX439" s="141"/>
      <c r="DPY439" s="141"/>
      <c r="DPZ439" s="141"/>
      <c r="DQA439" s="141"/>
      <c r="DQB439" s="141"/>
      <c r="DQC439" s="141"/>
      <c r="DQD439" s="141"/>
      <c r="DQE439" s="141"/>
      <c r="DQF439" s="141"/>
      <c r="DQG439" s="141"/>
      <c r="DQH439" s="141"/>
      <c r="DQI439" s="141"/>
      <c r="DQJ439" s="141"/>
      <c r="DQK439" s="141"/>
      <c r="DQL439" s="141"/>
      <c r="DQM439" s="141"/>
      <c r="DQN439" s="141"/>
      <c r="DQO439" s="141"/>
      <c r="DQP439" s="141"/>
      <c r="DQQ439" s="141"/>
      <c r="DQR439" s="141"/>
      <c r="DQS439" s="141"/>
      <c r="DQT439" s="141"/>
      <c r="DQU439" s="141"/>
      <c r="DQV439" s="141"/>
      <c r="DQW439" s="141"/>
      <c r="DQX439" s="141"/>
      <c r="DQY439" s="141"/>
      <c r="DQZ439" s="141"/>
      <c r="DRA439" s="141"/>
      <c r="DRB439" s="141"/>
      <c r="DRC439" s="141"/>
      <c r="DRD439" s="141"/>
      <c r="DRE439" s="141"/>
      <c r="DRF439" s="141"/>
      <c r="DRG439" s="141"/>
      <c r="DRH439" s="141"/>
      <c r="DRI439" s="141"/>
      <c r="DRJ439" s="141"/>
      <c r="DRK439" s="141"/>
      <c r="DRL439" s="141"/>
      <c r="DRM439" s="141"/>
      <c r="DRN439" s="141"/>
      <c r="DRO439" s="141"/>
      <c r="DRP439" s="141"/>
      <c r="DRQ439" s="141"/>
      <c r="DRR439" s="141"/>
      <c r="DRS439" s="141"/>
      <c r="DRT439" s="141"/>
      <c r="DRU439" s="141"/>
      <c r="DRV439" s="141"/>
      <c r="DRW439" s="141"/>
      <c r="DRX439" s="141"/>
      <c r="DRY439" s="141"/>
      <c r="DRZ439" s="141"/>
      <c r="DSA439" s="141"/>
      <c r="DSB439" s="141"/>
      <c r="DSC439" s="141"/>
      <c r="DSD439" s="141"/>
      <c r="DSE439" s="141"/>
      <c r="DSF439" s="141"/>
      <c r="DSG439" s="141"/>
      <c r="DSH439" s="141"/>
      <c r="DSI439" s="141"/>
      <c r="DSJ439" s="141"/>
      <c r="DSK439" s="141"/>
      <c r="DSL439" s="141"/>
      <c r="DSM439" s="141"/>
      <c r="DSN439" s="141"/>
      <c r="DSO439" s="141"/>
      <c r="DSP439" s="141"/>
      <c r="DSQ439" s="141"/>
      <c r="DSR439" s="141"/>
      <c r="DSS439" s="141"/>
      <c r="DST439" s="141"/>
      <c r="DSU439" s="141"/>
      <c r="DSV439" s="141"/>
      <c r="DSW439" s="141"/>
      <c r="DSX439" s="141"/>
      <c r="DSY439" s="141"/>
      <c r="DSZ439" s="141"/>
      <c r="DTA439" s="141"/>
      <c r="DTB439" s="141"/>
      <c r="DTC439" s="141"/>
      <c r="DTD439" s="141"/>
      <c r="DTE439" s="141"/>
      <c r="DTF439" s="141"/>
      <c r="DTG439" s="141"/>
      <c r="DTH439" s="141"/>
      <c r="DTI439" s="141"/>
      <c r="DTJ439" s="141"/>
      <c r="DTK439" s="141"/>
      <c r="DTL439" s="141"/>
      <c r="DTM439" s="141"/>
      <c r="DTN439" s="141"/>
      <c r="DTO439" s="141"/>
      <c r="DTP439" s="141"/>
      <c r="DTQ439" s="141"/>
      <c r="DTR439" s="141"/>
      <c r="DTS439" s="141"/>
      <c r="DTT439" s="141"/>
      <c r="DTU439" s="141"/>
      <c r="DTV439" s="141"/>
      <c r="DTW439" s="141"/>
      <c r="DTX439" s="141"/>
      <c r="DTY439" s="141"/>
      <c r="DTZ439" s="141"/>
      <c r="DUA439" s="141"/>
      <c r="DUB439" s="141"/>
      <c r="DUC439" s="141"/>
      <c r="DUD439" s="141"/>
      <c r="DUE439" s="141"/>
      <c r="DUF439" s="141"/>
      <c r="DUG439" s="141"/>
      <c r="DUH439" s="141"/>
      <c r="DUI439" s="141"/>
      <c r="DUJ439" s="141"/>
      <c r="DUK439" s="141"/>
      <c r="DUL439" s="141"/>
      <c r="DUM439" s="141"/>
      <c r="DUN439" s="141"/>
      <c r="DUO439" s="141"/>
      <c r="DUP439" s="141"/>
      <c r="DUQ439" s="141"/>
      <c r="DUR439" s="141"/>
      <c r="DUS439" s="141"/>
      <c r="DUT439" s="141"/>
      <c r="DUU439" s="141"/>
      <c r="DUV439" s="141"/>
      <c r="DUW439" s="141"/>
      <c r="DUX439" s="141"/>
      <c r="DUY439" s="141"/>
      <c r="DUZ439" s="141"/>
      <c r="DVA439" s="141"/>
      <c r="DVB439" s="141"/>
      <c r="DVC439" s="141"/>
      <c r="DVD439" s="141"/>
      <c r="DVE439" s="141"/>
      <c r="DVF439" s="141"/>
      <c r="DVG439" s="141"/>
      <c r="DVH439" s="141"/>
      <c r="DVI439" s="141"/>
      <c r="DVJ439" s="141"/>
      <c r="DVK439" s="141"/>
      <c r="DVL439" s="141"/>
      <c r="DVM439" s="141"/>
      <c r="DVN439" s="141"/>
      <c r="DVO439" s="141"/>
      <c r="DVP439" s="141"/>
      <c r="DVQ439" s="141"/>
      <c r="DVR439" s="141"/>
      <c r="DVS439" s="141"/>
      <c r="DVT439" s="141"/>
      <c r="DVU439" s="141"/>
      <c r="DVV439" s="141"/>
      <c r="DVW439" s="141"/>
      <c r="DVX439" s="141"/>
      <c r="DVY439" s="141"/>
      <c r="DVZ439" s="141"/>
      <c r="DWA439" s="141"/>
      <c r="DWB439" s="141"/>
      <c r="DWC439" s="141"/>
      <c r="DWD439" s="141"/>
      <c r="DWE439" s="141"/>
      <c r="DWF439" s="141"/>
      <c r="DWG439" s="141"/>
      <c r="DWH439" s="141"/>
      <c r="DWI439" s="141"/>
      <c r="DWJ439" s="141"/>
      <c r="DWK439" s="141"/>
      <c r="DWL439" s="141"/>
      <c r="DWM439" s="141"/>
      <c r="DWN439" s="141"/>
      <c r="DWO439" s="141"/>
      <c r="DWP439" s="141"/>
      <c r="DWQ439" s="141"/>
      <c r="DWR439" s="141"/>
      <c r="DWS439" s="141"/>
      <c r="DWT439" s="141"/>
      <c r="DWU439" s="141"/>
      <c r="DWV439" s="141"/>
      <c r="DWW439" s="141"/>
      <c r="DWX439" s="141"/>
      <c r="DWY439" s="141"/>
      <c r="DWZ439" s="141"/>
      <c r="DXA439" s="141"/>
      <c r="DXB439" s="141"/>
      <c r="DXC439" s="141"/>
      <c r="DXD439" s="141"/>
      <c r="DXE439" s="141"/>
      <c r="DXF439" s="141"/>
      <c r="DXG439" s="141"/>
      <c r="DXH439" s="141"/>
      <c r="DXI439" s="141"/>
      <c r="DXJ439" s="141"/>
      <c r="DXK439" s="141"/>
      <c r="DXL439" s="141"/>
      <c r="DXM439" s="141"/>
      <c r="DXN439" s="141"/>
      <c r="DXO439" s="141"/>
      <c r="DXP439" s="141"/>
      <c r="DXQ439" s="141"/>
      <c r="DXR439" s="141"/>
      <c r="DXS439" s="141"/>
      <c r="DXT439" s="141"/>
      <c r="DXU439" s="141"/>
      <c r="DXV439" s="141"/>
      <c r="DXW439" s="141"/>
      <c r="DXX439" s="141"/>
      <c r="DXY439" s="141"/>
      <c r="DXZ439" s="141"/>
      <c r="DYA439" s="141"/>
      <c r="DYB439" s="141"/>
      <c r="DYC439" s="141"/>
      <c r="DYD439" s="141"/>
      <c r="DYE439" s="141"/>
      <c r="DYF439" s="141"/>
      <c r="DYG439" s="141"/>
      <c r="DYH439" s="141"/>
      <c r="DYI439" s="141"/>
      <c r="DYJ439" s="141"/>
      <c r="DYK439" s="141"/>
      <c r="DYL439" s="141"/>
      <c r="DYM439" s="141"/>
      <c r="DYN439" s="141"/>
      <c r="DYO439" s="141"/>
      <c r="DYP439" s="141"/>
      <c r="DYQ439" s="141"/>
      <c r="DYR439" s="141"/>
      <c r="DYS439" s="141"/>
      <c r="DYT439" s="141"/>
      <c r="DYU439" s="141"/>
      <c r="DYV439" s="141"/>
      <c r="DYW439" s="141"/>
      <c r="DYX439" s="141"/>
      <c r="DYY439" s="141"/>
      <c r="DYZ439" s="141"/>
      <c r="DZA439" s="141"/>
      <c r="DZB439" s="141"/>
      <c r="DZC439" s="141"/>
      <c r="DZD439" s="141"/>
      <c r="DZE439" s="141"/>
      <c r="DZF439" s="141"/>
      <c r="DZG439" s="141"/>
      <c r="DZH439" s="141"/>
      <c r="DZI439" s="141"/>
      <c r="DZJ439" s="141"/>
      <c r="DZK439" s="141"/>
      <c r="DZL439" s="141"/>
      <c r="DZM439" s="141"/>
      <c r="DZN439" s="141"/>
      <c r="DZO439" s="141"/>
      <c r="DZP439" s="141"/>
      <c r="DZQ439" s="141"/>
      <c r="DZR439" s="141"/>
      <c r="DZS439" s="141"/>
      <c r="DZT439" s="141"/>
      <c r="DZU439" s="141"/>
      <c r="DZV439" s="141"/>
      <c r="DZW439" s="141"/>
      <c r="DZX439" s="141"/>
      <c r="DZY439" s="141"/>
      <c r="DZZ439" s="141"/>
      <c r="EAA439" s="141"/>
      <c r="EAB439" s="141"/>
      <c r="EAC439" s="141"/>
      <c r="EAD439" s="141"/>
      <c r="EAE439" s="141"/>
      <c r="EAF439" s="141"/>
      <c r="EAG439" s="141"/>
      <c r="EAH439" s="141"/>
      <c r="EAI439" s="141"/>
      <c r="EAJ439" s="141"/>
      <c r="EAK439" s="141"/>
      <c r="EAL439" s="141"/>
      <c r="EAM439" s="141"/>
      <c r="EAN439" s="141"/>
      <c r="EAO439" s="141"/>
      <c r="EAP439" s="141"/>
      <c r="EAQ439" s="141"/>
      <c r="EAR439" s="141"/>
      <c r="EAS439" s="141"/>
      <c r="EAT439" s="141"/>
      <c r="EAU439" s="141"/>
      <c r="EAV439" s="141"/>
      <c r="EAW439" s="141"/>
      <c r="EAX439" s="141"/>
      <c r="EAY439" s="141"/>
      <c r="EAZ439" s="141"/>
      <c r="EBA439" s="141"/>
      <c r="EBB439" s="141"/>
      <c r="EBC439" s="141"/>
      <c r="EBD439" s="141"/>
      <c r="EBE439" s="141"/>
      <c r="EBF439" s="141"/>
      <c r="EBG439" s="141"/>
      <c r="EBH439" s="141"/>
      <c r="EBI439" s="141"/>
      <c r="EBJ439" s="141"/>
      <c r="EBK439" s="141"/>
      <c r="EBL439" s="141"/>
      <c r="EBM439" s="141"/>
      <c r="EBN439" s="141"/>
      <c r="EBO439" s="141"/>
      <c r="EBP439" s="141"/>
      <c r="EBQ439" s="141"/>
      <c r="EBR439" s="141"/>
      <c r="EBS439" s="141"/>
      <c r="EBT439" s="141"/>
      <c r="EBU439" s="141"/>
      <c r="EBV439" s="141"/>
      <c r="EBW439" s="141"/>
      <c r="EBX439" s="141"/>
      <c r="EBY439" s="141"/>
      <c r="EBZ439" s="141"/>
      <c r="ECA439" s="141"/>
      <c r="ECB439" s="141"/>
      <c r="ECC439" s="141"/>
      <c r="ECD439" s="141"/>
      <c r="ECE439" s="141"/>
      <c r="ECF439" s="141"/>
      <c r="ECG439" s="141"/>
      <c r="ECH439" s="141"/>
      <c r="ECI439" s="141"/>
      <c r="ECJ439" s="141"/>
      <c r="ECK439" s="141"/>
      <c r="ECL439" s="141"/>
      <c r="ECM439" s="141"/>
      <c r="ECN439" s="141"/>
      <c r="ECO439" s="141"/>
      <c r="ECP439" s="141"/>
      <c r="ECQ439" s="141"/>
      <c r="ECR439" s="141"/>
      <c r="ECS439" s="141"/>
      <c r="ECT439" s="141"/>
      <c r="ECU439" s="141"/>
      <c r="ECV439" s="141"/>
      <c r="ECW439" s="141"/>
      <c r="ECX439" s="141"/>
      <c r="ECY439" s="141"/>
      <c r="ECZ439" s="141"/>
      <c r="EDA439" s="141"/>
      <c r="EDB439" s="141"/>
      <c r="EDC439" s="141"/>
      <c r="EDD439" s="141"/>
      <c r="EDE439" s="141"/>
      <c r="EDF439" s="141"/>
      <c r="EDG439" s="141"/>
      <c r="EDH439" s="141"/>
      <c r="EDI439" s="141"/>
      <c r="EDJ439" s="141"/>
      <c r="EDK439" s="141"/>
      <c r="EDL439" s="141"/>
      <c r="EDM439" s="141"/>
      <c r="EDN439" s="141"/>
      <c r="EDO439" s="141"/>
      <c r="EDP439" s="141"/>
      <c r="EDQ439" s="141"/>
      <c r="EDR439" s="141"/>
      <c r="EDS439" s="141"/>
      <c r="EDT439" s="141"/>
      <c r="EDU439" s="141"/>
      <c r="EDV439" s="141"/>
      <c r="EDW439" s="141"/>
      <c r="EDX439" s="141"/>
      <c r="EDY439" s="141"/>
      <c r="EDZ439" s="141"/>
      <c r="EEA439" s="141"/>
      <c r="EEB439" s="141"/>
      <c r="EEC439" s="141"/>
      <c r="EED439" s="141"/>
      <c r="EEE439" s="141"/>
      <c r="EEF439" s="141"/>
      <c r="EEG439" s="141"/>
      <c r="EEH439" s="141"/>
      <c r="EEI439" s="141"/>
      <c r="EEJ439" s="141"/>
      <c r="EEK439" s="141"/>
      <c r="EEL439" s="141"/>
      <c r="EEM439" s="141"/>
      <c r="EEN439" s="141"/>
      <c r="EEO439" s="141"/>
      <c r="EEP439" s="141"/>
      <c r="EEQ439" s="141"/>
      <c r="EER439" s="141"/>
      <c r="EES439" s="141"/>
      <c r="EET439" s="141"/>
      <c r="EEU439" s="141"/>
      <c r="EEV439" s="141"/>
      <c r="EEW439" s="141"/>
      <c r="EEX439" s="141"/>
      <c r="EEY439" s="141"/>
      <c r="EEZ439" s="141"/>
      <c r="EFA439" s="141"/>
      <c r="EFB439" s="141"/>
      <c r="EFC439" s="141"/>
      <c r="EFD439" s="141"/>
      <c r="EFE439" s="141"/>
      <c r="EFF439" s="141"/>
      <c r="EFG439" s="141"/>
      <c r="EFH439" s="141"/>
      <c r="EFI439" s="141"/>
      <c r="EFJ439" s="141"/>
      <c r="EFK439" s="141"/>
      <c r="EFL439" s="141"/>
      <c r="EFM439" s="141"/>
      <c r="EFN439" s="141"/>
      <c r="EFO439" s="141"/>
      <c r="EFP439" s="141"/>
      <c r="EFQ439" s="141"/>
      <c r="EFR439" s="141"/>
      <c r="EFS439" s="141"/>
      <c r="EFT439" s="141"/>
      <c r="EFU439" s="141"/>
      <c r="EFV439" s="141"/>
      <c r="EFW439" s="141"/>
      <c r="EFX439" s="141"/>
      <c r="EFY439" s="141"/>
      <c r="EFZ439" s="141"/>
      <c r="EGA439" s="141"/>
      <c r="EGB439" s="141"/>
      <c r="EGC439" s="141"/>
      <c r="EGD439" s="141"/>
      <c r="EGE439" s="141"/>
      <c r="EGF439" s="141"/>
      <c r="EGG439" s="141"/>
      <c r="EGH439" s="141"/>
      <c r="EGI439" s="141"/>
      <c r="EGJ439" s="141"/>
      <c r="EGK439" s="141"/>
      <c r="EGL439" s="141"/>
      <c r="EGM439" s="141"/>
      <c r="EGN439" s="141"/>
      <c r="EGO439" s="141"/>
      <c r="EGP439" s="141"/>
      <c r="EGQ439" s="141"/>
      <c r="EGR439" s="141"/>
      <c r="EGS439" s="141"/>
      <c r="EGT439" s="141"/>
      <c r="EGU439" s="141"/>
      <c r="EGV439" s="141"/>
      <c r="EGW439" s="141"/>
      <c r="EGX439" s="141"/>
      <c r="EGY439" s="141"/>
      <c r="EGZ439" s="141"/>
      <c r="EHA439" s="141"/>
      <c r="EHB439" s="141"/>
      <c r="EHC439" s="141"/>
      <c r="EHD439" s="141"/>
      <c r="EHE439" s="141"/>
      <c r="EHF439" s="141"/>
      <c r="EHG439" s="141"/>
      <c r="EHH439" s="141"/>
      <c r="EHI439" s="141"/>
      <c r="EHJ439" s="141"/>
      <c r="EHK439" s="141"/>
      <c r="EHL439" s="141"/>
      <c r="EHM439" s="141"/>
      <c r="EHN439" s="141"/>
      <c r="EHO439" s="141"/>
      <c r="EHP439" s="141"/>
      <c r="EHQ439" s="141"/>
      <c r="EHR439" s="141"/>
      <c r="EHS439" s="141"/>
      <c r="EHT439" s="141"/>
      <c r="EHU439" s="141"/>
      <c r="EHV439" s="141"/>
      <c r="EHW439" s="141"/>
      <c r="EHX439" s="141"/>
      <c r="EHY439" s="141"/>
      <c r="EHZ439" s="141"/>
      <c r="EIA439" s="141"/>
      <c r="EIB439" s="141"/>
      <c r="EIC439" s="141"/>
      <c r="EID439" s="141"/>
      <c r="EIE439" s="141"/>
      <c r="EIF439" s="141"/>
      <c r="EIG439" s="141"/>
      <c r="EIH439" s="141"/>
      <c r="EII439" s="141"/>
      <c r="EIJ439" s="141"/>
      <c r="EIK439" s="141"/>
      <c r="EIL439" s="141"/>
      <c r="EIM439" s="141"/>
      <c r="EIN439" s="141"/>
      <c r="EIO439" s="141"/>
      <c r="EIP439" s="141"/>
      <c r="EIQ439" s="141"/>
      <c r="EIR439" s="141"/>
      <c r="EIS439" s="141"/>
      <c r="EIT439" s="141"/>
      <c r="EIU439" s="141"/>
      <c r="EIV439" s="141"/>
      <c r="EIW439" s="141"/>
      <c r="EIX439" s="141"/>
      <c r="EIY439" s="141"/>
      <c r="EIZ439" s="141"/>
      <c r="EJA439" s="141"/>
      <c r="EJB439" s="141"/>
      <c r="EJC439" s="141"/>
      <c r="EJD439" s="141"/>
      <c r="EJE439" s="141"/>
      <c r="EJF439" s="141"/>
      <c r="EJG439" s="141"/>
      <c r="EJH439" s="141"/>
      <c r="EJI439" s="141"/>
      <c r="EJJ439" s="141"/>
      <c r="EJK439" s="141"/>
      <c r="EJL439" s="141"/>
      <c r="EJM439" s="141"/>
      <c r="EJN439" s="141"/>
      <c r="EJO439" s="141"/>
      <c r="EJP439" s="141"/>
      <c r="EJQ439" s="141"/>
      <c r="EJR439" s="141"/>
      <c r="EJS439" s="141"/>
      <c r="EJT439" s="141"/>
      <c r="EJU439" s="141"/>
      <c r="EJV439" s="141"/>
      <c r="EJW439" s="141"/>
      <c r="EJX439" s="141"/>
      <c r="EJY439" s="141"/>
      <c r="EJZ439" s="141"/>
      <c r="EKA439" s="141"/>
      <c r="EKB439" s="141"/>
      <c r="EKC439" s="141"/>
      <c r="EKD439" s="141"/>
      <c r="EKE439" s="141"/>
      <c r="EKF439" s="141"/>
      <c r="EKG439" s="141"/>
      <c r="EKH439" s="141"/>
      <c r="EKI439" s="141"/>
      <c r="EKJ439" s="141"/>
      <c r="EKK439" s="141"/>
      <c r="EKL439" s="141"/>
      <c r="EKM439" s="141"/>
      <c r="EKN439" s="141"/>
      <c r="EKO439" s="141"/>
      <c r="EKP439" s="141"/>
      <c r="EKQ439" s="141"/>
      <c r="EKR439" s="141"/>
      <c r="EKS439" s="141"/>
      <c r="EKT439" s="141"/>
      <c r="EKU439" s="141"/>
      <c r="EKV439" s="141"/>
      <c r="EKW439" s="141"/>
      <c r="EKX439" s="141"/>
      <c r="EKY439" s="141"/>
      <c r="EKZ439" s="141"/>
      <c r="ELA439" s="141"/>
      <c r="ELB439" s="141"/>
      <c r="ELC439" s="141"/>
      <c r="ELD439" s="141"/>
      <c r="ELE439" s="141"/>
      <c r="ELF439" s="141"/>
      <c r="ELG439" s="141"/>
      <c r="ELH439" s="141"/>
      <c r="ELI439" s="141"/>
      <c r="ELJ439" s="141"/>
      <c r="ELK439" s="141"/>
      <c r="ELL439" s="141"/>
      <c r="ELM439" s="141"/>
      <c r="ELN439" s="141"/>
      <c r="ELO439" s="141"/>
      <c r="ELP439" s="141"/>
      <c r="ELQ439" s="141"/>
      <c r="ELR439" s="141"/>
      <c r="ELS439" s="141"/>
      <c r="ELT439" s="141"/>
      <c r="ELU439" s="141"/>
      <c r="ELV439" s="141"/>
      <c r="ELW439" s="141"/>
      <c r="ELX439" s="141"/>
      <c r="ELY439" s="141"/>
      <c r="ELZ439" s="141"/>
      <c r="EMA439" s="141"/>
      <c r="EMB439" s="141"/>
      <c r="EMC439" s="141"/>
      <c r="EMD439" s="141"/>
      <c r="EME439" s="141"/>
      <c r="EMF439" s="141"/>
      <c r="EMG439" s="141"/>
      <c r="EMH439" s="141"/>
      <c r="EMI439" s="141"/>
      <c r="EMJ439" s="141"/>
      <c r="EMK439" s="141"/>
      <c r="EML439" s="141"/>
      <c r="EMM439" s="141"/>
      <c r="EMN439" s="141"/>
      <c r="EMO439" s="141"/>
      <c r="EMP439" s="141"/>
      <c r="EMQ439" s="141"/>
      <c r="EMR439" s="141"/>
      <c r="EMS439" s="141"/>
      <c r="EMT439" s="141"/>
      <c r="EMU439" s="141"/>
      <c r="EMV439" s="141"/>
      <c r="EMW439" s="141"/>
      <c r="EMX439" s="141"/>
      <c r="EMY439" s="141"/>
      <c r="EMZ439" s="141"/>
      <c r="ENA439" s="141"/>
      <c r="ENB439" s="141"/>
      <c r="ENC439" s="141"/>
      <c r="END439" s="141"/>
      <c r="ENE439" s="141"/>
      <c r="ENF439" s="141"/>
      <c r="ENG439" s="141"/>
      <c r="ENH439" s="141"/>
      <c r="ENI439" s="141"/>
      <c r="ENJ439" s="141"/>
      <c r="ENK439" s="141"/>
      <c r="ENL439" s="141"/>
      <c r="ENM439" s="141"/>
      <c r="ENN439" s="141"/>
      <c r="ENO439" s="141"/>
      <c r="ENP439" s="141"/>
      <c r="ENQ439" s="141"/>
      <c r="ENR439" s="141"/>
      <c r="ENS439" s="141"/>
      <c r="ENT439" s="141"/>
      <c r="ENU439" s="141"/>
      <c r="ENV439" s="141"/>
      <c r="ENW439" s="141"/>
      <c r="ENX439" s="141"/>
      <c r="ENY439" s="141"/>
      <c r="ENZ439" s="141"/>
      <c r="EOA439" s="141"/>
      <c r="EOB439" s="141"/>
      <c r="EOC439" s="141"/>
      <c r="EOD439" s="141"/>
      <c r="EOE439" s="141"/>
      <c r="EOF439" s="141"/>
      <c r="EOG439" s="141"/>
      <c r="EOH439" s="141"/>
      <c r="EOI439" s="141"/>
      <c r="EOJ439" s="141"/>
      <c r="EOK439" s="141"/>
      <c r="EOL439" s="141"/>
      <c r="EOM439" s="141"/>
      <c r="EON439" s="141"/>
      <c r="EOO439" s="141"/>
      <c r="EOP439" s="141"/>
      <c r="EOQ439" s="141"/>
      <c r="EOR439" s="141"/>
      <c r="EOS439" s="141"/>
      <c r="EOT439" s="141"/>
      <c r="EOU439" s="141"/>
      <c r="EOV439" s="141"/>
      <c r="EOW439" s="141"/>
      <c r="EOX439" s="141"/>
      <c r="EOY439" s="141"/>
      <c r="EOZ439" s="141"/>
      <c r="EPA439" s="141"/>
      <c r="EPB439" s="141"/>
      <c r="EPC439" s="141"/>
      <c r="EPD439" s="141"/>
      <c r="EPE439" s="141"/>
      <c r="EPF439" s="141"/>
      <c r="EPG439" s="141"/>
      <c r="EPH439" s="141"/>
      <c r="EPI439" s="141"/>
      <c r="EPJ439" s="141"/>
      <c r="EPK439" s="141"/>
      <c r="EPL439" s="141"/>
      <c r="EPM439" s="141"/>
      <c r="EPN439" s="141"/>
      <c r="EPO439" s="141"/>
      <c r="EPP439" s="141"/>
      <c r="EPQ439" s="141"/>
      <c r="EPR439" s="141"/>
      <c r="EPS439" s="141"/>
      <c r="EPT439" s="141"/>
      <c r="EPU439" s="141"/>
      <c r="EPV439" s="141"/>
      <c r="EPW439" s="141"/>
      <c r="EPX439" s="141"/>
      <c r="EPY439" s="141"/>
      <c r="EPZ439" s="141"/>
      <c r="EQA439" s="141"/>
      <c r="EQB439" s="141"/>
      <c r="EQC439" s="141"/>
      <c r="EQD439" s="141"/>
      <c r="EQE439" s="141"/>
      <c r="EQF439" s="141"/>
      <c r="EQG439" s="141"/>
      <c r="EQH439" s="141"/>
      <c r="EQI439" s="141"/>
      <c r="EQJ439" s="141"/>
      <c r="EQK439" s="141"/>
      <c r="EQL439" s="141"/>
      <c r="EQM439" s="141"/>
      <c r="EQN439" s="141"/>
      <c r="EQO439" s="141"/>
      <c r="EQP439" s="141"/>
      <c r="EQQ439" s="141"/>
      <c r="EQR439" s="141"/>
      <c r="EQS439" s="141"/>
      <c r="EQT439" s="141"/>
      <c r="EQU439" s="141"/>
      <c r="EQV439" s="141"/>
      <c r="EQW439" s="141"/>
      <c r="EQX439" s="141"/>
      <c r="EQY439" s="141"/>
      <c r="EQZ439" s="141"/>
      <c r="ERA439" s="141"/>
      <c r="ERB439" s="141"/>
      <c r="ERC439" s="141"/>
      <c r="ERD439" s="141"/>
      <c r="ERE439" s="141"/>
      <c r="ERF439" s="141"/>
      <c r="ERG439" s="141"/>
      <c r="ERH439" s="141"/>
      <c r="ERI439" s="141"/>
      <c r="ERJ439" s="141"/>
      <c r="ERK439" s="141"/>
      <c r="ERL439" s="141"/>
      <c r="ERM439" s="141"/>
      <c r="ERN439" s="141"/>
      <c r="ERO439" s="141"/>
      <c r="ERP439" s="141"/>
      <c r="ERQ439" s="141"/>
      <c r="ERR439" s="141"/>
      <c r="ERS439" s="141"/>
      <c r="ERT439" s="141"/>
      <c r="ERU439" s="141"/>
      <c r="ERV439" s="141"/>
      <c r="ERW439" s="141"/>
      <c r="ERX439" s="141"/>
      <c r="ERY439" s="141"/>
      <c r="ERZ439" s="141"/>
      <c r="ESA439" s="141"/>
      <c r="ESB439" s="141"/>
      <c r="ESC439" s="141"/>
      <c r="ESD439" s="141"/>
      <c r="ESE439" s="141"/>
      <c r="ESF439" s="141"/>
      <c r="ESG439" s="141"/>
      <c r="ESH439" s="141"/>
      <c r="ESI439" s="141"/>
      <c r="ESJ439" s="141"/>
      <c r="ESK439" s="141"/>
      <c r="ESL439" s="141"/>
      <c r="ESM439" s="141"/>
      <c r="ESN439" s="141"/>
      <c r="ESO439" s="141"/>
      <c r="ESP439" s="141"/>
      <c r="ESQ439" s="141"/>
      <c r="ESR439" s="141"/>
      <c r="ESS439" s="141"/>
      <c r="EST439" s="141"/>
      <c r="ESU439" s="141"/>
      <c r="ESV439" s="141"/>
      <c r="ESW439" s="141"/>
      <c r="ESX439" s="141"/>
      <c r="ESY439" s="141"/>
      <c r="ESZ439" s="141"/>
      <c r="ETA439" s="141"/>
      <c r="ETB439" s="141"/>
      <c r="ETC439" s="141"/>
      <c r="ETD439" s="141"/>
      <c r="ETE439" s="141"/>
      <c r="ETF439" s="141"/>
      <c r="ETG439" s="141"/>
      <c r="ETH439" s="141"/>
      <c r="ETI439" s="141"/>
      <c r="ETJ439" s="141"/>
      <c r="ETK439" s="141"/>
      <c r="ETL439" s="141"/>
      <c r="ETM439" s="141"/>
      <c r="ETN439" s="141"/>
      <c r="ETO439" s="141"/>
      <c r="ETP439" s="141"/>
      <c r="ETQ439" s="141"/>
      <c r="ETR439" s="141"/>
      <c r="ETS439" s="141"/>
      <c r="ETT439" s="141"/>
      <c r="ETU439" s="141"/>
      <c r="ETV439" s="141"/>
      <c r="ETW439" s="141"/>
      <c r="ETX439" s="141"/>
      <c r="ETY439" s="141"/>
      <c r="ETZ439" s="141"/>
      <c r="EUA439" s="141"/>
      <c r="EUB439" s="141"/>
      <c r="EUC439" s="141"/>
      <c r="EUD439" s="141"/>
      <c r="EUE439" s="141"/>
      <c r="EUF439" s="141"/>
      <c r="EUG439" s="141"/>
      <c r="EUH439" s="141"/>
      <c r="EUI439" s="141"/>
      <c r="EUJ439" s="141"/>
      <c r="EUK439" s="141"/>
      <c r="EUL439" s="141"/>
      <c r="EUM439" s="141"/>
      <c r="EUN439" s="141"/>
      <c r="EUO439" s="141"/>
      <c r="EUP439" s="141"/>
      <c r="EUQ439" s="141"/>
      <c r="EUR439" s="141"/>
      <c r="EUS439" s="141"/>
      <c r="EUT439" s="141"/>
      <c r="EUU439" s="141"/>
      <c r="EUV439" s="141"/>
      <c r="EUW439" s="141"/>
      <c r="EUX439" s="141"/>
      <c r="EUY439" s="141"/>
      <c r="EUZ439" s="141"/>
      <c r="EVA439" s="141"/>
      <c r="EVB439" s="141"/>
      <c r="EVC439" s="141"/>
      <c r="EVD439" s="141"/>
      <c r="EVE439" s="141"/>
      <c r="EVF439" s="141"/>
      <c r="EVG439" s="141"/>
      <c r="EVH439" s="141"/>
      <c r="EVI439" s="141"/>
      <c r="EVJ439" s="141"/>
      <c r="EVK439" s="141"/>
      <c r="EVL439" s="141"/>
      <c r="EVM439" s="141"/>
      <c r="EVN439" s="141"/>
      <c r="EVO439" s="141"/>
      <c r="EVP439" s="141"/>
      <c r="EVQ439" s="141"/>
      <c r="EVR439" s="141"/>
      <c r="EVS439" s="141"/>
      <c r="EVT439" s="141"/>
      <c r="EVU439" s="141"/>
      <c r="EVV439" s="141"/>
      <c r="EVW439" s="141"/>
      <c r="EVX439" s="141"/>
      <c r="EVY439" s="141"/>
      <c r="EVZ439" s="141"/>
      <c r="EWA439" s="141"/>
      <c r="EWB439" s="141"/>
      <c r="EWC439" s="141"/>
      <c r="EWD439" s="141"/>
      <c r="EWE439" s="141"/>
      <c r="EWF439" s="141"/>
      <c r="EWG439" s="141"/>
      <c r="EWH439" s="141"/>
      <c r="EWI439" s="141"/>
      <c r="EWJ439" s="141"/>
      <c r="EWK439" s="141"/>
      <c r="EWL439" s="141"/>
      <c r="EWM439" s="141"/>
      <c r="EWN439" s="141"/>
      <c r="EWO439" s="141"/>
      <c r="EWP439" s="141"/>
      <c r="EWQ439" s="141"/>
      <c r="EWR439" s="141"/>
      <c r="EWS439" s="141"/>
      <c r="EWT439" s="141"/>
      <c r="EWU439" s="141"/>
      <c r="EWV439" s="141"/>
      <c r="EWW439" s="141"/>
      <c r="EWX439" s="141"/>
      <c r="EWY439" s="141"/>
      <c r="EWZ439" s="141"/>
      <c r="EXA439" s="141"/>
      <c r="EXB439" s="141"/>
      <c r="EXC439" s="141"/>
      <c r="EXD439" s="141"/>
      <c r="EXE439" s="141"/>
      <c r="EXF439" s="141"/>
      <c r="EXG439" s="141"/>
      <c r="EXH439" s="141"/>
      <c r="EXI439" s="141"/>
      <c r="EXJ439" s="141"/>
      <c r="EXK439" s="141"/>
      <c r="EXL439" s="141"/>
      <c r="EXM439" s="141"/>
      <c r="EXN439" s="141"/>
      <c r="EXO439" s="141"/>
      <c r="EXP439" s="141"/>
      <c r="EXQ439" s="141"/>
      <c r="EXR439" s="141"/>
      <c r="EXS439" s="141"/>
      <c r="EXT439" s="141"/>
      <c r="EXU439" s="141"/>
      <c r="EXV439" s="141"/>
      <c r="EXW439" s="141"/>
      <c r="EXX439" s="141"/>
      <c r="EXY439" s="141"/>
      <c r="EXZ439" s="141"/>
      <c r="EYA439" s="141"/>
      <c r="EYB439" s="141"/>
      <c r="EYC439" s="141"/>
      <c r="EYD439" s="141"/>
      <c r="EYE439" s="141"/>
      <c r="EYF439" s="141"/>
      <c r="EYG439" s="141"/>
      <c r="EYH439" s="141"/>
      <c r="EYI439" s="141"/>
      <c r="EYJ439" s="141"/>
      <c r="EYK439" s="141"/>
      <c r="EYL439" s="141"/>
      <c r="EYM439" s="141"/>
      <c r="EYN439" s="141"/>
      <c r="EYO439" s="141"/>
      <c r="EYP439" s="141"/>
      <c r="EYQ439" s="141"/>
      <c r="EYR439" s="141"/>
      <c r="EYS439" s="141"/>
      <c r="EYT439" s="141"/>
      <c r="EYU439" s="141"/>
      <c r="EYV439" s="141"/>
      <c r="EYW439" s="141"/>
      <c r="EYX439" s="141"/>
      <c r="EYY439" s="141"/>
      <c r="EYZ439" s="141"/>
      <c r="EZA439" s="141"/>
      <c r="EZB439" s="141"/>
      <c r="EZC439" s="141"/>
      <c r="EZD439" s="141"/>
      <c r="EZE439" s="141"/>
      <c r="EZF439" s="141"/>
      <c r="EZG439" s="141"/>
      <c r="EZH439" s="141"/>
      <c r="EZI439" s="141"/>
      <c r="EZJ439" s="141"/>
      <c r="EZK439" s="141"/>
      <c r="EZL439" s="141"/>
      <c r="EZM439" s="141"/>
      <c r="EZN439" s="141"/>
      <c r="EZO439" s="141"/>
      <c r="EZP439" s="141"/>
      <c r="EZQ439" s="141"/>
      <c r="EZR439" s="141"/>
      <c r="EZS439" s="141"/>
      <c r="EZT439" s="141"/>
      <c r="EZU439" s="141"/>
      <c r="EZV439" s="141"/>
      <c r="EZW439" s="141"/>
      <c r="EZX439" s="141"/>
      <c r="EZY439" s="141"/>
      <c r="EZZ439" s="141"/>
      <c r="FAA439" s="141"/>
      <c r="FAB439" s="141"/>
      <c r="FAC439" s="141"/>
      <c r="FAD439" s="141"/>
      <c r="FAE439" s="141"/>
      <c r="FAF439" s="141"/>
      <c r="FAG439" s="141"/>
      <c r="FAH439" s="141"/>
      <c r="FAI439" s="141"/>
      <c r="FAJ439" s="141"/>
      <c r="FAK439" s="141"/>
      <c r="FAL439" s="141"/>
      <c r="FAM439" s="141"/>
      <c r="FAN439" s="141"/>
      <c r="FAO439" s="141"/>
      <c r="FAP439" s="141"/>
      <c r="FAQ439" s="141"/>
      <c r="FAR439" s="141"/>
      <c r="FAS439" s="141"/>
      <c r="FAT439" s="141"/>
      <c r="FAU439" s="141"/>
      <c r="FAV439" s="141"/>
      <c r="FAW439" s="141"/>
      <c r="FAX439" s="141"/>
      <c r="FAY439" s="141"/>
      <c r="FAZ439" s="141"/>
      <c r="FBA439" s="141"/>
      <c r="FBB439" s="141"/>
      <c r="FBC439" s="141"/>
      <c r="FBD439" s="141"/>
      <c r="FBE439" s="141"/>
      <c r="FBF439" s="141"/>
      <c r="FBG439" s="141"/>
      <c r="FBH439" s="141"/>
      <c r="FBI439" s="141"/>
      <c r="FBJ439" s="141"/>
      <c r="FBK439" s="141"/>
      <c r="FBL439" s="141"/>
      <c r="FBM439" s="141"/>
      <c r="FBN439" s="141"/>
      <c r="FBO439" s="141"/>
      <c r="FBP439" s="141"/>
      <c r="FBQ439" s="141"/>
      <c r="FBR439" s="141"/>
      <c r="FBS439" s="141"/>
      <c r="FBT439" s="141"/>
      <c r="FBU439" s="141"/>
      <c r="FBV439" s="141"/>
      <c r="FBW439" s="141"/>
      <c r="FBX439" s="141"/>
      <c r="FBY439" s="141"/>
      <c r="FBZ439" s="141"/>
      <c r="FCA439" s="141"/>
      <c r="FCB439" s="141"/>
      <c r="FCC439" s="141"/>
      <c r="FCD439" s="141"/>
      <c r="FCE439" s="141"/>
      <c r="FCF439" s="141"/>
      <c r="FCG439" s="141"/>
      <c r="FCH439" s="141"/>
      <c r="FCI439" s="141"/>
      <c r="FCJ439" s="141"/>
      <c r="FCK439" s="141"/>
      <c r="FCL439" s="141"/>
      <c r="FCM439" s="141"/>
      <c r="FCN439" s="141"/>
      <c r="FCO439" s="141"/>
      <c r="FCP439" s="141"/>
      <c r="FCQ439" s="141"/>
      <c r="FCR439" s="141"/>
      <c r="FCS439" s="141"/>
      <c r="FCT439" s="141"/>
      <c r="FCU439" s="141"/>
      <c r="FCV439" s="141"/>
      <c r="FCW439" s="141"/>
      <c r="FCX439" s="141"/>
      <c r="FCY439" s="141"/>
      <c r="FCZ439" s="141"/>
      <c r="FDA439" s="141"/>
      <c r="FDB439" s="141"/>
      <c r="FDC439" s="141"/>
      <c r="FDD439" s="141"/>
      <c r="FDE439" s="141"/>
      <c r="FDF439" s="141"/>
      <c r="FDG439" s="141"/>
      <c r="FDH439" s="141"/>
      <c r="FDI439" s="141"/>
      <c r="FDJ439" s="141"/>
      <c r="FDK439" s="141"/>
      <c r="FDL439" s="141"/>
      <c r="FDM439" s="141"/>
      <c r="FDN439" s="141"/>
      <c r="FDO439" s="141"/>
      <c r="FDP439" s="141"/>
      <c r="FDQ439" s="141"/>
      <c r="FDR439" s="141"/>
      <c r="FDS439" s="141"/>
      <c r="FDT439" s="141"/>
      <c r="FDU439" s="141"/>
      <c r="FDV439" s="141"/>
      <c r="FDW439" s="141"/>
      <c r="FDX439" s="141"/>
      <c r="FDY439" s="141"/>
      <c r="FDZ439" s="141"/>
      <c r="FEA439" s="141"/>
      <c r="FEB439" s="141"/>
      <c r="FEC439" s="141"/>
      <c r="FED439" s="141"/>
      <c r="FEE439" s="141"/>
      <c r="FEF439" s="141"/>
      <c r="FEG439" s="141"/>
      <c r="FEH439" s="141"/>
      <c r="FEI439" s="141"/>
      <c r="FEJ439" s="141"/>
      <c r="FEK439" s="141"/>
      <c r="FEL439" s="141"/>
      <c r="FEM439" s="141"/>
      <c r="FEN439" s="141"/>
      <c r="FEO439" s="141"/>
      <c r="FEP439" s="141"/>
      <c r="FEQ439" s="141"/>
      <c r="FER439" s="141"/>
      <c r="FES439" s="141"/>
      <c r="FET439" s="141"/>
      <c r="FEU439" s="141"/>
      <c r="FEV439" s="141"/>
      <c r="FEW439" s="141"/>
      <c r="FEX439" s="141"/>
      <c r="FEY439" s="141"/>
      <c r="FEZ439" s="141"/>
      <c r="FFA439" s="141"/>
      <c r="FFB439" s="141"/>
      <c r="FFC439" s="141"/>
      <c r="FFD439" s="141"/>
      <c r="FFE439" s="141"/>
      <c r="FFF439" s="141"/>
      <c r="FFG439" s="141"/>
      <c r="FFH439" s="141"/>
      <c r="FFI439" s="141"/>
      <c r="FFJ439" s="141"/>
      <c r="FFK439" s="141"/>
      <c r="FFL439" s="141"/>
      <c r="FFM439" s="141"/>
      <c r="FFN439" s="141"/>
      <c r="FFO439" s="141"/>
      <c r="FFP439" s="141"/>
      <c r="FFQ439" s="141"/>
      <c r="FFR439" s="141"/>
      <c r="FFS439" s="141"/>
      <c r="FFT439" s="141"/>
      <c r="FFU439" s="141"/>
      <c r="FFV439" s="141"/>
      <c r="FFW439" s="141"/>
      <c r="FFX439" s="141"/>
      <c r="FFY439" s="141"/>
      <c r="FFZ439" s="141"/>
      <c r="FGA439" s="141"/>
      <c r="FGB439" s="141"/>
      <c r="FGC439" s="141"/>
      <c r="FGD439" s="141"/>
      <c r="FGE439" s="141"/>
      <c r="FGF439" s="141"/>
      <c r="FGG439" s="141"/>
      <c r="FGH439" s="141"/>
      <c r="FGI439" s="141"/>
      <c r="FGJ439" s="141"/>
      <c r="FGK439" s="141"/>
      <c r="FGL439" s="141"/>
      <c r="FGM439" s="141"/>
      <c r="FGN439" s="141"/>
      <c r="FGO439" s="141"/>
      <c r="FGP439" s="141"/>
      <c r="FGQ439" s="141"/>
      <c r="FGR439" s="141"/>
      <c r="FGS439" s="141"/>
      <c r="FGT439" s="141"/>
      <c r="FGU439" s="141"/>
      <c r="FGV439" s="141"/>
      <c r="FGW439" s="141"/>
      <c r="FGX439" s="141"/>
      <c r="FGY439" s="141"/>
      <c r="FGZ439" s="141"/>
      <c r="FHA439" s="141"/>
      <c r="FHB439" s="141"/>
      <c r="FHC439" s="141"/>
      <c r="FHD439" s="141"/>
      <c r="FHE439" s="141"/>
      <c r="FHF439" s="141"/>
      <c r="FHG439" s="141"/>
      <c r="FHH439" s="141"/>
      <c r="FHI439" s="141"/>
      <c r="FHJ439" s="141"/>
      <c r="FHK439" s="141"/>
      <c r="FHL439" s="141"/>
      <c r="FHM439" s="141"/>
      <c r="FHN439" s="141"/>
      <c r="FHO439" s="141"/>
      <c r="FHP439" s="141"/>
      <c r="FHQ439" s="141"/>
      <c r="FHR439" s="141"/>
      <c r="FHS439" s="141"/>
      <c r="FHT439" s="141"/>
      <c r="FHU439" s="141"/>
      <c r="FHV439" s="141"/>
      <c r="FHW439" s="141"/>
      <c r="FHX439" s="141"/>
      <c r="FHY439" s="141"/>
      <c r="FHZ439" s="141"/>
      <c r="FIA439" s="141"/>
      <c r="FIB439" s="141"/>
      <c r="FIC439" s="141"/>
      <c r="FID439" s="141"/>
      <c r="FIE439" s="141"/>
      <c r="FIF439" s="141"/>
      <c r="FIG439" s="141"/>
      <c r="FIH439" s="141"/>
      <c r="FII439" s="141"/>
      <c r="FIJ439" s="141"/>
      <c r="FIK439" s="141"/>
      <c r="FIL439" s="141"/>
      <c r="FIM439" s="141"/>
      <c r="FIN439" s="141"/>
      <c r="FIO439" s="141"/>
      <c r="FIP439" s="141"/>
      <c r="FIQ439" s="141"/>
      <c r="FIR439" s="141"/>
      <c r="FIS439" s="141"/>
      <c r="FIT439" s="141"/>
      <c r="FIU439" s="141"/>
      <c r="FIV439" s="141"/>
      <c r="FIW439" s="141"/>
      <c r="FIX439" s="141"/>
      <c r="FIY439" s="141"/>
      <c r="FIZ439" s="141"/>
      <c r="FJA439" s="141"/>
      <c r="FJB439" s="141"/>
      <c r="FJC439" s="141"/>
      <c r="FJD439" s="141"/>
      <c r="FJE439" s="141"/>
      <c r="FJF439" s="141"/>
      <c r="FJG439" s="141"/>
      <c r="FJH439" s="141"/>
      <c r="FJI439" s="141"/>
      <c r="FJJ439" s="141"/>
      <c r="FJK439" s="141"/>
      <c r="FJL439" s="141"/>
      <c r="FJM439" s="141"/>
      <c r="FJN439" s="141"/>
      <c r="FJO439" s="141"/>
      <c r="FJP439" s="141"/>
      <c r="FJQ439" s="141"/>
      <c r="FJR439" s="141"/>
      <c r="FJS439" s="141"/>
      <c r="FJT439" s="141"/>
      <c r="FJU439" s="141"/>
      <c r="FJV439" s="141"/>
      <c r="FJW439" s="141"/>
      <c r="FJX439" s="141"/>
      <c r="FJY439" s="141"/>
      <c r="FJZ439" s="141"/>
      <c r="FKA439" s="141"/>
      <c r="FKB439" s="141"/>
      <c r="FKC439" s="141"/>
      <c r="FKD439" s="141"/>
      <c r="FKE439" s="141"/>
      <c r="FKF439" s="141"/>
      <c r="FKG439" s="141"/>
      <c r="FKH439" s="141"/>
      <c r="FKI439" s="141"/>
      <c r="FKJ439" s="141"/>
      <c r="FKK439" s="141"/>
      <c r="FKL439" s="141"/>
      <c r="FKM439" s="141"/>
      <c r="FKN439" s="141"/>
      <c r="FKO439" s="141"/>
      <c r="FKP439" s="141"/>
      <c r="FKQ439" s="141"/>
      <c r="FKR439" s="141"/>
      <c r="FKS439" s="141"/>
      <c r="FKT439" s="141"/>
      <c r="FKU439" s="141"/>
      <c r="FKV439" s="141"/>
      <c r="FKW439" s="141"/>
      <c r="FKX439" s="141"/>
      <c r="FKY439" s="141"/>
      <c r="FKZ439" s="141"/>
      <c r="FLA439" s="141"/>
      <c r="FLB439" s="141"/>
      <c r="FLC439" s="141"/>
      <c r="FLD439" s="141"/>
      <c r="FLE439" s="141"/>
      <c r="FLF439" s="141"/>
      <c r="FLG439" s="141"/>
      <c r="FLH439" s="141"/>
      <c r="FLI439" s="141"/>
      <c r="FLJ439" s="141"/>
      <c r="FLK439" s="141"/>
      <c r="FLL439" s="141"/>
      <c r="FLM439" s="141"/>
      <c r="FLN439" s="141"/>
      <c r="FLO439" s="141"/>
      <c r="FLP439" s="141"/>
      <c r="FLQ439" s="141"/>
      <c r="FLR439" s="141"/>
      <c r="FLS439" s="141"/>
      <c r="FLT439" s="141"/>
      <c r="FLU439" s="141"/>
      <c r="FLV439" s="141"/>
      <c r="FLW439" s="141"/>
      <c r="FLX439" s="141"/>
      <c r="FLY439" s="141"/>
      <c r="FLZ439" s="141"/>
      <c r="FMA439" s="141"/>
      <c r="FMB439" s="141"/>
      <c r="FMC439" s="141"/>
      <c r="FMD439" s="141"/>
      <c r="FME439" s="141"/>
      <c r="FMF439" s="141"/>
      <c r="FMG439" s="141"/>
      <c r="FMH439" s="141"/>
      <c r="FMI439" s="141"/>
      <c r="FMJ439" s="141"/>
      <c r="FMK439" s="141"/>
      <c r="FML439" s="141"/>
      <c r="FMM439" s="141"/>
      <c r="FMN439" s="141"/>
      <c r="FMO439" s="141"/>
      <c r="FMP439" s="141"/>
      <c r="FMQ439" s="141"/>
      <c r="FMR439" s="141"/>
      <c r="FMS439" s="141"/>
      <c r="FMT439" s="141"/>
      <c r="FMU439" s="141"/>
      <c r="FMV439" s="141"/>
      <c r="FMW439" s="141"/>
      <c r="FMX439" s="141"/>
      <c r="FMY439" s="141"/>
      <c r="FMZ439" s="141"/>
      <c r="FNA439" s="141"/>
      <c r="FNB439" s="141"/>
      <c r="FNC439" s="141"/>
      <c r="FND439" s="141"/>
      <c r="FNE439" s="141"/>
      <c r="FNF439" s="141"/>
      <c r="FNG439" s="141"/>
      <c r="FNH439" s="141"/>
      <c r="FNI439" s="141"/>
      <c r="FNJ439" s="141"/>
      <c r="FNK439" s="141"/>
      <c r="FNL439" s="141"/>
      <c r="FNM439" s="141"/>
      <c r="FNN439" s="141"/>
      <c r="FNO439" s="141"/>
      <c r="FNP439" s="141"/>
      <c r="FNQ439" s="141"/>
      <c r="FNR439" s="141"/>
      <c r="FNS439" s="141"/>
      <c r="FNT439" s="141"/>
      <c r="FNU439" s="141"/>
      <c r="FNV439" s="141"/>
      <c r="FNW439" s="141"/>
      <c r="FNX439" s="141"/>
      <c r="FNY439" s="141"/>
      <c r="FNZ439" s="141"/>
      <c r="FOA439" s="141"/>
      <c r="FOB439" s="141"/>
      <c r="FOC439" s="141"/>
      <c r="FOD439" s="141"/>
      <c r="FOE439" s="141"/>
      <c r="FOF439" s="141"/>
      <c r="FOG439" s="141"/>
      <c r="FOH439" s="141"/>
      <c r="FOI439" s="141"/>
      <c r="FOJ439" s="141"/>
      <c r="FOK439" s="141"/>
      <c r="FOL439" s="141"/>
      <c r="FOM439" s="141"/>
      <c r="FON439" s="141"/>
      <c r="FOO439" s="141"/>
      <c r="FOP439" s="141"/>
      <c r="FOQ439" s="141"/>
      <c r="FOR439" s="141"/>
      <c r="FOS439" s="141"/>
      <c r="FOT439" s="141"/>
      <c r="FOU439" s="141"/>
      <c r="FOV439" s="141"/>
      <c r="FOW439" s="141"/>
      <c r="FOX439" s="141"/>
      <c r="FOY439" s="141"/>
      <c r="FOZ439" s="141"/>
      <c r="FPA439" s="141"/>
      <c r="FPB439" s="141"/>
      <c r="FPC439" s="141"/>
      <c r="FPD439" s="141"/>
      <c r="FPE439" s="141"/>
      <c r="FPF439" s="141"/>
      <c r="FPG439" s="141"/>
      <c r="FPH439" s="141"/>
      <c r="FPI439" s="141"/>
      <c r="FPJ439" s="141"/>
      <c r="FPK439" s="141"/>
      <c r="FPL439" s="141"/>
      <c r="FPM439" s="141"/>
      <c r="FPN439" s="141"/>
      <c r="FPO439" s="141"/>
      <c r="FPP439" s="141"/>
      <c r="FPQ439" s="141"/>
      <c r="FPR439" s="141"/>
      <c r="FPS439" s="141"/>
      <c r="FPT439" s="141"/>
      <c r="FPU439" s="141"/>
      <c r="FPV439" s="141"/>
      <c r="FPW439" s="141"/>
      <c r="FPX439" s="141"/>
      <c r="FPY439" s="141"/>
      <c r="FPZ439" s="141"/>
      <c r="FQA439" s="141"/>
      <c r="FQB439" s="141"/>
      <c r="FQC439" s="141"/>
      <c r="FQD439" s="141"/>
      <c r="FQE439" s="141"/>
      <c r="FQF439" s="141"/>
      <c r="FQG439" s="141"/>
      <c r="FQH439" s="141"/>
      <c r="FQI439" s="141"/>
      <c r="FQJ439" s="141"/>
      <c r="FQK439" s="141"/>
      <c r="FQL439" s="141"/>
      <c r="FQM439" s="141"/>
      <c r="FQN439" s="141"/>
      <c r="FQO439" s="141"/>
      <c r="FQP439" s="141"/>
      <c r="FQQ439" s="141"/>
      <c r="FQR439" s="141"/>
      <c r="FQS439" s="141"/>
      <c r="FQT439" s="141"/>
      <c r="FQU439" s="141"/>
      <c r="FQV439" s="141"/>
      <c r="FQW439" s="141"/>
      <c r="FQX439" s="141"/>
      <c r="FQY439" s="141"/>
      <c r="FQZ439" s="141"/>
      <c r="FRA439" s="141"/>
      <c r="FRB439" s="141"/>
      <c r="FRC439" s="141"/>
      <c r="FRD439" s="141"/>
      <c r="FRE439" s="141"/>
      <c r="FRF439" s="141"/>
      <c r="FRG439" s="141"/>
      <c r="FRH439" s="141"/>
      <c r="FRI439" s="141"/>
      <c r="FRJ439" s="141"/>
      <c r="FRK439" s="141"/>
      <c r="FRL439" s="141"/>
      <c r="FRM439" s="141"/>
      <c r="FRN439" s="141"/>
      <c r="FRO439" s="141"/>
      <c r="FRP439" s="141"/>
      <c r="FRQ439" s="141"/>
      <c r="FRR439" s="141"/>
      <c r="FRS439" s="141"/>
      <c r="FRT439" s="141"/>
      <c r="FRU439" s="141"/>
      <c r="FRV439" s="141"/>
      <c r="FRW439" s="141"/>
      <c r="FRX439" s="141"/>
      <c r="FRY439" s="141"/>
      <c r="FRZ439" s="141"/>
      <c r="FSA439" s="141"/>
      <c r="FSB439" s="141"/>
      <c r="FSC439" s="141"/>
      <c r="FSD439" s="141"/>
      <c r="FSE439" s="141"/>
      <c r="FSF439" s="141"/>
      <c r="FSG439" s="141"/>
      <c r="FSH439" s="141"/>
      <c r="FSI439" s="141"/>
      <c r="FSJ439" s="141"/>
      <c r="FSK439" s="141"/>
      <c r="FSL439" s="141"/>
      <c r="FSM439" s="141"/>
      <c r="FSN439" s="141"/>
      <c r="FSO439" s="141"/>
      <c r="FSP439" s="141"/>
      <c r="FSQ439" s="141"/>
      <c r="FSR439" s="141"/>
      <c r="FSS439" s="141"/>
      <c r="FST439" s="141"/>
      <c r="FSU439" s="141"/>
      <c r="FSV439" s="141"/>
      <c r="FSW439" s="141"/>
      <c r="FSX439" s="141"/>
      <c r="FSY439" s="141"/>
      <c r="FSZ439" s="141"/>
      <c r="FTA439" s="141"/>
      <c r="FTB439" s="141"/>
      <c r="FTC439" s="141"/>
      <c r="FTD439" s="141"/>
      <c r="FTE439" s="141"/>
      <c r="FTF439" s="141"/>
      <c r="FTG439" s="141"/>
      <c r="FTH439" s="141"/>
      <c r="FTI439" s="141"/>
      <c r="FTJ439" s="141"/>
      <c r="FTK439" s="141"/>
      <c r="FTL439" s="141"/>
      <c r="FTM439" s="141"/>
      <c r="FTN439" s="141"/>
      <c r="FTO439" s="141"/>
      <c r="FTP439" s="141"/>
      <c r="FTQ439" s="141"/>
      <c r="FTR439" s="141"/>
      <c r="FTS439" s="141"/>
      <c r="FTT439" s="141"/>
      <c r="FTU439" s="141"/>
      <c r="FTV439" s="141"/>
      <c r="FTW439" s="141"/>
      <c r="FTX439" s="141"/>
      <c r="FTY439" s="141"/>
      <c r="FTZ439" s="141"/>
      <c r="FUA439" s="141"/>
      <c r="FUB439" s="141"/>
      <c r="FUC439" s="141"/>
      <c r="FUD439" s="141"/>
      <c r="FUE439" s="141"/>
      <c r="FUF439" s="141"/>
      <c r="FUG439" s="141"/>
      <c r="FUH439" s="141"/>
      <c r="FUI439" s="141"/>
      <c r="FUJ439" s="141"/>
      <c r="FUK439" s="141"/>
      <c r="FUL439" s="141"/>
      <c r="FUM439" s="141"/>
      <c r="FUN439" s="141"/>
      <c r="FUO439" s="141"/>
      <c r="FUP439" s="141"/>
      <c r="FUQ439" s="141"/>
      <c r="FUR439" s="141"/>
      <c r="FUS439" s="141"/>
      <c r="FUT439" s="141"/>
      <c r="FUU439" s="141"/>
      <c r="FUV439" s="141"/>
      <c r="FUW439" s="141"/>
      <c r="FUX439" s="141"/>
      <c r="FUY439" s="141"/>
      <c r="FUZ439" s="141"/>
      <c r="FVA439" s="141"/>
      <c r="FVB439" s="141"/>
      <c r="FVC439" s="141"/>
      <c r="FVD439" s="141"/>
      <c r="FVE439" s="141"/>
      <c r="FVF439" s="141"/>
      <c r="FVG439" s="141"/>
      <c r="FVH439" s="141"/>
      <c r="FVI439" s="141"/>
      <c r="FVJ439" s="141"/>
      <c r="FVK439" s="141"/>
      <c r="FVL439" s="141"/>
      <c r="FVM439" s="141"/>
      <c r="FVN439" s="141"/>
      <c r="FVO439" s="141"/>
      <c r="FVP439" s="141"/>
      <c r="FVQ439" s="141"/>
      <c r="FVR439" s="141"/>
      <c r="FVS439" s="141"/>
      <c r="FVT439" s="141"/>
      <c r="FVU439" s="141"/>
      <c r="FVV439" s="141"/>
      <c r="FVW439" s="141"/>
      <c r="FVX439" s="141"/>
      <c r="FVY439" s="141"/>
      <c r="FVZ439" s="141"/>
      <c r="FWA439" s="141"/>
      <c r="FWB439" s="141"/>
      <c r="FWC439" s="141"/>
      <c r="FWD439" s="141"/>
      <c r="FWE439" s="141"/>
      <c r="FWF439" s="141"/>
      <c r="FWG439" s="141"/>
      <c r="FWH439" s="141"/>
      <c r="FWI439" s="141"/>
      <c r="FWJ439" s="141"/>
      <c r="FWK439" s="141"/>
      <c r="FWL439" s="141"/>
      <c r="FWM439" s="141"/>
      <c r="FWN439" s="141"/>
      <c r="FWO439" s="141"/>
      <c r="FWP439" s="141"/>
      <c r="FWQ439" s="141"/>
      <c r="FWR439" s="141"/>
      <c r="FWS439" s="141"/>
      <c r="FWT439" s="141"/>
      <c r="FWU439" s="141"/>
      <c r="FWV439" s="141"/>
      <c r="FWW439" s="141"/>
      <c r="FWX439" s="141"/>
      <c r="FWY439" s="141"/>
      <c r="FWZ439" s="141"/>
      <c r="FXA439" s="141"/>
      <c r="FXB439" s="141"/>
      <c r="FXC439" s="141"/>
      <c r="FXD439" s="141"/>
      <c r="FXE439" s="141"/>
      <c r="FXF439" s="141"/>
      <c r="FXG439" s="141"/>
      <c r="FXH439" s="141"/>
      <c r="FXI439" s="141"/>
      <c r="FXJ439" s="141"/>
      <c r="FXK439" s="141"/>
      <c r="FXL439" s="141"/>
      <c r="FXM439" s="141"/>
      <c r="FXN439" s="141"/>
      <c r="FXO439" s="141"/>
      <c r="FXP439" s="141"/>
      <c r="FXQ439" s="141"/>
      <c r="FXR439" s="141"/>
      <c r="FXS439" s="141"/>
      <c r="FXT439" s="141"/>
      <c r="FXU439" s="141"/>
      <c r="FXV439" s="141"/>
      <c r="FXW439" s="141"/>
      <c r="FXX439" s="141"/>
      <c r="FXY439" s="141"/>
      <c r="FXZ439" s="141"/>
      <c r="FYA439" s="141"/>
      <c r="FYB439" s="141"/>
      <c r="FYC439" s="141"/>
      <c r="FYD439" s="141"/>
      <c r="FYE439" s="141"/>
      <c r="FYF439" s="141"/>
      <c r="FYG439" s="141"/>
      <c r="FYH439" s="141"/>
      <c r="FYI439" s="141"/>
      <c r="FYJ439" s="141"/>
      <c r="FYK439" s="141"/>
      <c r="FYL439" s="141"/>
      <c r="FYM439" s="141"/>
      <c r="FYN439" s="141"/>
      <c r="FYO439" s="141"/>
      <c r="FYP439" s="141"/>
      <c r="FYQ439" s="141"/>
      <c r="FYR439" s="141"/>
      <c r="FYS439" s="141"/>
      <c r="FYT439" s="141"/>
      <c r="FYU439" s="141"/>
      <c r="FYV439" s="141"/>
      <c r="FYW439" s="141"/>
      <c r="FYX439" s="141"/>
      <c r="FYY439" s="141"/>
      <c r="FYZ439" s="141"/>
      <c r="FZA439" s="141"/>
      <c r="FZB439" s="141"/>
      <c r="FZC439" s="141"/>
      <c r="FZD439" s="141"/>
      <c r="FZE439" s="141"/>
      <c r="FZF439" s="141"/>
      <c r="FZG439" s="141"/>
      <c r="FZH439" s="141"/>
      <c r="FZI439" s="141"/>
      <c r="FZJ439" s="141"/>
      <c r="FZK439" s="141"/>
      <c r="FZL439" s="141"/>
      <c r="FZM439" s="141"/>
      <c r="FZN439" s="141"/>
      <c r="FZO439" s="141"/>
      <c r="FZP439" s="141"/>
      <c r="FZQ439" s="141"/>
      <c r="FZR439" s="141"/>
      <c r="FZS439" s="141"/>
      <c r="FZT439" s="141"/>
      <c r="FZU439" s="141"/>
      <c r="FZV439" s="141"/>
      <c r="FZW439" s="141"/>
      <c r="FZX439" s="141"/>
      <c r="FZY439" s="141"/>
      <c r="FZZ439" s="141"/>
      <c r="GAA439" s="141"/>
      <c r="GAB439" s="141"/>
      <c r="GAC439" s="141"/>
      <c r="GAD439" s="141"/>
      <c r="GAE439" s="141"/>
      <c r="GAF439" s="141"/>
      <c r="GAG439" s="141"/>
      <c r="GAH439" s="141"/>
      <c r="GAI439" s="141"/>
      <c r="GAJ439" s="141"/>
      <c r="GAK439" s="141"/>
      <c r="GAL439" s="141"/>
      <c r="GAM439" s="141"/>
      <c r="GAN439" s="141"/>
      <c r="GAO439" s="141"/>
      <c r="GAP439" s="141"/>
      <c r="GAQ439" s="141"/>
      <c r="GAR439" s="141"/>
      <c r="GAS439" s="141"/>
      <c r="GAT439" s="141"/>
      <c r="GAU439" s="141"/>
      <c r="GAV439" s="141"/>
      <c r="GAW439" s="141"/>
      <c r="GAX439" s="141"/>
      <c r="GAY439" s="141"/>
      <c r="GAZ439" s="141"/>
      <c r="GBA439" s="141"/>
      <c r="GBB439" s="141"/>
      <c r="GBC439" s="141"/>
      <c r="GBD439" s="141"/>
      <c r="GBE439" s="141"/>
      <c r="GBF439" s="141"/>
      <c r="GBG439" s="141"/>
      <c r="GBH439" s="141"/>
      <c r="GBI439" s="141"/>
      <c r="GBJ439" s="141"/>
      <c r="GBK439" s="141"/>
      <c r="GBL439" s="141"/>
      <c r="GBM439" s="141"/>
      <c r="GBN439" s="141"/>
      <c r="GBO439" s="141"/>
      <c r="GBP439" s="141"/>
      <c r="GBQ439" s="141"/>
      <c r="GBR439" s="141"/>
      <c r="GBS439" s="141"/>
      <c r="GBT439" s="141"/>
      <c r="GBU439" s="141"/>
      <c r="GBV439" s="141"/>
      <c r="GBW439" s="141"/>
      <c r="GBX439" s="141"/>
      <c r="GBY439" s="141"/>
      <c r="GBZ439" s="141"/>
      <c r="GCA439" s="141"/>
      <c r="GCB439" s="141"/>
      <c r="GCC439" s="141"/>
      <c r="GCD439" s="141"/>
      <c r="GCE439" s="141"/>
      <c r="GCF439" s="141"/>
      <c r="GCG439" s="141"/>
      <c r="GCH439" s="141"/>
      <c r="GCI439" s="141"/>
      <c r="GCJ439" s="141"/>
      <c r="GCK439" s="141"/>
      <c r="GCL439" s="141"/>
      <c r="GCM439" s="141"/>
      <c r="GCN439" s="141"/>
      <c r="GCO439" s="141"/>
      <c r="GCP439" s="141"/>
      <c r="GCQ439" s="141"/>
      <c r="GCR439" s="141"/>
      <c r="GCS439" s="141"/>
      <c r="GCT439" s="141"/>
      <c r="GCU439" s="141"/>
      <c r="GCV439" s="141"/>
      <c r="GCW439" s="141"/>
      <c r="GCX439" s="141"/>
      <c r="GCY439" s="141"/>
      <c r="GCZ439" s="141"/>
      <c r="GDA439" s="141"/>
      <c r="GDB439" s="141"/>
      <c r="GDC439" s="141"/>
      <c r="GDD439" s="141"/>
      <c r="GDE439" s="141"/>
      <c r="GDF439" s="141"/>
      <c r="GDG439" s="141"/>
      <c r="GDH439" s="141"/>
      <c r="GDI439" s="141"/>
      <c r="GDJ439" s="141"/>
      <c r="GDK439" s="141"/>
      <c r="GDL439" s="141"/>
      <c r="GDM439" s="141"/>
      <c r="GDN439" s="141"/>
      <c r="GDO439" s="141"/>
      <c r="GDP439" s="141"/>
      <c r="GDQ439" s="141"/>
      <c r="GDR439" s="141"/>
      <c r="GDS439" s="141"/>
      <c r="GDT439" s="141"/>
      <c r="GDU439" s="141"/>
      <c r="GDV439" s="141"/>
      <c r="GDW439" s="141"/>
      <c r="GDX439" s="141"/>
      <c r="GDY439" s="141"/>
      <c r="GDZ439" s="141"/>
      <c r="GEA439" s="141"/>
      <c r="GEB439" s="141"/>
      <c r="GEC439" s="141"/>
      <c r="GED439" s="141"/>
      <c r="GEE439" s="141"/>
      <c r="GEF439" s="141"/>
      <c r="GEG439" s="141"/>
      <c r="GEH439" s="141"/>
      <c r="GEI439" s="141"/>
      <c r="GEJ439" s="141"/>
      <c r="GEK439" s="141"/>
      <c r="GEL439" s="141"/>
      <c r="GEM439" s="141"/>
      <c r="GEN439" s="141"/>
      <c r="GEO439" s="141"/>
      <c r="GEP439" s="141"/>
      <c r="GEQ439" s="141"/>
      <c r="GER439" s="141"/>
      <c r="GES439" s="141"/>
      <c r="GET439" s="141"/>
      <c r="GEU439" s="141"/>
      <c r="GEV439" s="141"/>
      <c r="GEW439" s="141"/>
      <c r="GEX439" s="141"/>
      <c r="GEY439" s="141"/>
      <c r="GEZ439" s="141"/>
      <c r="GFA439" s="141"/>
      <c r="GFB439" s="141"/>
      <c r="GFC439" s="141"/>
      <c r="GFD439" s="141"/>
      <c r="GFE439" s="141"/>
      <c r="GFF439" s="141"/>
      <c r="GFG439" s="141"/>
      <c r="GFH439" s="141"/>
      <c r="GFI439" s="141"/>
      <c r="GFJ439" s="141"/>
      <c r="GFK439" s="141"/>
      <c r="GFL439" s="141"/>
      <c r="GFM439" s="141"/>
      <c r="GFN439" s="141"/>
      <c r="GFO439" s="141"/>
      <c r="GFP439" s="141"/>
      <c r="GFQ439" s="141"/>
      <c r="GFR439" s="141"/>
      <c r="GFS439" s="141"/>
      <c r="GFT439" s="141"/>
      <c r="GFU439" s="141"/>
      <c r="GFV439" s="141"/>
      <c r="GFW439" s="141"/>
      <c r="GFX439" s="141"/>
      <c r="GFY439" s="141"/>
      <c r="GFZ439" s="141"/>
      <c r="GGA439" s="141"/>
      <c r="GGB439" s="141"/>
      <c r="GGC439" s="141"/>
      <c r="GGD439" s="141"/>
      <c r="GGE439" s="141"/>
      <c r="GGF439" s="141"/>
      <c r="GGG439" s="141"/>
      <c r="GGH439" s="141"/>
      <c r="GGI439" s="141"/>
      <c r="GGJ439" s="141"/>
      <c r="GGK439" s="141"/>
      <c r="GGL439" s="141"/>
      <c r="GGM439" s="141"/>
      <c r="GGN439" s="141"/>
      <c r="GGO439" s="141"/>
      <c r="GGP439" s="141"/>
      <c r="GGQ439" s="141"/>
      <c r="GGR439" s="141"/>
      <c r="GGS439" s="141"/>
      <c r="GGT439" s="141"/>
      <c r="GGU439" s="141"/>
      <c r="GGV439" s="141"/>
      <c r="GGW439" s="141"/>
      <c r="GGX439" s="141"/>
      <c r="GGY439" s="141"/>
      <c r="GGZ439" s="141"/>
      <c r="GHA439" s="141"/>
      <c r="GHB439" s="141"/>
      <c r="GHC439" s="141"/>
      <c r="GHD439" s="141"/>
      <c r="GHE439" s="141"/>
      <c r="GHF439" s="141"/>
      <c r="GHG439" s="141"/>
      <c r="GHH439" s="141"/>
      <c r="GHI439" s="141"/>
      <c r="GHJ439" s="141"/>
      <c r="GHK439" s="141"/>
      <c r="GHL439" s="141"/>
      <c r="GHM439" s="141"/>
      <c r="GHN439" s="141"/>
      <c r="GHO439" s="141"/>
      <c r="GHP439" s="141"/>
      <c r="GHQ439" s="141"/>
      <c r="GHR439" s="141"/>
      <c r="GHS439" s="141"/>
      <c r="GHT439" s="141"/>
      <c r="GHU439" s="141"/>
      <c r="GHV439" s="141"/>
      <c r="GHW439" s="141"/>
      <c r="GHX439" s="141"/>
      <c r="GHY439" s="141"/>
      <c r="GHZ439" s="141"/>
      <c r="GIA439" s="141"/>
      <c r="GIB439" s="141"/>
      <c r="GIC439" s="141"/>
      <c r="GID439" s="141"/>
      <c r="GIE439" s="141"/>
      <c r="GIF439" s="141"/>
      <c r="GIG439" s="141"/>
      <c r="GIH439" s="141"/>
      <c r="GII439" s="141"/>
      <c r="GIJ439" s="141"/>
      <c r="GIK439" s="141"/>
      <c r="GIL439" s="141"/>
      <c r="GIM439" s="141"/>
      <c r="GIN439" s="141"/>
      <c r="GIO439" s="141"/>
      <c r="GIP439" s="141"/>
      <c r="GIQ439" s="141"/>
      <c r="GIR439" s="141"/>
      <c r="GIS439" s="141"/>
      <c r="GIT439" s="141"/>
      <c r="GIU439" s="141"/>
      <c r="GIV439" s="141"/>
      <c r="GIW439" s="141"/>
      <c r="GIX439" s="141"/>
      <c r="GIY439" s="141"/>
      <c r="GIZ439" s="141"/>
      <c r="GJA439" s="141"/>
      <c r="GJB439" s="141"/>
      <c r="GJC439" s="141"/>
      <c r="GJD439" s="141"/>
      <c r="GJE439" s="141"/>
      <c r="GJF439" s="141"/>
      <c r="GJG439" s="141"/>
      <c r="GJH439" s="141"/>
      <c r="GJI439" s="141"/>
      <c r="GJJ439" s="141"/>
      <c r="GJK439" s="141"/>
      <c r="GJL439" s="141"/>
      <c r="GJM439" s="141"/>
      <c r="GJN439" s="141"/>
      <c r="GJO439" s="141"/>
      <c r="GJP439" s="141"/>
      <c r="GJQ439" s="141"/>
      <c r="GJR439" s="141"/>
      <c r="GJS439" s="141"/>
      <c r="GJT439" s="141"/>
      <c r="GJU439" s="141"/>
      <c r="GJV439" s="141"/>
      <c r="GJW439" s="141"/>
      <c r="GJX439" s="141"/>
      <c r="GJY439" s="141"/>
      <c r="GJZ439" s="141"/>
      <c r="GKA439" s="141"/>
      <c r="GKB439" s="141"/>
      <c r="GKC439" s="141"/>
      <c r="GKD439" s="141"/>
      <c r="GKE439" s="141"/>
      <c r="GKF439" s="141"/>
      <c r="GKG439" s="141"/>
      <c r="GKH439" s="141"/>
      <c r="GKI439" s="141"/>
      <c r="GKJ439" s="141"/>
      <c r="GKK439" s="141"/>
      <c r="GKL439" s="141"/>
      <c r="GKM439" s="141"/>
      <c r="GKN439" s="141"/>
      <c r="GKO439" s="141"/>
      <c r="GKP439" s="141"/>
      <c r="GKQ439" s="141"/>
      <c r="GKR439" s="141"/>
      <c r="GKS439" s="141"/>
      <c r="GKT439" s="141"/>
      <c r="GKU439" s="141"/>
      <c r="GKV439" s="141"/>
      <c r="GKW439" s="141"/>
      <c r="GKX439" s="141"/>
      <c r="GKY439" s="141"/>
      <c r="GKZ439" s="141"/>
      <c r="GLA439" s="141"/>
      <c r="GLB439" s="141"/>
      <c r="GLC439" s="141"/>
      <c r="GLD439" s="141"/>
      <c r="GLE439" s="141"/>
      <c r="GLF439" s="141"/>
      <c r="GLG439" s="141"/>
      <c r="GLH439" s="141"/>
      <c r="GLI439" s="141"/>
      <c r="GLJ439" s="141"/>
      <c r="GLK439" s="141"/>
      <c r="GLL439" s="141"/>
      <c r="GLM439" s="141"/>
      <c r="GLN439" s="141"/>
      <c r="GLO439" s="141"/>
      <c r="GLP439" s="141"/>
      <c r="GLQ439" s="141"/>
      <c r="GLR439" s="141"/>
      <c r="GLS439" s="141"/>
      <c r="GLT439" s="141"/>
      <c r="GLU439" s="141"/>
      <c r="GLV439" s="141"/>
      <c r="GLW439" s="141"/>
      <c r="GLX439" s="141"/>
      <c r="GLY439" s="141"/>
      <c r="GLZ439" s="141"/>
      <c r="GMA439" s="141"/>
      <c r="GMB439" s="141"/>
      <c r="GMC439" s="141"/>
      <c r="GMD439" s="141"/>
      <c r="GME439" s="141"/>
      <c r="GMF439" s="141"/>
      <c r="GMG439" s="141"/>
      <c r="GMH439" s="141"/>
      <c r="GMI439" s="141"/>
      <c r="GMJ439" s="141"/>
      <c r="GMK439" s="141"/>
      <c r="GML439" s="141"/>
      <c r="GMM439" s="141"/>
      <c r="GMN439" s="141"/>
      <c r="GMO439" s="141"/>
      <c r="GMP439" s="141"/>
      <c r="GMQ439" s="141"/>
      <c r="GMR439" s="141"/>
      <c r="GMS439" s="141"/>
      <c r="GMT439" s="141"/>
      <c r="GMU439" s="141"/>
      <c r="GMV439" s="141"/>
      <c r="GMW439" s="141"/>
      <c r="GMX439" s="141"/>
      <c r="GMY439" s="141"/>
      <c r="GMZ439" s="141"/>
      <c r="GNA439" s="141"/>
      <c r="GNB439" s="141"/>
      <c r="GNC439" s="141"/>
      <c r="GND439" s="141"/>
      <c r="GNE439" s="141"/>
      <c r="GNF439" s="141"/>
      <c r="GNG439" s="141"/>
      <c r="GNH439" s="141"/>
      <c r="GNI439" s="141"/>
      <c r="GNJ439" s="141"/>
      <c r="GNK439" s="141"/>
      <c r="GNL439" s="141"/>
      <c r="GNM439" s="141"/>
      <c r="GNN439" s="141"/>
      <c r="GNO439" s="141"/>
      <c r="GNP439" s="141"/>
      <c r="GNQ439" s="141"/>
      <c r="GNR439" s="141"/>
      <c r="GNS439" s="141"/>
      <c r="GNT439" s="141"/>
      <c r="GNU439" s="141"/>
      <c r="GNV439" s="141"/>
      <c r="GNW439" s="141"/>
      <c r="GNX439" s="141"/>
      <c r="GNY439" s="141"/>
      <c r="GNZ439" s="141"/>
      <c r="GOA439" s="141"/>
      <c r="GOB439" s="141"/>
      <c r="GOC439" s="141"/>
      <c r="GOD439" s="141"/>
      <c r="GOE439" s="141"/>
      <c r="GOF439" s="141"/>
      <c r="GOG439" s="141"/>
      <c r="GOH439" s="141"/>
      <c r="GOI439" s="141"/>
      <c r="GOJ439" s="141"/>
      <c r="GOK439" s="141"/>
      <c r="GOL439" s="141"/>
      <c r="GOM439" s="141"/>
      <c r="GON439" s="141"/>
      <c r="GOO439" s="141"/>
      <c r="GOP439" s="141"/>
      <c r="GOQ439" s="141"/>
      <c r="GOR439" s="141"/>
      <c r="GOS439" s="141"/>
      <c r="GOT439" s="141"/>
      <c r="GOU439" s="141"/>
      <c r="GOV439" s="141"/>
      <c r="GOW439" s="141"/>
      <c r="GOX439" s="141"/>
      <c r="GOY439" s="141"/>
      <c r="GOZ439" s="141"/>
      <c r="GPA439" s="141"/>
      <c r="GPB439" s="141"/>
      <c r="GPC439" s="141"/>
      <c r="GPD439" s="141"/>
      <c r="GPE439" s="141"/>
      <c r="GPF439" s="141"/>
      <c r="GPG439" s="141"/>
      <c r="GPH439" s="141"/>
      <c r="GPI439" s="141"/>
      <c r="GPJ439" s="141"/>
      <c r="GPK439" s="141"/>
      <c r="GPL439" s="141"/>
      <c r="GPM439" s="141"/>
      <c r="GPN439" s="141"/>
      <c r="GPO439" s="141"/>
      <c r="GPP439" s="141"/>
      <c r="GPQ439" s="141"/>
      <c r="GPR439" s="141"/>
      <c r="GPS439" s="141"/>
      <c r="GPT439" s="141"/>
      <c r="GPU439" s="141"/>
      <c r="GPV439" s="141"/>
      <c r="GPW439" s="141"/>
      <c r="GPX439" s="141"/>
      <c r="GPY439" s="141"/>
      <c r="GPZ439" s="141"/>
      <c r="GQA439" s="141"/>
      <c r="GQB439" s="141"/>
      <c r="GQC439" s="141"/>
      <c r="GQD439" s="141"/>
      <c r="GQE439" s="141"/>
      <c r="GQF439" s="141"/>
      <c r="GQG439" s="141"/>
      <c r="GQH439" s="141"/>
      <c r="GQI439" s="141"/>
      <c r="GQJ439" s="141"/>
      <c r="GQK439" s="141"/>
      <c r="GQL439" s="141"/>
      <c r="GQM439" s="141"/>
      <c r="GQN439" s="141"/>
      <c r="GQO439" s="141"/>
      <c r="GQP439" s="141"/>
      <c r="GQQ439" s="141"/>
      <c r="GQR439" s="141"/>
      <c r="GQS439" s="141"/>
      <c r="GQT439" s="141"/>
      <c r="GQU439" s="141"/>
      <c r="GQV439" s="141"/>
      <c r="GQW439" s="141"/>
      <c r="GQX439" s="141"/>
      <c r="GQY439" s="141"/>
      <c r="GQZ439" s="141"/>
      <c r="GRA439" s="141"/>
      <c r="GRB439" s="141"/>
      <c r="GRC439" s="141"/>
      <c r="GRD439" s="141"/>
      <c r="GRE439" s="141"/>
      <c r="GRF439" s="141"/>
      <c r="GRG439" s="141"/>
      <c r="GRH439" s="141"/>
      <c r="GRI439" s="141"/>
      <c r="GRJ439" s="141"/>
      <c r="GRK439" s="141"/>
      <c r="GRL439" s="141"/>
      <c r="GRM439" s="141"/>
      <c r="GRN439" s="141"/>
      <c r="GRO439" s="141"/>
      <c r="GRP439" s="141"/>
      <c r="GRQ439" s="141"/>
      <c r="GRR439" s="141"/>
      <c r="GRS439" s="141"/>
      <c r="GRT439" s="141"/>
      <c r="GRU439" s="141"/>
      <c r="GRV439" s="141"/>
      <c r="GRW439" s="141"/>
      <c r="GRX439" s="141"/>
      <c r="GRY439" s="141"/>
      <c r="GRZ439" s="141"/>
      <c r="GSA439" s="141"/>
      <c r="GSB439" s="141"/>
      <c r="GSC439" s="141"/>
      <c r="GSD439" s="141"/>
      <c r="GSE439" s="141"/>
      <c r="GSF439" s="141"/>
      <c r="GSG439" s="141"/>
      <c r="GSH439" s="141"/>
      <c r="GSI439" s="141"/>
      <c r="GSJ439" s="141"/>
      <c r="GSK439" s="141"/>
      <c r="GSL439" s="141"/>
      <c r="GSM439" s="141"/>
      <c r="GSN439" s="141"/>
      <c r="GSO439" s="141"/>
      <c r="GSP439" s="141"/>
      <c r="GSQ439" s="141"/>
      <c r="GSR439" s="141"/>
      <c r="GSS439" s="141"/>
      <c r="GST439" s="141"/>
      <c r="GSU439" s="141"/>
      <c r="GSV439" s="141"/>
      <c r="GSW439" s="141"/>
      <c r="GSX439" s="141"/>
      <c r="GSY439" s="141"/>
      <c r="GSZ439" s="141"/>
      <c r="GTA439" s="141"/>
      <c r="GTB439" s="141"/>
      <c r="GTC439" s="141"/>
      <c r="GTD439" s="141"/>
      <c r="GTE439" s="141"/>
      <c r="GTF439" s="141"/>
      <c r="GTG439" s="141"/>
      <c r="GTH439" s="141"/>
      <c r="GTI439" s="141"/>
      <c r="GTJ439" s="141"/>
      <c r="GTK439" s="141"/>
      <c r="GTL439" s="141"/>
      <c r="GTM439" s="141"/>
      <c r="GTN439" s="141"/>
      <c r="GTO439" s="141"/>
      <c r="GTP439" s="141"/>
      <c r="GTQ439" s="141"/>
      <c r="GTR439" s="141"/>
      <c r="GTS439" s="141"/>
      <c r="GTT439" s="141"/>
      <c r="GTU439" s="141"/>
      <c r="GTV439" s="141"/>
      <c r="GTW439" s="141"/>
      <c r="GTX439" s="141"/>
      <c r="GTY439" s="141"/>
      <c r="GTZ439" s="141"/>
      <c r="GUA439" s="141"/>
      <c r="GUB439" s="141"/>
      <c r="GUC439" s="141"/>
      <c r="GUD439" s="141"/>
      <c r="GUE439" s="141"/>
      <c r="GUF439" s="141"/>
      <c r="GUG439" s="141"/>
      <c r="GUH439" s="141"/>
      <c r="GUI439" s="141"/>
      <c r="GUJ439" s="141"/>
      <c r="GUK439" s="141"/>
      <c r="GUL439" s="141"/>
      <c r="GUM439" s="141"/>
      <c r="GUN439" s="141"/>
      <c r="GUO439" s="141"/>
      <c r="GUP439" s="141"/>
      <c r="GUQ439" s="141"/>
      <c r="GUR439" s="141"/>
      <c r="GUS439" s="141"/>
      <c r="GUT439" s="141"/>
      <c r="GUU439" s="141"/>
      <c r="GUV439" s="141"/>
      <c r="GUW439" s="141"/>
      <c r="GUX439" s="141"/>
      <c r="GUY439" s="141"/>
      <c r="GUZ439" s="141"/>
      <c r="GVA439" s="141"/>
      <c r="GVB439" s="141"/>
      <c r="GVC439" s="141"/>
      <c r="GVD439" s="141"/>
      <c r="GVE439" s="141"/>
      <c r="GVF439" s="141"/>
      <c r="GVG439" s="141"/>
      <c r="GVH439" s="141"/>
      <c r="GVI439" s="141"/>
      <c r="GVJ439" s="141"/>
      <c r="GVK439" s="141"/>
      <c r="GVL439" s="141"/>
      <c r="GVM439" s="141"/>
      <c r="GVN439" s="141"/>
      <c r="GVO439" s="141"/>
      <c r="GVP439" s="141"/>
      <c r="GVQ439" s="141"/>
      <c r="GVR439" s="141"/>
      <c r="GVS439" s="141"/>
      <c r="GVT439" s="141"/>
      <c r="GVU439" s="141"/>
      <c r="GVV439" s="141"/>
      <c r="GVW439" s="141"/>
      <c r="GVX439" s="141"/>
      <c r="GVY439" s="141"/>
      <c r="GVZ439" s="141"/>
      <c r="GWA439" s="141"/>
      <c r="GWB439" s="141"/>
      <c r="GWC439" s="141"/>
      <c r="GWD439" s="141"/>
      <c r="GWE439" s="141"/>
      <c r="GWF439" s="141"/>
      <c r="GWG439" s="141"/>
      <c r="GWH439" s="141"/>
      <c r="GWI439" s="141"/>
      <c r="GWJ439" s="141"/>
      <c r="GWK439" s="141"/>
      <c r="GWL439" s="141"/>
      <c r="GWM439" s="141"/>
      <c r="GWN439" s="141"/>
      <c r="GWO439" s="141"/>
      <c r="GWP439" s="141"/>
      <c r="GWQ439" s="141"/>
      <c r="GWR439" s="141"/>
      <c r="GWS439" s="141"/>
      <c r="GWT439" s="141"/>
      <c r="GWU439" s="141"/>
      <c r="GWV439" s="141"/>
      <c r="GWW439" s="141"/>
      <c r="GWX439" s="141"/>
      <c r="GWY439" s="141"/>
      <c r="GWZ439" s="141"/>
      <c r="GXA439" s="141"/>
      <c r="GXB439" s="141"/>
      <c r="GXC439" s="141"/>
      <c r="GXD439" s="141"/>
      <c r="GXE439" s="141"/>
      <c r="GXF439" s="141"/>
      <c r="GXG439" s="141"/>
      <c r="GXH439" s="141"/>
      <c r="GXI439" s="141"/>
      <c r="GXJ439" s="141"/>
      <c r="GXK439" s="141"/>
      <c r="GXL439" s="141"/>
      <c r="GXM439" s="141"/>
      <c r="GXN439" s="141"/>
      <c r="GXO439" s="141"/>
      <c r="GXP439" s="141"/>
      <c r="GXQ439" s="141"/>
      <c r="GXR439" s="141"/>
      <c r="GXS439" s="141"/>
      <c r="GXT439" s="141"/>
      <c r="GXU439" s="141"/>
      <c r="GXV439" s="141"/>
      <c r="GXW439" s="141"/>
      <c r="GXX439" s="141"/>
      <c r="GXY439" s="141"/>
      <c r="GXZ439" s="141"/>
      <c r="GYA439" s="141"/>
      <c r="GYB439" s="141"/>
      <c r="GYC439" s="141"/>
      <c r="GYD439" s="141"/>
      <c r="GYE439" s="141"/>
      <c r="GYF439" s="141"/>
      <c r="GYG439" s="141"/>
      <c r="GYH439" s="141"/>
      <c r="GYI439" s="141"/>
      <c r="GYJ439" s="141"/>
      <c r="GYK439" s="141"/>
      <c r="GYL439" s="141"/>
      <c r="GYM439" s="141"/>
      <c r="GYN439" s="141"/>
      <c r="GYO439" s="141"/>
      <c r="GYP439" s="141"/>
      <c r="GYQ439" s="141"/>
      <c r="GYR439" s="141"/>
      <c r="GYS439" s="141"/>
      <c r="GYT439" s="141"/>
      <c r="GYU439" s="141"/>
      <c r="GYV439" s="141"/>
      <c r="GYW439" s="141"/>
      <c r="GYX439" s="141"/>
      <c r="GYY439" s="141"/>
      <c r="GYZ439" s="141"/>
      <c r="GZA439" s="141"/>
      <c r="GZB439" s="141"/>
      <c r="GZC439" s="141"/>
      <c r="GZD439" s="141"/>
      <c r="GZE439" s="141"/>
      <c r="GZF439" s="141"/>
      <c r="GZG439" s="141"/>
      <c r="GZH439" s="141"/>
      <c r="GZI439" s="141"/>
      <c r="GZJ439" s="141"/>
      <c r="GZK439" s="141"/>
      <c r="GZL439" s="141"/>
      <c r="GZM439" s="141"/>
      <c r="GZN439" s="141"/>
      <c r="GZO439" s="141"/>
      <c r="GZP439" s="141"/>
      <c r="GZQ439" s="141"/>
      <c r="GZR439" s="141"/>
      <c r="GZS439" s="141"/>
      <c r="GZT439" s="141"/>
      <c r="GZU439" s="141"/>
      <c r="GZV439" s="141"/>
      <c r="GZW439" s="141"/>
      <c r="GZX439" s="141"/>
      <c r="GZY439" s="141"/>
      <c r="GZZ439" s="141"/>
      <c r="HAA439" s="141"/>
      <c r="HAB439" s="141"/>
      <c r="HAC439" s="141"/>
      <c r="HAD439" s="141"/>
      <c r="HAE439" s="141"/>
      <c r="HAF439" s="141"/>
      <c r="HAG439" s="141"/>
      <c r="HAH439" s="141"/>
      <c r="HAI439" s="141"/>
      <c r="HAJ439" s="141"/>
      <c r="HAK439" s="141"/>
      <c r="HAL439" s="141"/>
      <c r="HAM439" s="141"/>
      <c r="HAN439" s="141"/>
      <c r="HAO439" s="141"/>
      <c r="HAP439" s="141"/>
      <c r="HAQ439" s="141"/>
      <c r="HAR439" s="141"/>
      <c r="HAS439" s="141"/>
      <c r="HAT439" s="141"/>
      <c r="HAU439" s="141"/>
      <c r="HAV439" s="141"/>
      <c r="HAW439" s="141"/>
      <c r="HAX439" s="141"/>
      <c r="HAY439" s="141"/>
      <c r="HAZ439" s="141"/>
      <c r="HBA439" s="141"/>
      <c r="HBB439" s="141"/>
      <c r="HBC439" s="141"/>
      <c r="HBD439" s="141"/>
      <c r="HBE439" s="141"/>
      <c r="HBF439" s="141"/>
      <c r="HBG439" s="141"/>
      <c r="HBH439" s="141"/>
      <c r="HBI439" s="141"/>
      <c r="HBJ439" s="141"/>
      <c r="HBK439" s="141"/>
      <c r="HBL439" s="141"/>
      <c r="HBM439" s="141"/>
      <c r="HBN439" s="141"/>
      <c r="HBO439" s="141"/>
      <c r="HBP439" s="141"/>
      <c r="HBQ439" s="141"/>
      <c r="HBR439" s="141"/>
      <c r="HBS439" s="141"/>
      <c r="HBT439" s="141"/>
      <c r="HBU439" s="141"/>
      <c r="HBV439" s="141"/>
      <c r="HBW439" s="141"/>
      <c r="HBX439" s="141"/>
      <c r="HBY439" s="141"/>
      <c r="HBZ439" s="141"/>
      <c r="HCA439" s="141"/>
      <c r="HCB439" s="141"/>
      <c r="HCC439" s="141"/>
      <c r="HCD439" s="141"/>
      <c r="HCE439" s="141"/>
      <c r="HCF439" s="141"/>
      <c r="HCG439" s="141"/>
      <c r="HCH439" s="141"/>
      <c r="HCI439" s="141"/>
      <c r="HCJ439" s="141"/>
      <c r="HCK439" s="141"/>
      <c r="HCL439" s="141"/>
      <c r="HCM439" s="141"/>
      <c r="HCN439" s="141"/>
      <c r="HCO439" s="141"/>
      <c r="HCP439" s="141"/>
      <c r="HCQ439" s="141"/>
      <c r="HCR439" s="141"/>
      <c r="HCS439" s="141"/>
      <c r="HCT439" s="141"/>
      <c r="HCU439" s="141"/>
      <c r="HCV439" s="141"/>
      <c r="HCW439" s="141"/>
      <c r="HCX439" s="141"/>
      <c r="HCY439" s="141"/>
      <c r="HCZ439" s="141"/>
      <c r="HDA439" s="141"/>
      <c r="HDB439" s="141"/>
      <c r="HDC439" s="141"/>
      <c r="HDD439" s="141"/>
      <c r="HDE439" s="141"/>
      <c r="HDF439" s="141"/>
      <c r="HDG439" s="141"/>
      <c r="HDH439" s="141"/>
      <c r="HDI439" s="141"/>
      <c r="HDJ439" s="141"/>
      <c r="HDK439" s="141"/>
      <c r="HDL439" s="141"/>
      <c r="HDM439" s="141"/>
      <c r="HDN439" s="141"/>
      <c r="HDO439" s="141"/>
      <c r="HDP439" s="141"/>
      <c r="HDQ439" s="141"/>
      <c r="HDR439" s="141"/>
      <c r="HDS439" s="141"/>
      <c r="HDT439" s="141"/>
      <c r="HDU439" s="141"/>
      <c r="HDV439" s="141"/>
      <c r="HDW439" s="141"/>
      <c r="HDX439" s="141"/>
      <c r="HDY439" s="141"/>
      <c r="HDZ439" s="141"/>
      <c r="HEA439" s="141"/>
      <c r="HEB439" s="141"/>
      <c r="HEC439" s="141"/>
      <c r="HED439" s="141"/>
      <c r="HEE439" s="141"/>
      <c r="HEF439" s="141"/>
      <c r="HEG439" s="141"/>
      <c r="HEH439" s="141"/>
      <c r="HEI439" s="141"/>
      <c r="HEJ439" s="141"/>
      <c r="HEK439" s="141"/>
      <c r="HEL439" s="141"/>
      <c r="HEM439" s="141"/>
      <c r="HEN439" s="141"/>
      <c r="HEO439" s="141"/>
      <c r="HEP439" s="141"/>
      <c r="HEQ439" s="141"/>
      <c r="HER439" s="141"/>
      <c r="HES439" s="141"/>
      <c r="HET439" s="141"/>
      <c r="HEU439" s="141"/>
      <c r="HEV439" s="141"/>
      <c r="HEW439" s="141"/>
      <c r="HEX439" s="141"/>
      <c r="HEY439" s="141"/>
      <c r="HEZ439" s="141"/>
      <c r="HFA439" s="141"/>
      <c r="HFB439" s="141"/>
      <c r="HFC439" s="141"/>
      <c r="HFD439" s="141"/>
      <c r="HFE439" s="141"/>
      <c r="HFF439" s="141"/>
      <c r="HFG439" s="141"/>
      <c r="HFH439" s="141"/>
      <c r="HFI439" s="141"/>
      <c r="HFJ439" s="141"/>
      <c r="HFK439" s="141"/>
      <c r="HFL439" s="141"/>
      <c r="HFM439" s="141"/>
      <c r="HFN439" s="141"/>
      <c r="HFO439" s="141"/>
      <c r="HFP439" s="141"/>
      <c r="HFQ439" s="141"/>
      <c r="HFR439" s="141"/>
      <c r="HFS439" s="141"/>
      <c r="HFT439" s="141"/>
      <c r="HFU439" s="141"/>
      <c r="HFV439" s="141"/>
      <c r="HFW439" s="141"/>
      <c r="HFX439" s="141"/>
      <c r="HFY439" s="141"/>
      <c r="HFZ439" s="141"/>
      <c r="HGA439" s="141"/>
      <c r="HGB439" s="141"/>
      <c r="HGC439" s="141"/>
      <c r="HGD439" s="141"/>
      <c r="HGE439" s="141"/>
      <c r="HGF439" s="141"/>
      <c r="HGG439" s="141"/>
      <c r="HGH439" s="141"/>
      <c r="HGI439" s="141"/>
      <c r="HGJ439" s="141"/>
      <c r="HGK439" s="141"/>
      <c r="HGL439" s="141"/>
      <c r="HGM439" s="141"/>
      <c r="HGN439" s="141"/>
      <c r="HGO439" s="141"/>
      <c r="HGP439" s="141"/>
      <c r="HGQ439" s="141"/>
      <c r="HGR439" s="141"/>
      <c r="HGS439" s="141"/>
      <c r="HGT439" s="141"/>
      <c r="HGU439" s="141"/>
      <c r="HGV439" s="141"/>
      <c r="HGW439" s="141"/>
      <c r="HGX439" s="141"/>
      <c r="HGY439" s="141"/>
      <c r="HGZ439" s="141"/>
      <c r="HHA439" s="141"/>
      <c r="HHB439" s="141"/>
      <c r="HHC439" s="141"/>
      <c r="HHD439" s="141"/>
      <c r="HHE439" s="141"/>
      <c r="HHF439" s="141"/>
      <c r="HHG439" s="141"/>
      <c r="HHH439" s="141"/>
      <c r="HHI439" s="141"/>
      <c r="HHJ439" s="141"/>
      <c r="HHK439" s="141"/>
      <c r="HHL439" s="141"/>
      <c r="HHM439" s="141"/>
      <c r="HHN439" s="141"/>
      <c r="HHO439" s="141"/>
      <c r="HHP439" s="141"/>
      <c r="HHQ439" s="141"/>
      <c r="HHR439" s="141"/>
      <c r="HHS439" s="141"/>
      <c r="HHT439" s="141"/>
      <c r="HHU439" s="141"/>
      <c r="HHV439" s="141"/>
      <c r="HHW439" s="141"/>
      <c r="HHX439" s="141"/>
      <c r="HHY439" s="141"/>
      <c r="HHZ439" s="141"/>
      <c r="HIA439" s="141"/>
      <c r="HIB439" s="141"/>
      <c r="HIC439" s="141"/>
      <c r="HID439" s="141"/>
      <c r="HIE439" s="141"/>
      <c r="HIF439" s="141"/>
      <c r="HIG439" s="141"/>
      <c r="HIH439" s="141"/>
      <c r="HII439" s="141"/>
      <c r="HIJ439" s="141"/>
      <c r="HIK439" s="141"/>
      <c r="HIL439" s="141"/>
      <c r="HIM439" s="141"/>
      <c r="HIN439" s="141"/>
      <c r="HIO439" s="141"/>
      <c r="HIP439" s="141"/>
      <c r="HIQ439" s="141"/>
      <c r="HIR439" s="141"/>
      <c r="HIS439" s="141"/>
      <c r="HIT439" s="141"/>
      <c r="HIU439" s="141"/>
      <c r="HIV439" s="141"/>
      <c r="HIW439" s="141"/>
      <c r="HIX439" s="141"/>
      <c r="HIY439" s="141"/>
      <c r="HIZ439" s="141"/>
      <c r="HJA439" s="141"/>
      <c r="HJB439" s="141"/>
      <c r="HJC439" s="141"/>
      <c r="HJD439" s="141"/>
      <c r="HJE439" s="141"/>
      <c r="HJF439" s="141"/>
      <c r="HJG439" s="141"/>
      <c r="HJH439" s="141"/>
      <c r="HJI439" s="141"/>
      <c r="HJJ439" s="141"/>
      <c r="HJK439" s="141"/>
      <c r="HJL439" s="141"/>
      <c r="HJM439" s="141"/>
      <c r="HJN439" s="141"/>
      <c r="HJO439" s="141"/>
      <c r="HJP439" s="141"/>
      <c r="HJQ439" s="141"/>
      <c r="HJR439" s="141"/>
      <c r="HJS439" s="141"/>
      <c r="HJT439" s="141"/>
      <c r="HJU439" s="141"/>
      <c r="HJV439" s="141"/>
      <c r="HJW439" s="141"/>
      <c r="HJX439" s="141"/>
      <c r="HJY439" s="141"/>
      <c r="HJZ439" s="141"/>
      <c r="HKA439" s="141"/>
      <c r="HKB439" s="141"/>
      <c r="HKC439" s="141"/>
      <c r="HKD439" s="141"/>
      <c r="HKE439" s="141"/>
      <c r="HKF439" s="141"/>
      <c r="HKG439" s="141"/>
      <c r="HKH439" s="141"/>
      <c r="HKI439" s="141"/>
      <c r="HKJ439" s="141"/>
      <c r="HKK439" s="141"/>
      <c r="HKL439" s="141"/>
      <c r="HKM439" s="141"/>
      <c r="HKN439" s="141"/>
      <c r="HKO439" s="141"/>
      <c r="HKP439" s="141"/>
      <c r="HKQ439" s="141"/>
      <c r="HKR439" s="141"/>
      <c r="HKS439" s="141"/>
      <c r="HKT439" s="141"/>
      <c r="HKU439" s="141"/>
      <c r="HKV439" s="141"/>
      <c r="HKW439" s="141"/>
      <c r="HKX439" s="141"/>
      <c r="HKY439" s="141"/>
      <c r="HKZ439" s="141"/>
      <c r="HLA439" s="141"/>
      <c r="HLB439" s="141"/>
      <c r="HLC439" s="141"/>
      <c r="HLD439" s="141"/>
      <c r="HLE439" s="141"/>
      <c r="HLF439" s="141"/>
      <c r="HLG439" s="141"/>
      <c r="HLH439" s="141"/>
      <c r="HLI439" s="141"/>
      <c r="HLJ439" s="141"/>
      <c r="HLK439" s="141"/>
      <c r="HLL439" s="141"/>
      <c r="HLM439" s="141"/>
      <c r="HLN439" s="141"/>
      <c r="HLO439" s="141"/>
      <c r="HLP439" s="141"/>
      <c r="HLQ439" s="141"/>
      <c r="HLR439" s="141"/>
      <c r="HLS439" s="141"/>
      <c r="HLT439" s="141"/>
      <c r="HLU439" s="141"/>
      <c r="HLV439" s="141"/>
      <c r="HLW439" s="141"/>
      <c r="HLX439" s="141"/>
      <c r="HLY439" s="141"/>
      <c r="HLZ439" s="141"/>
      <c r="HMA439" s="141"/>
      <c r="HMB439" s="141"/>
      <c r="HMC439" s="141"/>
      <c r="HMD439" s="141"/>
      <c r="HME439" s="141"/>
      <c r="HMF439" s="141"/>
      <c r="HMG439" s="141"/>
      <c r="HMH439" s="141"/>
      <c r="HMI439" s="141"/>
      <c r="HMJ439" s="141"/>
      <c r="HMK439" s="141"/>
      <c r="HML439" s="141"/>
      <c r="HMM439" s="141"/>
      <c r="HMN439" s="141"/>
      <c r="HMO439" s="141"/>
      <c r="HMP439" s="141"/>
      <c r="HMQ439" s="141"/>
      <c r="HMR439" s="141"/>
      <c r="HMS439" s="141"/>
      <c r="HMT439" s="141"/>
      <c r="HMU439" s="141"/>
      <c r="HMV439" s="141"/>
      <c r="HMW439" s="141"/>
      <c r="HMX439" s="141"/>
      <c r="HMY439" s="141"/>
      <c r="HMZ439" s="141"/>
      <c r="HNA439" s="141"/>
      <c r="HNB439" s="141"/>
      <c r="HNC439" s="141"/>
      <c r="HND439" s="141"/>
      <c r="HNE439" s="141"/>
      <c r="HNF439" s="141"/>
      <c r="HNG439" s="141"/>
      <c r="HNH439" s="141"/>
      <c r="HNI439" s="141"/>
      <c r="HNJ439" s="141"/>
      <c r="HNK439" s="141"/>
      <c r="HNL439" s="141"/>
      <c r="HNM439" s="141"/>
      <c r="HNN439" s="141"/>
      <c r="HNO439" s="141"/>
      <c r="HNP439" s="141"/>
      <c r="HNQ439" s="141"/>
      <c r="HNR439" s="141"/>
      <c r="HNS439" s="141"/>
      <c r="HNT439" s="141"/>
      <c r="HNU439" s="141"/>
      <c r="HNV439" s="141"/>
      <c r="HNW439" s="141"/>
      <c r="HNX439" s="141"/>
      <c r="HNY439" s="141"/>
      <c r="HNZ439" s="141"/>
      <c r="HOA439" s="141"/>
      <c r="HOB439" s="141"/>
      <c r="HOC439" s="141"/>
      <c r="HOD439" s="141"/>
      <c r="HOE439" s="141"/>
      <c r="HOF439" s="141"/>
      <c r="HOG439" s="141"/>
      <c r="HOH439" s="141"/>
      <c r="HOI439" s="141"/>
      <c r="HOJ439" s="141"/>
      <c r="HOK439" s="141"/>
      <c r="HOL439" s="141"/>
      <c r="HOM439" s="141"/>
      <c r="HON439" s="141"/>
      <c r="HOO439" s="141"/>
      <c r="HOP439" s="141"/>
      <c r="HOQ439" s="141"/>
      <c r="HOR439" s="141"/>
      <c r="HOS439" s="141"/>
      <c r="HOT439" s="141"/>
      <c r="HOU439" s="141"/>
      <c r="HOV439" s="141"/>
      <c r="HOW439" s="141"/>
      <c r="HOX439" s="141"/>
      <c r="HOY439" s="141"/>
      <c r="HOZ439" s="141"/>
      <c r="HPA439" s="141"/>
      <c r="HPB439" s="141"/>
      <c r="HPC439" s="141"/>
      <c r="HPD439" s="141"/>
      <c r="HPE439" s="141"/>
      <c r="HPF439" s="141"/>
      <c r="HPG439" s="141"/>
      <c r="HPH439" s="141"/>
      <c r="HPI439" s="141"/>
      <c r="HPJ439" s="141"/>
      <c r="HPK439" s="141"/>
      <c r="HPL439" s="141"/>
      <c r="HPM439" s="141"/>
      <c r="HPN439" s="141"/>
      <c r="HPO439" s="141"/>
      <c r="HPP439" s="141"/>
      <c r="HPQ439" s="141"/>
      <c r="HPR439" s="141"/>
      <c r="HPS439" s="141"/>
      <c r="HPT439" s="141"/>
      <c r="HPU439" s="141"/>
      <c r="HPV439" s="141"/>
      <c r="HPW439" s="141"/>
      <c r="HPX439" s="141"/>
      <c r="HPY439" s="141"/>
      <c r="HPZ439" s="141"/>
      <c r="HQA439" s="141"/>
      <c r="HQB439" s="141"/>
      <c r="HQC439" s="141"/>
      <c r="HQD439" s="141"/>
      <c r="HQE439" s="141"/>
      <c r="HQF439" s="141"/>
      <c r="HQG439" s="141"/>
      <c r="HQH439" s="141"/>
      <c r="HQI439" s="141"/>
      <c r="HQJ439" s="141"/>
      <c r="HQK439" s="141"/>
      <c r="HQL439" s="141"/>
      <c r="HQM439" s="141"/>
      <c r="HQN439" s="141"/>
      <c r="HQO439" s="141"/>
      <c r="HQP439" s="141"/>
      <c r="HQQ439" s="141"/>
      <c r="HQR439" s="141"/>
      <c r="HQS439" s="141"/>
      <c r="HQT439" s="141"/>
      <c r="HQU439" s="141"/>
      <c r="HQV439" s="141"/>
      <c r="HQW439" s="141"/>
      <c r="HQX439" s="141"/>
      <c r="HQY439" s="141"/>
      <c r="HQZ439" s="141"/>
      <c r="HRA439" s="141"/>
      <c r="HRB439" s="141"/>
      <c r="HRC439" s="141"/>
      <c r="HRD439" s="141"/>
      <c r="HRE439" s="141"/>
      <c r="HRF439" s="141"/>
      <c r="HRG439" s="141"/>
      <c r="HRH439" s="141"/>
      <c r="HRI439" s="141"/>
      <c r="HRJ439" s="141"/>
      <c r="HRK439" s="141"/>
      <c r="HRL439" s="141"/>
      <c r="HRM439" s="141"/>
      <c r="HRN439" s="141"/>
      <c r="HRO439" s="141"/>
      <c r="HRP439" s="141"/>
      <c r="HRQ439" s="141"/>
      <c r="HRR439" s="141"/>
      <c r="HRS439" s="141"/>
      <c r="HRT439" s="141"/>
      <c r="HRU439" s="141"/>
      <c r="HRV439" s="141"/>
      <c r="HRW439" s="141"/>
      <c r="HRX439" s="141"/>
      <c r="HRY439" s="141"/>
      <c r="HRZ439" s="141"/>
      <c r="HSA439" s="141"/>
      <c r="HSB439" s="141"/>
      <c r="HSC439" s="141"/>
      <c r="HSD439" s="141"/>
      <c r="HSE439" s="141"/>
      <c r="HSF439" s="141"/>
      <c r="HSG439" s="141"/>
      <c r="HSH439" s="141"/>
      <c r="HSI439" s="141"/>
      <c r="HSJ439" s="141"/>
      <c r="HSK439" s="141"/>
      <c r="HSL439" s="141"/>
      <c r="HSM439" s="141"/>
      <c r="HSN439" s="141"/>
      <c r="HSO439" s="141"/>
      <c r="HSP439" s="141"/>
      <c r="HSQ439" s="141"/>
      <c r="HSR439" s="141"/>
      <c r="HSS439" s="141"/>
      <c r="HST439" s="141"/>
      <c r="HSU439" s="141"/>
      <c r="HSV439" s="141"/>
      <c r="HSW439" s="141"/>
      <c r="HSX439" s="141"/>
      <c r="HSY439" s="141"/>
      <c r="HSZ439" s="141"/>
      <c r="HTA439" s="141"/>
      <c r="HTB439" s="141"/>
      <c r="HTC439" s="141"/>
      <c r="HTD439" s="141"/>
      <c r="HTE439" s="141"/>
      <c r="HTF439" s="141"/>
      <c r="HTG439" s="141"/>
      <c r="HTH439" s="141"/>
      <c r="HTI439" s="141"/>
      <c r="HTJ439" s="141"/>
      <c r="HTK439" s="141"/>
      <c r="HTL439" s="141"/>
      <c r="HTM439" s="141"/>
      <c r="HTN439" s="141"/>
      <c r="HTO439" s="141"/>
      <c r="HTP439" s="141"/>
      <c r="HTQ439" s="141"/>
      <c r="HTR439" s="141"/>
      <c r="HTS439" s="141"/>
      <c r="HTT439" s="141"/>
      <c r="HTU439" s="141"/>
      <c r="HTV439" s="141"/>
      <c r="HTW439" s="141"/>
      <c r="HTX439" s="141"/>
      <c r="HTY439" s="141"/>
      <c r="HTZ439" s="141"/>
      <c r="HUA439" s="141"/>
      <c r="HUB439" s="141"/>
      <c r="HUC439" s="141"/>
      <c r="HUD439" s="141"/>
      <c r="HUE439" s="141"/>
      <c r="HUF439" s="141"/>
      <c r="HUG439" s="141"/>
      <c r="HUH439" s="141"/>
      <c r="HUI439" s="141"/>
      <c r="HUJ439" s="141"/>
      <c r="HUK439" s="141"/>
      <c r="HUL439" s="141"/>
      <c r="HUM439" s="141"/>
      <c r="HUN439" s="141"/>
      <c r="HUO439" s="141"/>
      <c r="HUP439" s="141"/>
      <c r="HUQ439" s="141"/>
      <c r="HUR439" s="141"/>
      <c r="HUS439" s="141"/>
      <c r="HUT439" s="141"/>
      <c r="HUU439" s="141"/>
      <c r="HUV439" s="141"/>
      <c r="HUW439" s="141"/>
      <c r="HUX439" s="141"/>
      <c r="HUY439" s="141"/>
      <c r="HUZ439" s="141"/>
      <c r="HVA439" s="141"/>
      <c r="HVB439" s="141"/>
      <c r="HVC439" s="141"/>
      <c r="HVD439" s="141"/>
      <c r="HVE439" s="141"/>
      <c r="HVF439" s="141"/>
      <c r="HVG439" s="141"/>
      <c r="HVH439" s="141"/>
      <c r="HVI439" s="141"/>
      <c r="HVJ439" s="141"/>
      <c r="HVK439" s="141"/>
      <c r="HVL439" s="141"/>
      <c r="HVM439" s="141"/>
      <c r="HVN439" s="141"/>
      <c r="HVO439" s="141"/>
      <c r="HVP439" s="141"/>
      <c r="HVQ439" s="141"/>
      <c r="HVR439" s="141"/>
      <c r="HVS439" s="141"/>
      <c r="HVT439" s="141"/>
      <c r="HVU439" s="141"/>
      <c r="HVV439" s="141"/>
      <c r="HVW439" s="141"/>
      <c r="HVX439" s="141"/>
      <c r="HVY439" s="141"/>
      <c r="HVZ439" s="141"/>
      <c r="HWA439" s="141"/>
      <c r="HWB439" s="141"/>
      <c r="HWC439" s="141"/>
      <c r="HWD439" s="141"/>
      <c r="HWE439" s="141"/>
      <c r="HWF439" s="141"/>
      <c r="HWG439" s="141"/>
      <c r="HWH439" s="141"/>
      <c r="HWI439" s="141"/>
      <c r="HWJ439" s="141"/>
      <c r="HWK439" s="141"/>
      <c r="HWL439" s="141"/>
      <c r="HWM439" s="141"/>
      <c r="HWN439" s="141"/>
      <c r="HWO439" s="141"/>
      <c r="HWP439" s="141"/>
      <c r="HWQ439" s="141"/>
      <c r="HWR439" s="141"/>
      <c r="HWS439" s="141"/>
      <c r="HWT439" s="141"/>
      <c r="HWU439" s="141"/>
      <c r="HWV439" s="141"/>
      <c r="HWW439" s="141"/>
      <c r="HWX439" s="141"/>
      <c r="HWY439" s="141"/>
      <c r="HWZ439" s="141"/>
      <c r="HXA439" s="141"/>
      <c r="HXB439" s="141"/>
      <c r="HXC439" s="141"/>
      <c r="HXD439" s="141"/>
      <c r="HXE439" s="141"/>
      <c r="HXF439" s="141"/>
      <c r="HXG439" s="141"/>
      <c r="HXH439" s="141"/>
      <c r="HXI439" s="141"/>
      <c r="HXJ439" s="141"/>
      <c r="HXK439" s="141"/>
      <c r="HXL439" s="141"/>
      <c r="HXM439" s="141"/>
      <c r="HXN439" s="141"/>
      <c r="HXO439" s="141"/>
      <c r="HXP439" s="141"/>
      <c r="HXQ439" s="141"/>
      <c r="HXR439" s="141"/>
      <c r="HXS439" s="141"/>
      <c r="HXT439" s="141"/>
      <c r="HXU439" s="141"/>
      <c r="HXV439" s="141"/>
      <c r="HXW439" s="141"/>
      <c r="HXX439" s="141"/>
      <c r="HXY439" s="141"/>
      <c r="HXZ439" s="141"/>
      <c r="HYA439" s="141"/>
      <c r="HYB439" s="141"/>
      <c r="HYC439" s="141"/>
      <c r="HYD439" s="141"/>
      <c r="HYE439" s="141"/>
      <c r="HYF439" s="141"/>
      <c r="HYG439" s="141"/>
      <c r="HYH439" s="141"/>
      <c r="HYI439" s="141"/>
      <c r="HYJ439" s="141"/>
      <c r="HYK439" s="141"/>
      <c r="HYL439" s="141"/>
      <c r="HYM439" s="141"/>
      <c r="HYN439" s="141"/>
      <c r="HYO439" s="141"/>
      <c r="HYP439" s="141"/>
      <c r="HYQ439" s="141"/>
      <c r="HYR439" s="141"/>
      <c r="HYS439" s="141"/>
      <c r="HYT439" s="141"/>
      <c r="HYU439" s="141"/>
      <c r="HYV439" s="141"/>
      <c r="HYW439" s="141"/>
      <c r="HYX439" s="141"/>
      <c r="HYY439" s="141"/>
      <c r="HYZ439" s="141"/>
      <c r="HZA439" s="141"/>
      <c r="HZB439" s="141"/>
      <c r="HZC439" s="141"/>
      <c r="HZD439" s="141"/>
      <c r="HZE439" s="141"/>
      <c r="HZF439" s="141"/>
      <c r="HZG439" s="141"/>
      <c r="HZH439" s="141"/>
      <c r="HZI439" s="141"/>
      <c r="HZJ439" s="141"/>
      <c r="HZK439" s="141"/>
      <c r="HZL439" s="141"/>
      <c r="HZM439" s="141"/>
      <c r="HZN439" s="141"/>
      <c r="HZO439" s="141"/>
      <c r="HZP439" s="141"/>
      <c r="HZQ439" s="141"/>
      <c r="HZR439" s="141"/>
      <c r="HZS439" s="141"/>
      <c r="HZT439" s="141"/>
      <c r="HZU439" s="141"/>
      <c r="HZV439" s="141"/>
      <c r="HZW439" s="141"/>
      <c r="HZX439" s="141"/>
      <c r="HZY439" s="141"/>
      <c r="HZZ439" s="141"/>
      <c r="IAA439" s="141"/>
      <c r="IAB439" s="141"/>
      <c r="IAC439" s="141"/>
      <c r="IAD439" s="141"/>
      <c r="IAE439" s="141"/>
      <c r="IAF439" s="141"/>
      <c r="IAG439" s="141"/>
      <c r="IAH439" s="141"/>
      <c r="IAI439" s="141"/>
      <c r="IAJ439" s="141"/>
      <c r="IAK439" s="141"/>
      <c r="IAL439" s="141"/>
      <c r="IAM439" s="141"/>
      <c r="IAN439" s="141"/>
      <c r="IAO439" s="141"/>
      <c r="IAP439" s="141"/>
      <c r="IAQ439" s="141"/>
      <c r="IAR439" s="141"/>
      <c r="IAS439" s="141"/>
      <c r="IAT439" s="141"/>
      <c r="IAU439" s="141"/>
      <c r="IAV439" s="141"/>
      <c r="IAW439" s="141"/>
      <c r="IAX439" s="141"/>
      <c r="IAY439" s="141"/>
      <c r="IAZ439" s="141"/>
      <c r="IBA439" s="141"/>
      <c r="IBB439" s="141"/>
      <c r="IBC439" s="141"/>
      <c r="IBD439" s="141"/>
      <c r="IBE439" s="141"/>
      <c r="IBF439" s="141"/>
      <c r="IBG439" s="141"/>
      <c r="IBH439" s="141"/>
      <c r="IBI439" s="141"/>
      <c r="IBJ439" s="141"/>
      <c r="IBK439" s="141"/>
      <c r="IBL439" s="141"/>
      <c r="IBM439" s="141"/>
      <c r="IBN439" s="141"/>
      <c r="IBO439" s="141"/>
      <c r="IBP439" s="141"/>
      <c r="IBQ439" s="141"/>
      <c r="IBR439" s="141"/>
      <c r="IBS439" s="141"/>
      <c r="IBT439" s="141"/>
      <c r="IBU439" s="141"/>
      <c r="IBV439" s="141"/>
      <c r="IBW439" s="141"/>
      <c r="IBX439" s="141"/>
      <c r="IBY439" s="141"/>
      <c r="IBZ439" s="141"/>
      <c r="ICA439" s="141"/>
      <c r="ICB439" s="141"/>
      <c r="ICC439" s="141"/>
      <c r="ICD439" s="141"/>
      <c r="ICE439" s="141"/>
      <c r="ICF439" s="141"/>
      <c r="ICG439" s="141"/>
      <c r="ICH439" s="141"/>
      <c r="ICI439" s="141"/>
      <c r="ICJ439" s="141"/>
      <c r="ICK439" s="141"/>
      <c r="ICL439" s="141"/>
      <c r="ICM439" s="141"/>
      <c r="ICN439" s="141"/>
      <c r="ICO439" s="141"/>
      <c r="ICP439" s="141"/>
      <c r="ICQ439" s="141"/>
      <c r="ICR439" s="141"/>
      <c r="ICS439" s="141"/>
      <c r="ICT439" s="141"/>
      <c r="ICU439" s="141"/>
      <c r="ICV439" s="141"/>
      <c r="ICW439" s="141"/>
      <c r="ICX439" s="141"/>
      <c r="ICY439" s="141"/>
      <c r="ICZ439" s="141"/>
      <c r="IDA439" s="141"/>
      <c r="IDB439" s="141"/>
      <c r="IDC439" s="141"/>
      <c r="IDD439" s="141"/>
      <c r="IDE439" s="141"/>
      <c r="IDF439" s="141"/>
      <c r="IDG439" s="141"/>
      <c r="IDH439" s="141"/>
      <c r="IDI439" s="141"/>
      <c r="IDJ439" s="141"/>
      <c r="IDK439" s="141"/>
      <c r="IDL439" s="141"/>
      <c r="IDM439" s="141"/>
      <c r="IDN439" s="141"/>
      <c r="IDO439" s="141"/>
      <c r="IDP439" s="141"/>
      <c r="IDQ439" s="141"/>
      <c r="IDR439" s="141"/>
      <c r="IDS439" s="141"/>
      <c r="IDT439" s="141"/>
      <c r="IDU439" s="141"/>
      <c r="IDV439" s="141"/>
      <c r="IDW439" s="141"/>
      <c r="IDX439" s="141"/>
      <c r="IDY439" s="141"/>
      <c r="IDZ439" s="141"/>
      <c r="IEA439" s="141"/>
      <c r="IEB439" s="141"/>
      <c r="IEC439" s="141"/>
      <c r="IED439" s="141"/>
      <c r="IEE439" s="141"/>
      <c r="IEF439" s="141"/>
      <c r="IEG439" s="141"/>
      <c r="IEH439" s="141"/>
      <c r="IEI439" s="141"/>
      <c r="IEJ439" s="141"/>
      <c r="IEK439" s="141"/>
      <c r="IEL439" s="141"/>
      <c r="IEM439" s="141"/>
      <c r="IEN439" s="141"/>
      <c r="IEO439" s="141"/>
      <c r="IEP439" s="141"/>
      <c r="IEQ439" s="141"/>
      <c r="IER439" s="141"/>
      <c r="IES439" s="141"/>
      <c r="IET439" s="141"/>
      <c r="IEU439" s="141"/>
      <c r="IEV439" s="141"/>
      <c r="IEW439" s="141"/>
      <c r="IEX439" s="141"/>
      <c r="IEY439" s="141"/>
      <c r="IEZ439" s="141"/>
      <c r="IFA439" s="141"/>
      <c r="IFB439" s="141"/>
      <c r="IFC439" s="141"/>
      <c r="IFD439" s="141"/>
      <c r="IFE439" s="141"/>
      <c r="IFF439" s="141"/>
      <c r="IFG439" s="141"/>
      <c r="IFH439" s="141"/>
      <c r="IFI439" s="141"/>
      <c r="IFJ439" s="141"/>
      <c r="IFK439" s="141"/>
      <c r="IFL439" s="141"/>
      <c r="IFM439" s="141"/>
      <c r="IFN439" s="141"/>
      <c r="IFO439" s="141"/>
      <c r="IFP439" s="141"/>
      <c r="IFQ439" s="141"/>
      <c r="IFR439" s="141"/>
      <c r="IFS439" s="141"/>
      <c r="IFT439" s="141"/>
      <c r="IFU439" s="141"/>
      <c r="IFV439" s="141"/>
      <c r="IFW439" s="141"/>
      <c r="IFX439" s="141"/>
      <c r="IFY439" s="141"/>
      <c r="IFZ439" s="141"/>
      <c r="IGA439" s="141"/>
      <c r="IGB439" s="141"/>
      <c r="IGC439" s="141"/>
      <c r="IGD439" s="141"/>
      <c r="IGE439" s="141"/>
      <c r="IGF439" s="141"/>
      <c r="IGG439" s="141"/>
      <c r="IGH439" s="141"/>
      <c r="IGI439" s="141"/>
      <c r="IGJ439" s="141"/>
      <c r="IGK439" s="141"/>
      <c r="IGL439" s="141"/>
      <c r="IGM439" s="141"/>
      <c r="IGN439" s="141"/>
      <c r="IGO439" s="141"/>
      <c r="IGP439" s="141"/>
      <c r="IGQ439" s="141"/>
      <c r="IGR439" s="141"/>
      <c r="IGS439" s="141"/>
      <c r="IGT439" s="141"/>
      <c r="IGU439" s="141"/>
      <c r="IGV439" s="141"/>
      <c r="IGW439" s="141"/>
      <c r="IGX439" s="141"/>
      <c r="IGY439" s="141"/>
      <c r="IGZ439" s="141"/>
      <c r="IHA439" s="141"/>
      <c r="IHB439" s="141"/>
      <c r="IHC439" s="141"/>
      <c r="IHD439" s="141"/>
      <c r="IHE439" s="141"/>
      <c r="IHF439" s="141"/>
      <c r="IHG439" s="141"/>
      <c r="IHH439" s="141"/>
      <c r="IHI439" s="141"/>
      <c r="IHJ439" s="141"/>
      <c r="IHK439" s="141"/>
      <c r="IHL439" s="141"/>
      <c r="IHM439" s="141"/>
      <c r="IHN439" s="141"/>
      <c r="IHO439" s="141"/>
      <c r="IHP439" s="141"/>
      <c r="IHQ439" s="141"/>
      <c r="IHR439" s="141"/>
      <c r="IHS439" s="141"/>
      <c r="IHT439" s="141"/>
      <c r="IHU439" s="141"/>
      <c r="IHV439" s="141"/>
      <c r="IHW439" s="141"/>
      <c r="IHX439" s="141"/>
      <c r="IHY439" s="141"/>
      <c r="IHZ439" s="141"/>
      <c r="IIA439" s="141"/>
      <c r="IIB439" s="141"/>
      <c r="IIC439" s="141"/>
      <c r="IID439" s="141"/>
      <c r="IIE439" s="141"/>
      <c r="IIF439" s="141"/>
      <c r="IIG439" s="141"/>
      <c r="IIH439" s="141"/>
      <c r="III439" s="141"/>
      <c r="IIJ439" s="141"/>
      <c r="IIK439" s="141"/>
      <c r="IIL439" s="141"/>
      <c r="IIM439" s="141"/>
      <c r="IIN439" s="141"/>
      <c r="IIO439" s="141"/>
      <c r="IIP439" s="141"/>
      <c r="IIQ439" s="141"/>
      <c r="IIR439" s="141"/>
      <c r="IIS439" s="141"/>
      <c r="IIT439" s="141"/>
      <c r="IIU439" s="141"/>
      <c r="IIV439" s="141"/>
      <c r="IIW439" s="141"/>
      <c r="IIX439" s="141"/>
      <c r="IIY439" s="141"/>
      <c r="IIZ439" s="141"/>
      <c r="IJA439" s="141"/>
      <c r="IJB439" s="141"/>
      <c r="IJC439" s="141"/>
      <c r="IJD439" s="141"/>
      <c r="IJE439" s="141"/>
      <c r="IJF439" s="141"/>
      <c r="IJG439" s="141"/>
      <c r="IJH439" s="141"/>
      <c r="IJI439" s="141"/>
      <c r="IJJ439" s="141"/>
      <c r="IJK439" s="141"/>
      <c r="IJL439" s="141"/>
      <c r="IJM439" s="141"/>
      <c r="IJN439" s="141"/>
      <c r="IJO439" s="141"/>
      <c r="IJP439" s="141"/>
      <c r="IJQ439" s="141"/>
      <c r="IJR439" s="141"/>
      <c r="IJS439" s="141"/>
      <c r="IJT439" s="141"/>
      <c r="IJU439" s="141"/>
      <c r="IJV439" s="141"/>
      <c r="IJW439" s="141"/>
      <c r="IJX439" s="141"/>
      <c r="IJY439" s="141"/>
      <c r="IJZ439" s="141"/>
      <c r="IKA439" s="141"/>
      <c r="IKB439" s="141"/>
      <c r="IKC439" s="141"/>
      <c r="IKD439" s="141"/>
      <c r="IKE439" s="141"/>
      <c r="IKF439" s="141"/>
      <c r="IKG439" s="141"/>
      <c r="IKH439" s="141"/>
      <c r="IKI439" s="141"/>
      <c r="IKJ439" s="141"/>
      <c r="IKK439" s="141"/>
      <c r="IKL439" s="141"/>
      <c r="IKM439" s="141"/>
      <c r="IKN439" s="141"/>
      <c r="IKO439" s="141"/>
      <c r="IKP439" s="141"/>
      <c r="IKQ439" s="141"/>
      <c r="IKR439" s="141"/>
      <c r="IKS439" s="141"/>
      <c r="IKT439" s="141"/>
      <c r="IKU439" s="141"/>
      <c r="IKV439" s="141"/>
      <c r="IKW439" s="141"/>
      <c r="IKX439" s="141"/>
      <c r="IKY439" s="141"/>
      <c r="IKZ439" s="141"/>
      <c r="ILA439" s="141"/>
      <c r="ILB439" s="141"/>
      <c r="ILC439" s="141"/>
      <c r="ILD439" s="141"/>
      <c r="ILE439" s="141"/>
      <c r="ILF439" s="141"/>
      <c r="ILG439" s="141"/>
      <c r="ILH439" s="141"/>
      <c r="ILI439" s="141"/>
      <c r="ILJ439" s="141"/>
      <c r="ILK439" s="141"/>
      <c r="ILL439" s="141"/>
      <c r="ILM439" s="141"/>
      <c r="ILN439" s="141"/>
      <c r="ILO439" s="141"/>
      <c r="ILP439" s="141"/>
      <c r="ILQ439" s="141"/>
      <c r="ILR439" s="141"/>
      <c r="ILS439" s="141"/>
      <c r="ILT439" s="141"/>
      <c r="ILU439" s="141"/>
      <c r="ILV439" s="141"/>
      <c r="ILW439" s="141"/>
      <c r="ILX439" s="141"/>
      <c r="ILY439" s="141"/>
      <c r="ILZ439" s="141"/>
      <c r="IMA439" s="141"/>
      <c r="IMB439" s="141"/>
      <c r="IMC439" s="141"/>
      <c r="IMD439" s="141"/>
      <c r="IME439" s="141"/>
      <c r="IMF439" s="141"/>
      <c r="IMG439" s="141"/>
      <c r="IMH439" s="141"/>
      <c r="IMI439" s="141"/>
      <c r="IMJ439" s="141"/>
      <c r="IMK439" s="141"/>
      <c r="IML439" s="141"/>
      <c r="IMM439" s="141"/>
      <c r="IMN439" s="141"/>
      <c r="IMO439" s="141"/>
      <c r="IMP439" s="141"/>
      <c r="IMQ439" s="141"/>
      <c r="IMR439" s="141"/>
      <c r="IMS439" s="141"/>
      <c r="IMT439" s="141"/>
      <c r="IMU439" s="141"/>
      <c r="IMV439" s="141"/>
      <c r="IMW439" s="141"/>
      <c r="IMX439" s="141"/>
      <c r="IMY439" s="141"/>
      <c r="IMZ439" s="141"/>
      <c r="INA439" s="141"/>
      <c r="INB439" s="141"/>
      <c r="INC439" s="141"/>
      <c r="IND439" s="141"/>
      <c r="INE439" s="141"/>
      <c r="INF439" s="141"/>
      <c r="ING439" s="141"/>
      <c r="INH439" s="141"/>
      <c r="INI439" s="141"/>
      <c r="INJ439" s="141"/>
      <c r="INK439" s="141"/>
      <c r="INL439" s="141"/>
      <c r="INM439" s="141"/>
      <c r="INN439" s="141"/>
      <c r="INO439" s="141"/>
      <c r="INP439" s="141"/>
      <c r="INQ439" s="141"/>
      <c r="INR439" s="141"/>
      <c r="INS439" s="141"/>
      <c r="INT439" s="141"/>
      <c r="INU439" s="141"/>
      <c r="INV439" s="141"/>
      <c r="INW439" s="141"/>
      <c r="INX439" s="141"/>
      <c r="INY439" s="141"/>
      <c r="INZ439" s="141"/>
      <c r="IOA439" s="141"/>
      <c r="IOB439" s="141"/>
      <c r="IOC439" s="141"/>
      <c r="IOD439" s="141"/>
      <c r="IOE439" s="141"/>
      <c r="IOF439" s="141"/>
      <c r="IOG439" s="141"/>
      <c r="IOH439" s="141"/>
      <c r="IOI439" s="141"/>
      <c r="IOJ439" s="141"/>
      <c r="IOK439" s="141"/>
      <c r="IOL439" s="141"/>
      <c r="IOM439" s="141"/>
      <c r="ION439" s="141"/>
      <c r="IOO439" s="141"/>
      <c r="IOP439" s="141"/>
      <c r="IOQ439" s="141"/>
      <c r="IOR439" s="141"/>
      <c r="IOS439" s="141"/>
      <c r="IOT439" s="141"/>
      <c r="IOU439" s="141"/>
      <c r="IOV439" s="141"/>
      <c r="IOW439" s="141"/>
      <c r="IOX439" s="141"/>
      <c r="IOY439" s="141"/>
      <c r="IOZ439" s="141"/>
      <c r="IPA439" s="141"/>
      <c r="IPB439" s="141"/>
      <c r="IPC439" s="141"/>
      <c r="IPD439" s="141"/>
      <c r="IPE439" s="141"/>
      <c r="IPF439" s="141"/>
      <c r="IPG439" s="141"/>
      <c r="IPH439" s="141"/>
      <c r="IPI439" s="141"/>
      <c r="IPJ439" s="141"/>
      <c r="IPK439" s="141"/>
      <c r="IPL439" s="141"/>
      <c r="IPM439" s="141"/>
      <c r="IPN439" s="141"/>
      <c r="IPO439" s="141"/>
      <c r="IPP439" s="141"/>
      <c r="IPQ439" s="141"/>
      <c r="IPR439" s="141"/>
      <c r="IPS439" s="141"/>
      <c r="IPT439" s="141"/>
      <c r="IPU439" s="141"/>
      <c r="IPV439" s="141"/>
      <c r="IPW439" s="141"/>
      <c r="IPX439" s="141"/>
      <c r="IPY439" s="141"/>
      <c r="IPZ439" s="141"/>
      <c r="IQA439" s="141"/>
      <c r="IQB439" s="141"/>
      <c r="IQC439" s="141"/>
      <c r="IQD439" s="141"/>
      <c r="IQE439" s="141"/>
      <c r="IQF439" s="141"/>
      <c r="IQG439" s="141"/>
      <c r="IQH439" s="141"/>
      <c r="IQI439" s="141"/>
      <c r="IQJ439" s="141"/>
      <c r="IQK439" s="141"/>
      <c r="IQL439" s="141"/>
      <c r="IQM439" s="141"/>
      <c r="IQN439" s="141"/>
      <c r="IQO439" s="141"/>
      <c r="IQP439" s="141"/>
      <c r="IQQ439" s="141"/>
      <c r="IQR439" s="141"/>
      <c r="IQS439" s="141"/>
      <c r="IQT439" s="141"/>
      <c r="IQU439" s="141"/>
      <c r="IQV439" s="141"/>
      <c r="IQW439" s="141"/>
      <c r="IQX439" s="141"/>
      <c r="IQY439" s="141"/>
      <c r="IQZ439" s="141"/>
      <c r="IRA439" s="141"/>
      <c r="IRB439" s="141"/>
      <c r="IRC439" s="141"/>
      <c r="IRD439" s="141"/>
      <c r="IRE439" s="141"/>
      <c r="IRF439" s="141"/>
      <c r="IRG439" s="141"/>
      <c r="IRH439" s="141"/>
      <c r="IRI439" s="141"/>
      <c r="IRJ439" s="141"/>
      <c r="IRK439" s="141"/>
      <c r="IRL439" s="141"/>
      <c r="IRM439" s="141"/>
      <c r="IRN439" s="141"/>
      <c r="IRO439" s="141"/>
      <c r="IRP439" s="141"/>
      <c r="IRQ439" s="141"/>
      <c r="IRR439" s="141"/>
      <c r="IRS439" s="141"/>
      <c r="IRT439" s="141"/>
      <c r="IRU439" s="141"/>
      <c r="IRV439" s="141"/>
      <c r="IRW439" s="141"/>
      <c r="IRX439" s="141"/>
      <c r="IRY439" s="141"/>
      <c r="IRZ439" s="141"/>
      <c r="ISA439" s="141"/>
      <c r="ISB439" s="141"/>
      <c r="ISC439" s="141"/>
      <c r="ISD439" s="141"/>
      <c r="ISE439" s="141"/>
      <c r="ISF439" s="141"/>
      <c r="ISG439" s="141"/>
      <c r="ISH439" s="141"/>
      <c r="ISI439" s="141"/>
      <c r="ISJ439" s="141"/>
      <c r="ISK439" s="141"/>
      <c r="ISL439" s="141"/>
      <c r="ISM439" s="141"/>
      <c r="ISN439" s="141"/>
      <c r="ISO439" s="141"/>
      <c r="ISP439" s="141"/>
      <c r="ISQ439" s="141"/>
      <c r="ISR439" s="141"/>
      <c r="ISS439" s="141"/>
      <c r="IST439" s="141"/>
      <c r="ISU439" s="141"/>
      <c r="ISV439" s="141"/>
      <c r="ISW439" s="141"/>
      <c r="ISX439" s="141"/>
      <c r="ISY439" s="141"/>
      <c r="ISZ439" s="141"/>
      <c r="ITA439" s="141"/>
      <c r="ITB439" s="141"/>
      <c r="ITC439" s="141"/>
      <c r="ITD439" s="141"/>
      <c r="ITE439" s="141"/>
      <c r="ITF439" s="141"/>
      <c r="ITG439" s="141"/>
      <c r="ITH439" s="141"/>
      <c r="ITI439" s="141"/>
      <c r="ITJ439" s="141"/>
      <c r="ITK439" s="141"/>
      <c r="ITL439" s="141"/>
      <c r="ITM439" s="141"/>
      <c r="ITN439" s="141"/>
      <c r="ITO439" s="141"/>
      <c r="ITP439" s="141"/>
      <c r="ITQ439" s="141"/>
      <c r="ITR439" s="141"/>
      <c r="ITS439" s="141"/>
      <c r="ITT439" s="141"/>
      <c r="ITU439" s="141"/>
      <c r="ITV439" s="141"/>
      <c r="ITW439" s="141"/>
      <c r="ITX439" s="141"/>
      <c r="ITY439" s="141"/>
      <c r="ITZ439" s="141"/>
      <c r="IUA439" s="141"/>
      <c r="IUB439" s="141"/>
      <c r="IUC439" s="141"/>
      <c r="IUD439" s="141"/>
      <c r="IUE439" s="141"/>
      <c r="IUF439" s="141"/>
      <c r="IUG439" s="141"/>
      <c r="IUH439" s="141"/>
      <c r="IUI439" s="141"/>
      <c r="IUJ439" s="141"/>
      <c r="IUK439" s="141"/>
      <c r="IUL439" s="141"/>
      <c r="IUM439" s="141"/>
      <c r="IUN439" s="141"/>
      <c r="IUO439" s="141"/>
      <c r="IUP439" s="141"/>
      <c r="IUQ439" s="141"/>
      <c r="IUR439" s="141"/>
      <c r="IUS439" s="141"/>
      <c r="IUT439" s="141"/>
      <c r="IUU439" s="141"/>
      <c r="IUV439" s="141"/>
      <c r="IUW439" s="141"/>
      <c r="IUX439" s="141"/>
      <c r="IUY439" s="141"/>
      <c r="IUZ439" s="141"/>
      <c r="IVA439" s="141"/>
      <c r="IVB439" s="141"/>
      <c r="IVC439" s="141"/>
      <c r="IVD439" s="141"/>
      <c r="IVE439" s="141"/>
      <c r="IVF439" s="141"/>
      <c r="IVG439" s="141"/>
      <c r="IVH439" s="141"/>
      <c r="IVI439" s="141"/>
      <c r="IVJ439" s="141"/>
      <c r="IVK439" s="141"/>
      <c r="IVL439" s="141"/>
      <c r="IVM439" s="141"/>
      <c r="IVN439" s="141"/>
      <c r="IVO439" s="141"/>
      <c r="IVP439" s="141"/>
      <c r="IVQ439" s="141"/>
      <c r="IVR439" s="141"/>
      <c r="IVS439" s="141"/>
      <c r="IVT439" s="141"/>
      <c r="IVU439" s="141"/>
      <c r="IVV439" s="141"/>
      <c r="IVW439" s="141"/>
      <c r="IVX439" s="141"/>
      <c r="IVY439" s="141"/>
      <c r="IVZ439" s="141"/>
      <c r="IWA439" s="141"/>
      <c r="IWB439" s="141"/>
      <c r="IWC439" s="141"/>
      <c r="IWD439" s="141"/>
      <c r="IWE439" s="141"/>
      <c r="IWF439" s="141"/>
      <c r="IWG439" s="141"/>
      <c r="IWH439" s="141"/>
      <c r="IWI439" s="141"/>
      <c r="IWJ439" s="141"/>
      <c r="IWK439" s="141"/>
      <c r="IWL439" s="141"/>
      <c r="IWM439" s="141"/>
      <c r="IWN439" s="141"/>
      <c r="IWO439" s="141"/>
      <c r="IWP439" s="141"/>
      <c r="IWQ439" s="141"/>
      <c r="IWR439" s="141"/>
      <c r="IWS439" s="141"/>
      <c r="IWT439" s="141"/>
      <c r="IWU439" s="141"/>
      <c r="IWV439" s="141"/>
      <c r="IWW439" s="141"/>
      <c r="IWX439" s="141"/>
      <c r="IWY439" s="141"/>
      <c r="IWZ439" s="141"/>
      <c r="IXA439" s="141"/>
      <c r="IXB439" s="141"/>
      <c r="IXC439" s="141"/>
      <c r="IXD439" s="141"/>
      <c r="IXE439" s="141"/>
      <c r="IXF439" s="141"/>
      <c r="IXG439" s="141"/>
      <c r="IXH439" s="141"/>
      <c r="IXI439" s="141"/>
      <c r="IXJ439" s="141"/>
      <c r="IXK439" s="141"/>
      <c r="IXL439" s="141"/>
      <c r="IXM439" s="141"/>
      <c r="IXN439" s="141"/>
      <c r="IXO439" s="141"/>
      <c r="IXP439" s="141"/>
      <c r="IXQ439" s="141"/>
      <c r="IXR439" s="141"/>
      <c r="IXS439" s="141"/>
      <c r="IXT439" s="141"/>
      <c r="IXU439" s="141"/>
      <c r="IXV439" s="141"/>
      <c r="IXW439" s="141"/>
      <c r="IXX439" s="141"/>
      <c r="IXY439" s="141"/>
      <c r="IXZ439" s="141"/>
      <c r="IYA439" s="141"/>
      <c r="IYB439" s="141"/>
      <c r="IYC439" s="141"/>
      <c r="IYD439" s="141"/>
      <c r="IYE439" s="141"/>
      <c r="IYF439" s="141"/>
      <c r="IYG439" s="141"/>
      <c r="IYH439" s="141"/>
      <c r="IYI439" s="141"/>
      <c r="IYJ439" s="141"/>
      <c r="IYK439" s="141"/>
      <c r="IYL439" s="141"/>
      <c r="IYM439" s="141"/>
      <c r="IYN439" s="141"/>
      <c r="IYO439" s="141"/>
      <c r="IYP439" s="141"/>
      <c r="IYQ439" s="141"/>
      <c r="IYR439" s="141"/>
      <c r="IYS439" s="141"/>
      <c r="IYT439" s="141"/>
      <c r="IYU439" s="141"/>
      <c r="IYV439" s="141"/>
      <c r="IYW439" s="141"/>
      <c r="IYX439" s="141"/>
      <c r="IYY439" s="141"/>
      <c r="IYZ439" s="141"/>
      <c r="IZA439" s="141"/>
      <c r="IZB439" s="141"/>
      <c r="IZC439" s="141"/>
      <c r="IZD439" s="141"/>
      <c r="IZE439" s="141"/>
      <c r="IZF439" s="141"/>
      <c r="IZG439" s="141"/>
      <c r="IZH439" s="141"/>
      <c r="IZI439" s="141"/>
      <c r="IZJ439" s="141"/>
      <c r="IZK439" s="141"/>
      <c r="IZL439" s="141"/>
      <c r="IZM439" s="141"/>
      <c r="IZN439" s="141"/>
      <c r="IZO439" s="141"/>
      <c r="IZP439" s="141"/>
      <c r="IZQ439" s="141"/>
      <c r="IZR439" s="141"/>
      <c r="IZS439" s="141"/>
      <c r="IZT439" s="141"/>
      <c r="IZU439" s="141"/>
      <c r="IZV439" s="141"/>
      <c r="IZW439" s="141"/>
      <c r="IZX439" s="141"/>
      <c r="IZY439" s="141"/>
      <c r="IZZ439" s="141"/>
      <c r="JAA439" s="141"/>
      <c r="JAB439" s="141"/>
      <c r="JAC439" s="141"/>
      <c r="JAD439" s="141"/>
      <c r="JAE439" s="141"/>
      <c r="JAF439" s="141"/>
      <c r="JAG439" s="141"/>
      <c r="JAH439" s="141"/>
      <c r="JAI439" s="141"/>
      <c r="JAJ439" s="141"/>
      <c r="JAK439" s="141"/>
      <c r="JAL439" s="141"/>
      <c r="JAM439" s="141"/>
      <c r="JAN439" s="141"/>
      <c r="JAO439" s="141"/>
      <c r="JAP439" s="141"/>
      <c r="JAQ439" s="141"/>
      <c r="JAR439" s="141"/>
      <c r="JAS439" s="141"/>
      <c r="JAT439" s="141"/>
      <c r="JAU439" s="141"/>
      <c r="JAV439" s="141"/>
      <c r="JAW439" s="141"/>
      <c r="JAX439" s="141"/>
      <c r="JAY439" s="141"/>
      <c r="JAZ439" s="141"/>
      <c r="JBA439" s="141"/>
      <c r="JBB439" s="141"/>
      <c r="JBC439" s="141"/>
      <c r="JBD439" s="141"/>
      <c r="JBE439" s="141"/>
      <c r="JBF439" s="141"/>
      <c r="JBG439" s="141"/>
      <c r="JBH439" s="141"/>
      <c r="JBI439" s="141"/>
      <c r="JBJ439" s="141"/>
      <c r="JBK439" s="141"/>
      <c r="JBL439" s="141"/>
      <c r="JBM439" s="141"/>
      <c r="JBN439" s="141"/>
      <c r="JBO439" s="141"/>
      <c r="JBP439" s="141"/>
      <c r="JBQ439" s="141"/>
      <c r="JBR439" s="141"/>
      <c r="JBS439" s="141"/>
      <c r="JBT439" s="141"/>
      <c r="JBU439" s="141"/>
      <c r="JBV439" s="141"/>
      <c r="JBW439" s="141"/>
      <c r="JBX439" s="141"/>
      <c r="JBY439" s="141"/>
      <c r="JBZ439" s="141"/>
      <c r="JCA439" s="141"/>
      <c r="JCB439" s="141"/>
      <c r="JCC439" s="141"/>
      <c r="JCD439" s="141"/>
      <c r="JCE439" s="141"/>
      <c r="JCF439" s="141"/>
      <c r="JCG439" s="141"/>
      <c r="JCH439" s="141"/>
      <c r="JCI439" s="141"/>
      <c r="JCJ439" s="141"/>
      <c r="JCK439" s="141"/>
      <c r="JCL439" s="141"/>
      <c r="JCM439" s="141"/>
      <c r="JCN439" s="141"/>
      <c r="JCO439" s="141"/>
      <c r="JCP439" s="141"/>
      <c r="JCQ439" s="141"/>
      <c r="JCR439" s="141"/>
      <c r="JCS439" s="141"/>
      <c r="JCT439" s="141"/>
      <c r="JCU439" s="141"/>
      <c r="JCV439" s="141"/>
      <c r="JCW439" s="141"/>
      <c r="JCX439" s="141"/>
      <c r="JCY439" s="141"/>
      <c r="JCZ439" s="141"/>
      <c r="JDA439" s="141"/>
      <c r="JDB439" s="141"/>
      <c r="JDC439" s="141"/>
      <c r="JDD439" s="141"/>
      <c r="JDE439" s="141"/>
      <c r="JDF439" s="141"/>
      <c r="JDG439" s="141"/>
      <c r="JDH439" s="141"/>
      <c r="JDI439" s="141"/>
      <c r="JDJ439" s="141"/>
      <c r="JDK439" s="141"/>
      <c r="JDL439" s="141"/>
      <c r="JDM439" s="141"/>
      <c r="JDN439" s="141"/>
      <c r="JDO439" s="141"/>
      <c r="JDP439" s="141"/>
      <c r="JDQ439" s="141"/>
      <c r="JDR439" s="141"/>
      <c r="JDS439" s="141"/>
      <c r="JDT439" s="141"/>
      <c r="JDU439" s="141"/>
      <c r="JDV439" s="141"/>
      <c r="JDW439" s="141"/>
      <c r="JDX439" s="141"/>
      <c r="JDY439" s="141"/>
      <c r="JDZ439" s="141"/>
      <c r="JEA439" s="141"/>
      <c r="JEB439" s="141"/>
      <c r="JEC439" s="141"/>
      <c r="JED439" s="141"/>
      <c r="JEE439" s="141"/>
      <c r="JEF439" s="141"/>
      <c r="JEG439" s="141"/>
      <c r="JEH439" s="141"/>
      <c r="JEI439" s="141"/>
      <c r="JEJ439" s="141"/>
      <c r="JEK439" s="141"/>
      <c r="JEL439" s="141"/>
      <c r="JEM439" s="141"/>
      <c r="JEN439" s="141"/>
      <c r="JEO439" s="141"/>
      <c r="JEP439" s="141"/>
      <c r="JEQ439" s="141"/>
      <c r="JER439" s="141"/>
      <c r="JES439" s="141"/>
      <c r="JET439" s="141"/>
      <c r="JEU439" s="141"/>
      <c r="JEV439" s="141"/>
      <c r="JEW439" s="141"/>
      <c r="JEX439" s="141"/>
      <c r="JEY439" s="141"/>
      <c r="JEZ439" s="141"/>
      <c r="JFA439" s="141"/>
      <c r="JFB439" s="141"/>
      <c r="JFC439" s="141"/>
      <c r="JFD439" s="141"/>
      <c r="JFE439" s="141"/>
      <c r="JFF439" s="141"/>
      <c r="JFG439" s="141"/>
      <c r="JFH439" s="141"/>
      <c r="JFI439" s="141"/>
      <c r="JFJ439" s="141"/>
      <c r="JFK439" s="141"/>
      <c r="JFL439" s="141"/>
      <c r="JFM439" s="141"/>
      <c r="JFN439" s="141"/>
      <c r="JFO439" s="141"/>
      <c r="JFP439" s="141"/>
      <c r="JFQ439" s="141"/>
      <c r="JFR439" s="141"/>
      <c r="JFS439" s="141"/>
      <c r="JFT439" s="141"/>
      <c r="JFU439" s="141"/>
      <c r="JFV439" s="141"/>
      <c r="JFW439" s="141"/>
      <c r="JFX439" s="141"/>
      <c r="JFY439" s="141"/>
      <c r="JFZ439" s="141"/>
      <c r="JGA439" s="141"/>
      <c r="JGB439" s="141"/>
      <c r="JGC439" s="141"/>
      <c r="JGD439" s="141"/>
      <c r="JGE439" s="141"/>
      <c r="JGF439" s="141"/>
      <c r="JGG439" s="141"/>
      <c r="JGH439" s="141"/>
      <c r="JGI439" s="141"/>
      <c r="JGJ439" s="141"/>
      <c r="JGK439" s="141"/>
      <c r="JGL439" s="141"/>
      <c r="JGM439" s="141"/>
      <c r="JGN439" s="141"/>
      <c r="JGO439" s="141"/>
      <c r="JGP439" s="141"/>
      <c r="JGQ439" s="141"/>
      <c r="JGR439" s="141"/>
      <c r="JGS439" s="141"/>
      <c r="JGT439" s="141"/>
      <c r="JGU439" s="141"/>
      <c r="JGV439" s="141"/>
      <c r="JGW439" s="141"/>
      <c r="JGX439" s="141"/>
      <c r="JGY439" s="141"/>
      <c r="JGZ439" s="141"/>
      <c r="JHA439" s="141"/>
      <c r="JHB439" s="141"/>
      <c r="JHC439" s="141"/>
      <c r="JHD439" s="141"/>
      <c r="JHE439" s="141"/>
      <c r="JHF439" s="141"/>
      <c r="JHG439" s="141"/>
      <c r="JHH439" s="141"/>
      <c r="JHI439" s="141"/>
      <c r="JHJ439" s="141"/>
      <c r="JHK439" s="141"/>
      <c r="JHL439" s="141"/>
      <c r="JHM439" s="141"/>
      <c r="JHN439" s="141"/>
      <c r="JHO439" s="141"/>
      <c r="JHP439" s="141"/>
      <c r="JHQ439" s="141"/>
      <c r="JHR439" s="141"/>
      <c r="JHS439" s="141"/>
      <c r="JHT439" s="141"/>
      <c r="JHU439" s="141"/>
      <c r="JHV439" s="141"/>
      <c r="JHW439" s="141"/>
      <c r="JHX439" s="141"/>
      <c r="JHY439" s="141"/>
      <c r="JHZ439" s="141"/>
      <c r="JIA439" s="141"/>
      <c r="JIB439" s="141"/>
      <c r="JIC439" s="141"/>
      <c r="JID439" s="141"/>
      <c r="JIE439" s="141"/>
      <c r="JIF439" s="141"/>
      <c r="JIG439" s="141"/>
      <c r="JIH439" s="141"/>
      <c r="JII439" s="141"/>
      <c r="JIJ439" s="141"/>
      <c r="JIK439" s="141"/>
      <c r="JIL439" s="141"/>
      <c r="JIM439" s="141"/>
      <c r="JIN439" s="141"/>
      <c r="JIO439" s="141"/>
      <c r="JIP439" s="141"/>
      <c r="JIQ439" s="141"/>
      <c r="JIR439" s="141"/>
      <c r="JIS439" s="141"/>
      <c r="JIT439" s="141"/>
      <c r="JIU439" s="141"/>
      <c r="JIV439" s="141"/>
      <c r="JIW439" s="141"/>
      <c r="JIX439" s="141"/>
      <c r="JIY439" s="141"/>
      <c r="JIZ439" s="141"/>
      <c r="JJA439" s="141"/>
      <c r="JJB439" s="141"/>
      <c r="JJC439" s="141"/>
      <c r="JJD439" s="141"/>
      <c r="JJE439" s="141"/>
      <c r="JJF439" s="141"/>
      <c r="JJG439" s="141"/>
      <c r="JJH439" s="141"/>
      <c r="JJI439" s="141"/>
      <c r="JJJ439" s="141"/>
      <c r="JJK439" s="141"/>
      <c r="JJL439" s="141"/>
      <c r="JJM439" s="141"/>
      <c r="JJN439" s="141"/>
      <c r="JJO439" s="141"/>
      <c r="JJP439" s="141"/>
      <c r="JJQ439" s="141"/>
      <c r="JJR439" s="141"/>
      <c r="JJS439" s="141"/>
      <c r="JJT439" s="141"/>
      <c r="JJU439" s="141"/>
      <c r="JJV439" s="141"/>
      <c r="JJW439" s="141"/>
      <c r="JJX439" s="141"/>
      <c r="JJY439" s="141"/>
      <c r="JJZ439" s="141"/>
      <c r="JKA439" s="141"/>
      <c r="JKB439" s="141"/>
      <c r="JKC439" s="141"/>
      <c r="JKD439" s="141"/>
      <c r="JKE439" s="141"/>
      <c r="JKF439" s="141"/>
      <c r="JKG439" s="141"/>
      <c r="JKH439" s="141"/>
      <c r="JKI439" s="141"/>
      <c r="JKJ439" s="141"/>
      <c r="JKK439" s="141"/>
      <c r="JKL439" s="141"/>
      <c r="JKM439" s="141"/>
      <c r="JKN439" s="141"/>
      <c r="JKO439" s="141"/>
      <c r="JKP439" s="141"/>
      <c r="JKQ439" s="141"/>
      <c r="JKR439" s="141"/>
      <c r="JKS439" s="141"/>
      <c r="JKT439" s="141"/>
      <c r="JKU439" s="141"/>
      <c r="JKV439" s="141"/>
      <c r="JKW439" s="141"/>
      <c r="JKX439" s="141"/>
      <c r="JKY439" s="141"/>
      <c r="JKZ439" s="141"/>
      <c r="JLA439" s="141"/>
      <c r="JLB439" s="141"/>
      <c r="JLC439" s="141"/>
      <c r="JLD439" s="141"/>
      <c r="JLE439" s="141"/>
      <c r="JLF439" s="141"/>
      <c r="JLG439" s="141"/>
      <c r="JLH439" s="141"/>
      <c r="JLI439" s="141"/>
      <c r="JLJ439" s="141"/>
      <c r="JLK439" s="141"/>
      <c r="JLL439" s="141"/>
      <c r="JLM439" s="141"/>
      <c r="JLN439" s="141"/>
      <c r="JLO439" s="141"/>
      <c r="JLP439" s="141"/>
      <c r="JLQ439" s="141"/>
      <c r="JLR439" s="141"/>
      <c r="JLS439" s="141"/>
      <c r="JLT439" s="141"/>
      <c r="JLU439" s="141"/>
      <c r="JLV439" s="141"/>
      <c r="JLW439" s="141"/>
      <c r="JLX439" s="141"/>
      <c r="JLY439" s="141"/>
      <c r="JLZ439" s="141"/>
      <c r="JMA439" s="141"/>
      <c r="JMB439" s="141"/>
      <c r="JMC439" s="141"/>
      <c r="JMD439" s="141"/>
      <c r="JME439" s="141"/>
      <c r="JMF439" s="141"/>
      <c r="JMG439" s="141"/>
      <c r="JMH439" s="141"/>
      <c r="JMI439" s="141"/>
      <c r="JMJ439" s="141"/>
      <c r="JMK439" s="141"/>
      <c r="JML439" s="141"/>
      <c r="JMM439" s="141"/>
      <c r="JMN439" s="141"/>
      <c r="JMO439" s="141"/>
      <c r="JMP439" s="141"/>
      <c r="JMQ439" s="141"/>
      <c r="JMR439" s="141"/>
      <c r="JMS439" s="141"/>
      <c r="JMT439" s="141"/>
      <c r="JMU439" s="141"/>
      <c r="JMV439" s="141"/>
      <c r="JMW439" s="141"/>
      <c r="JMX439" s="141"/>
      <c r="JMY439" s="141"/>
      <c r="JMZ439" s="141"/>
      <c r="JNA439" s="141"/>
      <c r="JNB439" s="141"/>
      <c r="JNC439" s="141"/>
      <c r="JND439" s="141"/>
      <c r="JNE439" s="141"/>
      <c r="JNF439" s="141"/>
      <c r="JNG439" s="141"/>
      <c r="JNH439" s="141"/>
      <c r="JNI439" s="141"/>
      <c r="JNJ439" s="141"/>
      <c r="JNK439" s="141"/>
      <c r="JNL439" s="141"/>
      <c r="JNM439" s="141"/>
      <c r="JNN439" s="141"/>
      <c r="JNO439" s="141"/>
      <c r="JNP439" s="141"/>
      <c r="JNQ439" s="141"/>
      <c r="JNR439" s="141"/>
      <c r="JNS439" s="141"/>
      <c r="JNT439" s="141"/>
      <c r="JNU439" s="141"/>
      <c r="JNV439" s="141"/>
      <c r="JNW439" s="141"/>
      <c r="JNX439" s="141"/>
      <c r="JNY439" s="141"/>
      <c r="JNZ439" s="141"/>
      <c r="JOA439" s="141"/>
      <c r="JOB439" s="141"/>
      <c r="JOC439" s="141"/>
      <c r="JOD439" s="141"/>
      <c r="JOE439" s="141"/>
      <c r="JOF439" s="141"/>
      <c r="JOG439" s="141"/>
      <c r="JOH439" s="141"/>
      <c r="JOI439" s="141"/>
      <c r="JOJ439" s="141"/>
      <c r="JOK439" s="141"/>
      <c r="JOL439" s="141"/>
      <c r="JOM439" s="141"/>
      <c r="JON439" s="141"/>
      <c r="JOO439" s="141"/>
      <c r="JOP439" s="141"/>
      <c r="JOQ439" s="141"/>
      <c r="JOR439" s="141"/>
      <c r="JOS439" s="141"/>
      <c r="JOT439" s="141"/>
      <c r="JOU439" s="141"/>
      <c r="JOV439" s="141"/>
      <c r="JOW439" s="141"/>
      <c r="JOX439" s="141"/>
      <c r="JOY439" s="141"/>
      <c r="JOZ439" s="141"/>
      <c r="JPA439" s="141"/>
      <c r="JPB439" s="141"/>
      <c r="JPC439" s="141"/>
      <c r="JPD439" s="141"/>
      <c r="JPE439" s="141"/>
      <c r="JPF439" s="141"/>
      <c r="JPG439" s="141"/>
      <c r="JPH439" s="141"/>
      <c r="JPI439" s="141"/>
      <c r="JPJ439" s="141"/>
      <c r="JPK439" s="141"/>
      <c r="JPL439" s="141"/>
      <c r="JPM439" s="141"/>
      <c r="JPN439" s="141"/>
      <c r="JPO439" s="141"/>
      <c r="JPP439" s="141"/>
      <c r="JPQ439" s="141"/>
      <c r="JPR439" s="141"/>
      <c r="JPS439" s="141"/>
      <c r="JPT439" s="141"/>
      <c r="JPU439" s="141"/>
      <c r="JPV439" s="141"/>
      <c r="JPW439" s="141"/>
      <c r="JPX439" s="141"/>
      <c r="JPY439" s="141"/>
      <c r="JPZ439" s="141"/>
      <c r="JQA439" s="141"/>
      <c r="JQB439" s="141"/>
      <c r="JQC439" s="141"/>
      <c r="JQD439" s="141"/>
      <c r="JQE439" s="141"/>
      <c r="JQF439" s="141"/>
      <c r="JQG439" s="141"/>
      <c r="JQH439" s="141"/>
      <c r="JQI439" s="141"/>
      <c r="JQJ439" s="141"/>
      <c r="JQK439" s="141"/>
      <c r="JQL439" s="141"/>
      <c r="JQM439" s="141"/>
      <c r="JQN439" s="141"/>
      <c r="JQO439" s="141"/>
      <c r="JQP439" s="141"/>
      <c r="JQQ439" s="141"/>
      <c r="JQR439" s="141"/>
      <c r="JQS439" s="141"/>
      <c r="JQT439" s="141"/>
      <c r="JQU439" s="141"/>
      <c r="JQV439" s="141"/>
      <c r="JQW439" s="141"/>
      <c r="JQX439" s="141"/>
      <c r="JQY439" s="141"/>
      <c r="JQZ439" s="141"/>
      <c r="JRA439" s="141"/>
      <c r="JRB439" s="141"/>
      <c r="JRC439" s="141"/>
      <c r="JRD439" s="141"/>
      <c r="JRE439" s="141"/>
      <c r="JRF439" s="141"/>
      <c r="JRG439" s="141"/>
      <c r="JRH439" s="141"/>
      <c r="JRI439" s="141"/>
      <c r="JRJ439" s="141"/>
      <c r="JRK439" s="141"/>
      <c r="JRL439" s="141"/>
      <c r="JRM439" s="141"/>
      <c r="JRN439" s="141"/>
      <c r="JRO439" s="141"/>
      <c r="JRP439" s="141"/>
      <c r="JRQ439" s="141"/>
      <c r="JRR439" s="141"/>
      <c r="JRS439" s="141"/>
      <c r="JRT439" s="141"/>
      <c r="JRU439" s="141"/>
      <c r="JRV439" s="141"/>
      <c r="JRW439" s="141"/>
      <c r="JRX439" s="141"/>
      <c r="JRY439" s="141"/>
      <c r="JRZ439" s="141"/>
      <c r="JSA439" s="141"/>
      <c r="JSB439" s="141"/>
      <c r="JSC439" s="141"/>
      <c r="JSD439" s="141"/>
      <c r="JSE439" s="141"/>
      <c r="JSF439" s="141"/>
      <c r="JSG439" s="141"/>
      <c r="JSH439" s="141"/>
      <c r="JSI439" s="141"/>
      <c r="JSJ439" s="141"/>
      <c r="JSK439" s="141"/>
      <c r="JSL439" s="141"/>
      <c r="JSM439" s="141"/>
      <c r="JSN439" s="141"/>
      <c r="JSO439" s="141"/>
      <c r="JSP439" s="141"/>
      <c r="JSQ439" s="141"/>
      <c r="JSR439" s="141"/>
      <c r="JSS439" s="141"/>
      <c r="JST439" s="141"/>
      <c r="JSU439" s="141"/>
      <c r="JSV439" s="141"/>
      <c r="JSW439" s="141"/>
      <c r="JSX439" s="141"/>
      <c r="JSY439" s="141"/>
      <c r="JSZ439" s="141"/>
      <c r="JTA439" s="141"/>
      <c r="JTB439" s="141"/>
      <c r="JTC439" s="141"/>
      <c r="JTD439" s="141"/>
      <c r="JTE439" s="141"/>
      <c r="JTF439" s="141"/>
      <c r="JTG439" s="141"/>
      <c r="JTH439" s="141"/>
      <c r="JTI439" s="141"/>
      <c r="JTJ439" s="141"/>
      <c r="JTK439" s="141"/>
      <c r="JTL439" s="141"/>
      <c r="JTM439" s="141"/>
      <c r="JTN439" s="141"/>
      <c r="JTO439" s="141"/>
      <c r="JTP439" s="141"/>
      <c r="JTQ439" s="141"/>
      <c r="JTR439" s="141"/>
      <c r="JTS439" s="141"/>
      <c r="JTT439" s="141"/>
      <c r="JTU439" s="141"/>
      <c r="JTV439" s="141"/>
      <c r="JTW439" s="141"/>
      <c r="JTX439" s="141"/>
      <c r="JTY439" s="141"/>
      <c r="JTZ439" s="141"/>
      <c r="JUA439" s="141"/>
      <c r="JUB439" s="141"/>
      <c r="JUC439" s="141"/>
      <c r="JUD439" s="141"/>
      <c r="JUE439" s="141"/>
      <c r="JUF439" s="141"/>
      <c r="JUG439" s="141"/>
      <c r="JUH439" s="141"/>
      <c r="JUI439" s="141"/>
      <c r="JUJ439" s="141"/>
      <c r="JUK439" s="141"/>
      <c r="JUL439" s="141"/>
      <c r="JUM439" s="141"/>
      <c r="JUN439" s="141"/>
      <c r="JUO439" s="141"/>
      <c r="JUP439" s="141"/>
      <c r="JUQ439" s="141"/>
      <c r="JUR439" s="141"/>
      <c r="JUS439" s="141"/>
      <c r="JUT439" s="141"/>
      <c r="JUU439" s="141"/>
      <c r="JUV439" s="141"/>
      <c r="JUW439" s="141"/>
      <c r="JUX439" s="141"/>
      <c r="JUY439" s="141"/>
      <c r="JUZ439" s="141"/>
      <c r="JVA439" s="141"/>
      <c r="JVB439" s="141"/>
      <c r="JVC439" s="141"/>
      <c r="JVD439" s="141"/>
      <c r="JVE439" s="141"/>
      <c r="JVF439" s="141"/>
      <c r="JVG439" s="141"/>
      <c r="JVH439" s="141"/>
      <c r="JVI439" s="141"/>
      <c r="JVJ439" s="141"/>
      <c r="JVK439" s="141"/>
      <c r="JVL439" s="141"/>
      <c r="JVM439" s="141"/>
      <c r="JVN439" s="141"/>
      <c r="JVO439" s="141"/>
      <c r="JVP439" s="141"/>
      <c r="JVQ439" s="141"/>
      <c r="JVR439" s="141"/>
      <c r="JVS439" s="141"/>
      <c r="JVT439" s="141"/>
      <c r="JVU439" s="141"/>
      <c r="JVV439" s="141"/>
      <c r="JVW439" s="141"/>
      <c r="JVX439" s="141"/>
      <c r="JVY439" s="141"/>
      <c r="JVZ439" s="141"/>
      <c r="JWA439" s="141"/>
      <c r="JWB439" s="141"/>
      <c r="JWC439" s="141"/>
      <c r="JWD439" s="141"/>
      <c r="JWE439" s="141"/>
      <c r="JWF439" s="141"/>
      <c r="JWG439" s="141"/>
      <c r="JWH439" s="141"/>
      <c r="JWI439" s="141"/>
      <c r="JWJ439" s="141"/>
      <c r="JWK439" s="141"/>
      <c r="JWL439" s="141"/>
      <c r="JWM439" s="141"/>
      <c r="JWN439" s="141"/>
      <c r="JWO439" s="141"/>
      <c r="JWP439" s="141"/>
      <c r="JWQ439" s="141"/>
      <c r="JWR439" s="141"/>
      <c r="JWS439" s="141"/>
      <c r="JWT439" s="141"/>
      <c r="JWU439" s="141"/>
      <c r="JWV439" s="141"/>
      <c r="JWW439" s="141"/>
      <c r="JWX439" s="141"/>
      <c r="JWY439" s="141"/>
      <c r="JWZ439" s="141"/>
      <c r="JXA439" s="141"/>
      <c r="JXB439" s="141"/>
      <c r="JXC439" s="141"/>
      <c r="JXD439" s="141"/>
      <c r="JXE439" s="141"/>
      <c r="JXF439" s="141"/>
      <c r="JXG439" s="141"/>
      <c r="JXH439" s="141"/>
      <c r="JXI439" s="141"/>
      <c r="JXJ439" s="141"/>
      <c r="JXK439" s="141"/>
      <c r="JXL439" s="141"/>
      <c r="JXM439" s="141"/>
      <c r="JXN439" s="141"/>
      <c r="JXO439" s="141"/>
      <c r="JXP439" s="141"/>
      <c r="JXQ439" s="141"/>
      <c r="JXR439" s="141"/>
      <c r="JXS439" s="141"/>
      <c r="JXT439" s="141"/>
      <c r="JXU439" s="141"/>
      <c r="JXV439" s="141"/>
      <c r="JXW439" s="141"/>
      <c r="JXX439" s="141"/>
      <c r="JXY439" s="141"/>
      <c r="JXZ439" s="141"/>
      <c r="JYA439" s="141"/>
      <c r="JYB439" s="141"/>
      <c r="JYC439" s="141"/>
      <c r="JYD439" s="141"/>
      <c r="JYE439" s="141"/>
      <c r="JYF439" s="141"/>
      <c r="JYG439" s="141"/>
      <c r="JYH439" s="141"/>
      <c r="JYI439" s="141"/>
      <c r="JYJ439" s="141"/>
      <c r="JYK439" s="141"/>
      <c r="JYL439" s="141"/>
      <c r="JYM439" s="141"/>
      <c r="JYN439" s="141"/>
      <c r="JYO439" s="141"/>
      <c r="JYP439" s="141"/>
      <c r="JYQ439" s="141"/>
      <c r="JYR439" s="141"/>
      <c r="JYS439" s="141"/>
      <c r="JYT439" s="141"/>
      <c r="JYU439" s="141"/>
      <c r="JYV439" s="141"/>
      <c r="JYW439" s="141"/>
      <c r="JYX439" s="141"/>
      <c r="JYY439" s="141"/>
      <c r="JYZ439" s="141"/>
      <c r="JZA439" s="141"/>
      <c r="JZB439" s="141"/>
      <c r="JZC439" s="141"/>
      <c r="JZD439" s="141"/>
      <c r="JZE439" s="141"/>
      <c r="JZF439" s="141"/>
      <c r="JZG439" s="141"/>
      <c r="JZH439" s="141"/>
      <c r="JZI439" s="141"/>
      <c r="JZJ439" s="141"/>
      <c r="JZK439" s="141"/>
      <c r="JZL439" s="141"/>
      <c r="JZM439" s="141"/>
      <c r="JZN439" s="141"/>
      <c r="JZO439" s="141"/>
      <c r="JZP439" s="141"/>
      <c r="JZQ439" s="141"/>
      <c r="JZR439" s="141"/>
      <c r="JZS439" s="141"/>
      <c r="JZT439" s="141"/>
      <c r="JZU439" s="141"/>
      <c r="JZV439" s="141"/>
      <c r="JZW439" s="141"/>
      <c r="JZX439" s="141"/>
      <c r="JZY439" s="141"/>
      <c r="JZZ439" s="141"/>
      <c r="KAA439" s="141"/>
      <c r="KAB439" s="141"/>
      <c r="KAC439" s="141"/>
      <c r="KAD439" s="141"/>
      <c r="KAE439" s="141"/>
      <c r="KAF439" s="141"/>
      <c r="KAG439" s="141"/>
      <c r="KAH439" s="141"/>
      <c r="KAI439" s="141"/>
      <c r="KAJ439" s="141"/>
      <c r="KAK439" s="141"/>
      <c r="KAL439" s="141"/>
      <c r="KAM439" s="141"/>
      <c r="KAN439" s="141"/>
      <c r="KAO439" s="141"/>
      <c r="KAP439" s="141"/>
      <c r="KAQ439" s="141"/>
      <c r="KAR439" s="141"/>
      <c r="KAS439" s="141"/>
      <c r="KAT439" s="141"/>
      <c r="KAU439" s="141"/>
      <c r="KAV439" s="141"/>
      <c r="KAW439" s="141"/>
      <c r="KAX439" s="141"/>
      <c r="KAY439" s="141"/>
      <c r="KAZ439" s="141"/>
      <c r="KBA439" s="141"/>
      <c r="KBB439" s="141"/>
      <c r="KBC439" s="141"/>
      <c r="KBD439" s="141"/>
      <c r="KBE439" s="141"/>
      <c r="KBF439" s="141"/>
      <c r="KBG439" s="141"/>
      <c r="KBH439" s="141"/>
      <c r="KBI439" s="141"/>
      <c r="KBJ439" s="141"/>
      <c r="KBK439" s="141"/>
      <c r="KBL439" s="141"/>
      <c r="KBM439" s="141"/>
      <c r="KBN439" s="141"/>
      <c r="KBO439" s="141"/>
      <c r="KBP439" s="141"/>
      <c r="KBQ439" s="141"/>
      <c r="KBR439" s="141"/>
      <c r="KBS439" s="141"/>
      <c r="KBT439" s="141"/>
      <c r="KBU439" s="141"/>
      <c r="KBV439" s="141"/>
      <c r="KBW439" s="141"/>
      <c r="KBX439" s="141"/>
      <c r="KBY439" s="141"/>
      <c r="KBZ439" s="141"/>
      <c r="KCA439" s="141"/>
      <c r="KCB439" s="141"/>
      <c r="KCC439" s="141"/>
      <c r="KCD439" s="141"/>
      <c r="KCE439" s="141"/>
      <c r="KCF439" s="141"/>
      <c r="KCG439" s="141"/>
      <c r="KCH439" s="141"/>
      <c r="KCI439" s="141"/>
      <c r="KCJ439" s="141"/>
      <c r="KCK439" s="141"/>
      <c r="KCL439" s="141"/>
      <c r="KCM439" s="141"/>
      <c r="KCN439" s="141"/>
      <c r="KCO439" s="141"/>
      <c r="KCP439" s="141"/>
      <c r="KCQ439" s="141"/>
      <c r="KCR439" s="141"/>
      <c r="KCS439" s="141"/>
      <c r="KCT439" s="141"/>
      <c r="KCU439" s="141"/>
      <c r="KCV439" s="141"/>
      <c r="KCW439" s="141"/>
      <c r="KCX439" s="141"/>
      <c r="KCY439" s="141"/>
      <c r="KCZ439" s="141"/>
      <c r="KDA439" s="141"/>
      <c r="KDB439" s="141"/>
      <c r="KDC439" s="141"/>
      <c r="KDD439" s="141"/>
      <c r="KDE439" s="141"/>
      <c r="KDF439" s="141"/>
      <c r="KDG439" s="141"/>
      <c r="KDH439" s="141"/>
      <c r="KDI439" s="141"/>
      <c r="KDJ439" s="141"/>
      <c r="KDK439" s="141"/>
      <c r="KDL439" s="141"/>
      <c r="KDM439" s="141"/>
      <c r="KDN439" s="141"/>
      <c r="KDO439" s="141"/>
      <c r="KDP439" s="141"/>
      <c r="KDQ439" s="141"/>
      <c r="KDR439" s="141"/>
      <c r="KDS439" s="141"/>
      <c r="KDT439" s="141"/>
      <c r="KDU439" s="141"/>
      <c r="KDV439" s="141"/>
      <c r="KDW439" s="141"/>
      <c r="KDX439" s="141"/>
      <c r="KDY439" s="141"/>
      <c r="KDZ439" s="141"/>
      <c r="KEA439" s="141"/>
      <c r="KEB439" s="141"/>
      <c r="KEC439" s="141"/>
      <c r="KED439" s="141"/>
      <c r="KEE439" s="141"/>
      <c r="KEF439" s="141"/>
      <c r="KEG439" s="141"/>
      <c r="KEH439" s="141"/>
      <c r="KEI439" s="141"/>
      <c r="KEJ439" s="141"/>
      <c r="KEK439" s="141"/>
      <c r="KEL439" s="141"/>
      <c r="KEM439" s="141"/>
      <c r="KEN439" s="141"/>
      <c r="KEO439" s="141"/>
      <c r="KEP439" s="141"/>
      <c r="KEQ439" s="141"/>
      <c r="KER439" s="141"/>
      <c r="KES439" s="141"/>
      <c r="KET439" s="141"/>
      <c r="KEU439" s="141"/>
      <c r="KEV439" s="141"/>
      <c r="KEW439" s="141"/>
      <c r="KEX439" s="141"/>
      <c r="KEY439" s="141"/>
      <c r="KEZ439" s="141"/>
      <c r="KFA439" s="141"/>
      <c r="KFB439" s="141"/>
      <c r="KFC439" s="141"/>
      <c r="KFD439" s="141"/>
      <c r="KFE439" s="141"/>
      <c r="KFF439" s="141"/>
      <c r="KFG439" s="141"/>
      <c r="KFH439" s="141"/>
      <c r="KFI439" s="141"/>
      <c r="KFJ439" s="141"/>
      <c r="KFK439" s="141"/>
      <c r="KFL439" s="141"/>
      <c r="KFM439" s="141"/>
      <c r="KFN439" s="141"/>
      <c r="KFO439" s="141"/>
      <c r="KFP439" s="141"/>
      <c r="KFQ439" s="141"/>
      <c r="KFR439" s="141"/>
      <c r="KFS439" s="141"/>
      <c r="KFT439" s="141"/>
      <c r="KFU439" s="141"/>
      <c r="KFV439" s="141"/>
      <c r="KFW439" s="141"/>
      <c r="KFX439" s="141"/>
      <c r="KFY439" s="141"/>
      <c r="KFZ439" s="141"/>
      <c r="KGA439" s="141"/>
      <c r="KGB439" s="141"/>
      <c r="KGC439" s="141"/>
      <c r="KGD439" s="141"/>
      <c r="KGE439" s="141"/>
      <c r="KGF439" s="141"/>
      <c r="KGG439" s="141"/>
      <c r="KGH439" s="141"/>
      <c r="KGI439" s="141"/>
      <c r="KGJ439" s="141"/>
      <c r="KGK439" s="141"/>
      <c r="KGL439" s="141"/>
      <c r="KGM439" s="141"/>
      <c r="KGN439" s="141"/>
      <c r="KGO439" s="141"/>
      <c r="KGP439" s="141"/>
      <c r="KGQ439" s="141"/>
      <c r="KGR439" s="141"/>
      <c r="KGS439" s="141"/>
      <c r="KGT439" s="141"/>
      <c r="KGU439" s="141"/>
      <c r="KGV439" s="141"/>
      <c r="KGW439" s="141"/>
      <c r="KGX439" s="141"/>
      <c r="KGY439" s="141"/>
      <c r="KGZ439" s="141"/>
      <c r="KHA439" s="141"/>
      <c r="KHB439" s="141"/>
      <c r="KHC439" s="141"/>
      <c r="KHD439" s="141"/>
      <c r="KHE439" s="141"/>
      <c r="KHF439" s="141"/>
      <c r="KHG439" s="141"/>
      <c r="KHH439" s="141"/>
      <c r="KHI439" s="141"/>
      <c r="KHJ439" s="141"/>
      <c r="KHK439" s="141"/>
      <c r="KHL439" s="141"/>
      <c r="KHM439" s="141"/>
      <c r="KHN439" s="141"/>
      <c r="KHO439" s="141"/>
      <c r="KHP439" s="141"/>
      <c r="KHQ439" s="141"/>
      <c r="KHR439" s="141"/>
      <c r="KHS439" s="141"/>
      <c r="KHT439" s="141"/>
      <c r="KHU439" s="141"/>
      <c r="KHV439" s="141"/>
      <c r="KHW439" s="141"/>
      <c r="KHX439" s="141"/>
      <c r="KHY439" s="141"/>
      <c r="KHZ439" s="141"/>
      <c r="KIA439" s="141"/>
      <c r="KIB439" s="141"/>
      <c r="KIC439" s="141"/>
      <c r="KID439" s="141"/>
      <c r="KIE439" s="141"/>
      <c r="KIF439" s="141"/>
      <c r="KIG439" s="141"/>
      <c r="KIH439" s="141"/>
      <c r="KII439" s="141"/>
      <c r="KIJ439" s="141"/>
      <c r="KIK439" s="141"/>
      <c r="KIL439" s="141"/>
      <c r="KIM439" s="141"/>
      <c r="KIN439" s="141"/>
      <c r="KIO439" s="141"/>
      <c r="KIP439" s="141"/>
      <c r="KIQ439" s="141"/>
      <c r="KIR439" s="141"/>
      <c r="KIS439" s="141"/>
      <c r="KIT439" s="141"/>
      <c r="KIU439" s="141"/>
      <c r="KIV439" s="141"/>
      <c r="KIW439" s="141"/>
      <c r="KIX439" s="141"/>
      <c r="KIY439" s="141"/>
      <c r="KIZ439" s="141"/>
      <c r="KJA439" s="141"/>
      <c r="KJB439" s="141"/>
      <c r="KJC439" s="141"/>
      <c r="KJD439" s="141"/>
      <c r="KJE439" s="141"/>
      <c r="KJF439" s="141"/>
      <c r="KJG439" s="141"/>
      <c r="KJH439" s="141"/>
      <c r="KJI439" s="141"/>
      <c r="KJJ439" s="141"/>
      <c r="KJK439" s="141"/>
      <c r="KJL439" s="141"/>
      <c r="KJM439" s="141"/>
      <c r="KJN439" s="141"/>
      <c r="KJO439" s="141"/>
      <c r="KJP439" s="141"/>
      <c r="KJQ439" s="141"/>
      <c r="KJR439" s="141"/>
      <c r="KJS439" s="141"/>
      <c r="KJT439" s="141"/>
      <c r="KJU439" s="141"/>
      <c r="KJV439" s="141"/>
      <c r="KJW439" s="141"/>
      <c r="KJX439" s="141"/>
      <c r="KJY439" s="141"/>
      <c r="KJZ439" s="141"/>
      <c r="KKA439" s="141"/>
      <c r="KKB439" s="141"/>
      <c r="KKC439" s="141"/>
      <c r="KKD439" s="141"/>
      <c r="KKE439" s="141"/>
      <c r="KKF439" s="141"/>
      <c r="KKG439" s="141"/>
      <c r="KKH439" s="141"/>
      <c r="KKI439" s="141"/>
      <c r="KKJ439" s="141"/>
      <c r="KKK439" s="141"/>
      <c r="KKL439" s="141"/>
      <c r="KKM439" s="141"/>
      <c r="KKN439" s="141"/>
      <c r="KKO439" s="141"/>
      <c r="KKP439" s="141"/>
      <c r="KKQ439" s="141"/>
      <c r="KKR439" s="141"/>
      <c r="KKS439" s="141"/>
      <c r="KKT439" s="141"/>
      <c r="KKU439" s="141"/>
      <c r="KKV439" s="141"/>
      <c r="KKW439" s="141"/>
      <c r="KKX439" s="141"/>
      <c r="KKY439" s="141"/>
      <c r="KKZ439" s="141"/>
      <c r="KLA439" s="141"/>
      <c r="KLB439" s="141"/>
      <c r="KLC439" s="141"/>
      <c r="KLD439" s="141"/>
      <c r="KLE439" s="141"/>
      <c r="KLF439" s="141"/>
      <c r="KLG439" s="141"/>
      <c r="KLH439" s="141"/>
      <c r="KLI439" s="141"/>
      <c r="KLJ439" s="141"/>
      <c r="KLK439" s="141"/>
      <c r="KLL439" s="141"/>
      <c r="KLM439" s="141"/>
      <c r="KLN439" s="141"/>
      <c r="KLO439" s="141"/>
      <c r="KLP439" s="141"/>
      <c r="KLQ439" s="141"/>
      <c r="KLR439" s="141"/>
      <c r="KLS439" s="141"/>
      <c r="KLT439" s="141"/>
      <c r="KLU439" s="141"/>
      <c r="KLV439" s="141"/>
      <c r="KLW439" s="141"/>
      <c r="KLX439" s="141"/>
      <c r="KLY439" s="141"/>
      <c r="KLZ439" s="141"/>
      <c r="KMA439" s="141"/>
      <c r="KMB439" s="141"/>
      <c r="KMC439" s="141"/>
      <c r="KMD439" s="141"/>
      <c r="KME439" s="141"/>
      <c r="KMF439" s="141"/>
      <c r="KMG439" s="141"/>
      <c r="KMH439" s="141"/>
      <c r="KMI439" s="141"/>
      <c r="KMJ439" s="141"/>
      <c r="KMK439" s="141"/>
      <c r="KML439" s="141"/>
      <c r="KMM439" s="141"/>
      <c r="KMN439" s="141"/>
      <c r="KMO439" s="141"/>
      <c r="KMP439" s="141"/>
      <c r="KMQ439" s="141"/>
      <c r="KMR439" s="141"/>
      <c r="KMS439" s="141"/>
      <c r="KMT439" s="141"/>
      <c r="KMU439" s="141"/>
      <c r="KMV439" s="141"/>
      <c r="KMW439" s="141"/>
      <c r="KMX439" s="141"/>
      <c r="KMY439" s="141"/>
      <c r="KMZ439" s="141"/>
      <c r="KNA439" s="141"/>
      <c r="KNB439" s="141"/>
      <c r="KNC439" s="141"/>
      <c r="KND439" s="141"/>
      <c r="KNE439" s="141"/>
      <c r="KNF439" s="141"/>
      <c r="KNG439" s="141"/>
      <c r="KNH439" s="141"/>
      <c r="KNI439" s="141"/>
      <c r="KNJ439" s="141"/>
      <c r="KNK439" s="141"/>
      <c r="KNL439" s="141"/>
      <c r="KNM439" s="141"/>
      <c r="KNN439" s="141"/>
      <c r="KNO439" s="141"/>
      <c r="KNP439" s="141"/>
      <c r="KNQ439" s="141"/>
      <c r="KNR439" s="141"/>
      <c r="KNS439" s="141"/>
      <c r="KNT439" s="141"/>
      <c r="KNU439" s="141"/>
      <c r="KNV439" s="141"/>
      <c r="KNW439" s="141"/>
      <c r="KNX439" s="141"/>
      <c r="KNY439" s="141"/>
      <c r="KNZ439" s="141"/>
      <c r="KOA439" s="141"/>
      <c r="KOB439" s="141"/>
      <c r="KOC439" s="141"/>
      <c r="KOD439" s="141"/>
      <c r="KOE439" s="141"/>
      <c r="KOF439" s="141"/>
      <c r="KOG439" s="141"/>
      <c r="KOH439" s="141"/>
      <c r="KOI439" s="141"/>
      <c r="KOJ439" s="141"/>
      <c r="KOK439" s="141"/>
      <c r="KOL439" s="141"/>
      <c r="KOM439" s="141"/>
      <c r="KON439" s="141"/>
      <c r="KOO439" s="141"/>
      <c r="KOP439" s="141"/>
      <c r="KOQ439" s="141"/>
      <c r="KOR439" s="141"/>
      <c r="KOS439" s="141"/>
      <c r="KOT439" s="141"/>
      <c r="KOU439" s="141"/>
      <c r="KOV439" s="141"/>
      <c r="KOW439" s="141"/>
      <c r="KOX439" s="141"/>
      <c r="KOY439" s="141"/>
      <c r="KOZ439" s="141"/>
      <c r="KPA439" s="141"/>
      <c r="KPB439" s="141"/>
      <c r="KPC439" s="141"/>
      <c r="KPD439" s="141"/>
      <c r="KPE439" s="141"/>
      <c r="KPF439" s="141"/>
      <c r="KPG439" s="141"/>
      <c r="KPH439" s="141"/>
      <c r="KPI439" s="141"/>
      <c r="KPJ439" s="141"/>
      <c r="KPK439" s="141"/>
      <c r="KPL439" s="141"/>
      <c r="KPM439" s="141"/>
      <c r="KPN439" s="141"/>
      <c r="KPO439" s="141"/>
      <c r="KPP439" s="141"/>
      <c r="KPQ439" s="141"/>
      <c r="KPR439" s="141"/>
      <c r="KPS439" s="141"/>
      <c r="KPT439" s="141"/>
      <c r="KPU439" s="141"/>
      <c r="KPV439" s="141"/>
      <c r="KPW439" s="141"/>
      <c r="KPX439" s="141"/>
      <c r="KPY439" s="141"/>
      <c r="KPZ439" s="141"/>
      <c r="KQA439" s="141"/>
      <c r="KQB439" s="141"/>
      <c r="KQC439" s="141"/>
      <c r="KQD439" s="141"/>
      <c r="KQE439" s="141"/>
      <c r="KQF439" s="141"/>
      <c r="KQG439" s="141"/>
      <c r="KQH439" s="141"/>
      <c r="KQI439" s="141"/>
      <c r="KQJ439" s="141"/>
      <c r="KQK439" s="141"/>
      <c r="KQL439" s="141"/>
      <c r="KQM439" s="141"/>
      <c r="KQN439" s="141"/>
      <c r="KQO439" s="141"/>
      <c r="KQP439" s="141"/>
      <c r="KQQ439" s="141"/>
      <c r="KQR439" s="141"/>
      <c r="KQS439" s="141"/>
      <c r="KQT439" s="141"/>
      <c r="KQU439" s="141"/>
      <c r="KQV439" s="141"/>
      <c r="KQW439" s="141"/>
      <c r="KQX439" s="141"/>
      <c r="KQY439" s="141"/>
      <c r="KQZ439" s="141"/>
      <c r="KRA439" s="141"/>
      <c r="KRB439" s="141"/>
      <c r="KRC439" s="141"/>
      <c r="KRD439" s="141"/>
      <c r="KRE439" s="141"/>
      <c r="KRF439" s="141"/>
      <c r="KRG439" s="141"/>
      <c r="KRH439" s="141"/>
      <c r="KRI439" s="141"/>
      <c r="KRJ439" s="141"/>
      <c r="KRK439" s="141"/>
      <c r="KRL439" s="141"/>
      <c r="KRM439" s="141"/>
      <c r="KRN439" s="141"/>
      <c r="KRO439" s="141"/>
      <c r="KRP439" s="141"/>
      <c r="KRQ439" s="141"/>
      <c r="KRR439" s="141"/>
      <c r="KRS439" s="141"/>
      <c r="KRT439" s="141"/>
      <c r="KRU439" s="141"/>
      <c r="KRV439" s="141"/>
      <c r="KRW439" s="141"/>
      <c r="KRX439" s="141"/>
      <c r="KRY439" s="141"/>
      <c r="KRZ439" s="141"/>
      <c r="KSA439" s="141"/>
      <c r="KSB439" s="141"/>
      <c r="KSC439" s="141"/>
      <c r="KSD439" s="141"/>
      <c r="KSE439" s="141"/>
      <c r="KSF439" s="141"/>
      <c r="KSG439" s="141"/>
      <c r="KSH439" s="141"/>
      <c r="KSI439" s="141"/>
      <c r="KSJ439" s="141"/>
      <c r="KSK439" s="141"/>
      <c r="KSL439" s="141"/>
      <c r="KSM439" s="141"/>
      <c r="KSN439" s="141"/>
      <c r="KSO439" s="141"/>
      <c r="KSP439" s="141"/>
      <c r="KSQ439" s="141"/>
      <c r="KSR439" s="141"/>
      <c r="KSS439" s="141"/>
      <c r="KST439" s="141"/>
      <c r="KSU439" s="141"/>
      <c r="KSV439" s="141"/>
      <c r="KSW439" s="141"/>
      <c r="KSX439" s="141"/>
      <c r="KSY439" s="141"/>
      <c r="KSZ439" s="141"/>
      <c r="KTA439" s="141"/>
      <c r="KTB439" s="141"/>
      <c r="KTC439" s="141"/>
      <c r="KTD439" s="141"/>
      <c r="KTE439" s="141"/>
      <c r="KTF439" s="141"/>
      <c r="KTG439" s="141"/>
      <c r="KTH439" s="141"/>
      <c r="KTI439" s="141"/>
      <c r="KTJ439" s="141"/>
      <c r="KTK439" s="141"/>
      <c r="KTL439" s="141"/>
      <c r="KTM439" s="141"/>
      <c r="KTN439" s="141"/>
      <c r="KTO439" s="141"/>
      <c r="KTP439" s="141"/>
      <c r="KTQ439" s="141"/>
      <c r="KTR439" s="141"/>
      <c r="KTS439" s="141"/>
      <c r="KTT439" s="141"/>
      <c r="KTU439" s="141"/>
      <c r="KTV439" s="141"/>
      <c r="KTW439" s="141"/>
      <c r="KTX439" s="141"/>
      <c r="KTY439" s="141"/>
      <c r="KTZ439" s="141"/>
      <c r="KUA439" s="141"/>
      <c r="KUB439" s="141"/>
      <c r="KUC439" s="141"/>
      <c r="KUD439" s="141"/>
      <c r="KUE439" s="141"/>
      <c r="KUF439" s="141"/>
      <c r="KUG439" s="141"/>
      <c r="KUH439" s="141"/>
      <c r="KUI439" s="141"/>
      <c r="KUJ439" s="141"/>
      <c r="KUK439" s="141"/>
      <c r="KUL439" s="141"/>
      <c r="KUM439" s="141"/>
      <c r="KUN439" s="141"/>
      <c r="KUO439" s="141"/>
      <c r="KUP439" s="141"/>
      <c r="KUQ439" s="141"/>
      <c r="KUR439" s="141"/>
      <c r="KUS439" s="141"/>
      <c r="KUT439" s="141"/>
      <c r="KUU439" s="141"/>
      <c r="KUV439" s="141"/>
      <c r="KUW439" s="141"/>
      <c r="KUX439" s="141"/>
      <c r="KUY439" s="141"/>
      <c r="KUZ439" s="141"/>
      <c r="KVA439" s="141"/>
      <c r="KVB439" s="141"/>
      <c r="KVC439" s="141"/>
      <c r="KVD439" s="141"/>
      <c r="KVE439" s="141"/>
      <c r="KVF439" s="141"/>
      <c r="KVG439" s="141"/>
      <c r="KVH439" s="141"/>
      <c r="KVI439" s="141"/>
      <c r="KVJ439" s="141"/>
      <c r="KVK439" s="141"/>
      <c r="KVL439" s="141"/>
      <c r="KVM439" s="141"/>
      <c r="KVN439" s="141"/>
      <c r="KVO439" s="141"/>
      <c r="KVP439" s="141"/>
      <c r="KVQ439" s="141"/>
      <c r="KVR439" s="141"/>
      <c r="KVS439" s="141"/>
      <c r="KVT439" s="141"/>
      <c r="KVU439" s="141"/>
      <c r="KVV439" s="141"/>
      <c r="KVW439" s="141"/>
      <c r="KVX439" s="141"/>
      <c r="KVY439" s="141"/>
      <c r="KVZ439" s="141"/>
      <c r="KWA439" s="141"/>
      <c r="KWB439" s="141"/>
      <c r="KWC439" s="141"/>
      <c r="KWD439" s="141"/>
      <c r="KWE439" s="141"/>
      <c r="KWF439" s="141"/>
      <c r="KWG439" s="141"/>
      <c r="KWH439" s="141"/>
      <c r="KWI439" s="141"/>
      <c r="KWJ439" s="141"/>
      <c r="KWK439" s="141"/>
      <c r="KWL439" s="141"/>
      <c r="KWM439" s="141"/>
      <c r="KWN439" s="141"/>
      <c r="KWO439" s="141"/>
      <c r="KWP439" s="141"/>
      <c r="KWQ439" s="141"/>
      <c r="KWR439" s="141"/>
      <c r="KWS439" s="141"/>
      <c r="KWT439" s="141"/>
      <c r="KWU439" s="141"/>
      <c r="KWV439" s="141"/>
      <c r="KWW439" s="141"/>
      <c r="KWX439" s="141"/>
      <c r="KWY439" s="141"/>
      <c r="KWZ439" s="141"/>
      <c r="KXA439" s="141"/>
      <c r="KXB439" s="141"/>
      <c r="KXC439" s="141"/>
      <c r="KXD439" s="141"/>
      <c r="KXE439" s="141"/>
      <c r="KXF439" s="141"/>
      <c r="KXG439" s="141"/>
      <c r="KXH439" s="141"/>
      <c r="KXI439" s="141"/>
      <c r="KXJ439" s="141"/>
      <c r="KXK439" s="141"/>
      <c r="KXL439" s="141"/>
      <c r="KXM439" s="141"/>
      <c r="KXN439" s="141"/>
      <c r="KXO439" s="141"/>
      <c r="KXP439" s="141"/>
      <c r="KXQ439" s="141"/>
      <c r="KXR439" s="141"/>
      <c r="KXS439" s="141"/>
      <c r="KXT439" s="141"/>
      <c r="KXU439" s="141"/>
      <c r="KXV439" s="141"/>
      <c r="KXW439" s="141"/>
      <c r="KXX439" s="141"/>
      <c r="KXY439" s="141"/>
      <c r="KXZ439" s="141"/>
      <c r="KYA439" s="141"/>
      <c r="KYB439" s="141"/>
      <c r="KYC439" s="141"/>
      <c r="KYD439" s="141"/>
      <c r="KYE439" s="141"/>
      <c r="KYF439" s="141"/>
      <c r="KYG439" s="141"/>
      <c r="KYH439" s="141"/>
      <c r="KYI439" s="141"/>
      <c r="KYJ439" s="141"/>
      <c r="KYK439" s="141"/>
      <c r="KYL439" s="141"/>
      <c r="KYM439" s="141"/>
      <c r="KYN439" s="141"/>
      <c r="KYO439" s="141"/>
      <c r="KYP439" s="141"/>
      <c r="KYQ439" s="141"/>
      <c r="KYR439" s="141"/>
      <c r="KYS439" s="141"/>
      <c r="KYT439" s="141"/>
      <c r="KYU439" s="141"/>
      <c r="KYV439" s="141"/>
      <c r="KYW439" s="141"/>
      <c r="KYX439" s="141"/>
      <c r="KYY439" s="141"/>
      <c r="KYZ439" s="141"/>
      <c r="KZA439" s="141"/>
      <c r="KZB439" s="141"/>
      <c r="KZC439" s="141"/>
      <c r="KZD439" s="141"/>
      <c r="KZE439" s="141"/>
      <c r="KZF439" s="141"/>
      <c r="KZG439" s="141"/>
      <c r="KZH439" s="141"/>
      <c r="KZI439" s="141"/>
      <c r="KZJ439" s="141"/>
      <c r="KZK439" s="141"/>
      <c r="KZL439" s="141"/>
      <c r="KZM439" s="141"/>
      <c r="KZN439" s="141"/>
      <c r="KZO439" s="141"/>
      <c r="KZP439" s="141"/>
      <c r="KZQ439" s="141"/>
      <c r="KZR439" s="141"/>
      <c r="KZS439" s="141"/>
      <c r="KZT439" s="141"/>
      <c r="KZU439" s="141"/>
      <c r="KZV439" s="141"/>
      <c r="KZW439" s="141"/>
      <c r="KZX439" s="141"/>
      <c r="KZY439" s="141"/>
      <c r="KZZ439" s="141"/>
      <c r="LAA439" s="141"/>
      <c r="LAB439" s="141"/>
      <c r="LAC439" s="141"/>
      <c r="LAD439" s="141"/>
      <c r="LAE439" s="141"/>
      <c r="LAF439" s="141"/>
      <c r="LAG439" s="141"/>
      <c r="LAH439" s="141"/>
      <c r="LAI439" s="141"/>
      <c r="LAJ439" s="141"/>
      <c r="LAK439" s="141"/>
      <c r="LAL439" s="141"/>
      <c r="LAM439" s="141"/>
      <c r="LAN439" s="141"/>
      <c r="LAO439" s="141"/>
      <c r="LAP439" s="141"/>
      <c r="LAQ439" s="141"/>
      <c r="LAR439" s="141"/>
      <c r="LAS439" s="141"/>
      <c r="LAT439" s="141"/>
      <c r="LAU439" s="141"/>
      <c r="LAV439" s="141"/>
      <c r="LAW439" s="141"/>
      <c r="LAX439" s="141"/>
      <c r="LAY439" s="141"/>
      <c r="LAZ439" s="141"/>
      <c r="LBA439" s="141"/>
      <c r="LBB439" s="141"/>
      <c r="LBC439" s="141"/>
      <c r="LBD439" s="141"/>
      <c r="LBE439" s="141"/>
      <c r="LBF439" s="141"/>
      <c r="LBG439" s="141"/>
      <c r="LBH439" s="141"/>
      <c r="LBI439" s="141"/>
      <c r="LBJ439" s="141"/>
      <c r="LBK439" s="141"/>
      <c r="LBL439" s="141"/>
      <c r="LBM439" s="141"/>
      <c r="LBN439" s="141"/>
      <c r="LBO439" s="141"/>
      <c r="LBP439" s="141"/>
      <c r="LBQ439" s="141"/>
      <c r="LBR439" s="141"/>
      <c r="LBS439" s="141"/>
      <c r="LBT439" s="141"/>
      <c r="LBU439" s="141"/>
      <c r="LBV439" s="141"/>
      <c r="LBW439" s="141"/>
      <c r="LBX439" s="141"/>
      <c r="LBY439" s="141"/>
      <c r="LBZ439" s="141"/>
      <c r="LCA439" s="141"/>
      <c r="LCB439" s="141"/>
      <c r="LCC439" s="141"/>
      <c r="LCD439" s="141"/>
      <c r="LCE439" s="141"/>
      <c r="LCF439" s="141"/>
      <c r="LCG439" s="141"/>
      <c r="LCH439" s="141"/>
      <c r="LCI439" s="141"/>
      <c r="LCJ439" s="141"/>
      <c r="LCK439" s="141"/>
      <c r="LCL439" s="141"/>
      <c r="LCM439" s="141"/>
      <c r="LCN439" s="141"/>
      <c r="LCO439" s="141"/>
      <c r="LCP439" s="141"/>
      <c r="LCQ439" s="141"/>
      <c r="LCR439" s="141"/>
      <c r="LCS439" s="141"/>
      <c r="LCT439" s="141"/>
      <c r="LCU439" s="141"/>
      <c r="LCV439" s="141"/>
      <c r="LCW439" s="141"/>
      <c r="LCX439" s="141"/>
      <c r="LCY439" s="141"/>
      <c r="LCZ439" s="141"/>
      <c r="LDA439" s="141"/>
      <c r="LDB439" s="141"/>
      <c r="LDC439" s="141"/>
      <c r="LDD439" s="141"/>
      <c r="LDE439" s="141"/>
      <c r="LDF439" s="141"/>
      <c r="LDG439" s="141"/>
      <c r="LDH439" s="141"/>
      <c r="LDI439" s="141"/>
      <c r="LDJ439" s="141"/>
      <c r="LDK439" s="141"/>
      <c r="LDL439" s="141"/>
      <c r="LDM439" s="141"/>
      <c r="LDN439" s="141"/>
      <c r="LDO439" s="141"/>
      <c r="LDP439" s="141"/>
      <c r="LDQ439" s="141"/>
      <c r="LDR439" s="141"/>
      <c r="LDS439" s="141"/>
      <c r="LDT439" s="141"/>
      <c r="LDU439" s="141"/>
      <c r="LDV439" s="141"/>
      <c r="LDW439" s="141"/>
      <c r="LDX439" s="141"/>
      <c r="LDY439" s="141"/>
      <c r="LDZ439" s="141"/>
      <c r="LEA439" s="141"/>
      <c r="LEB439" s="141"/>
      <c r="LEC439" s="141"/>
      <c r="LED439" s="141"/>
      <c r="LEE439" s="141"/>
      <c r="LEF439" s="141"/>
      <c r="LEG439" s="141"/>
      <c r="LEH439" s="141"/>
      <c r="LEI439" s="141"/>
      <c r="LEJ439" s="141"/>
      <c r="LEK439" s="141"/>
      <c r="LEL439" s="141"/>
      <c r="LEM439" s="141"/>
      <c r="LEN439" s="141"/>
      <c r="LEO439" s="141"/>
      <c r="LEP439" s="141"/>
      <c r="LEQ439" s="141"/>
      <c r="LER439" s="141"/>
      <c r="LES439" s="141"/>
      <c r="LET439" s="141"/>
      <c r="LEU439" s="141"/>
      <c r="LEV439" s="141"/>
      <c r="LEW439" s="141"/>
      <c r="LEX439" s="141"/>
      <c r="LEY439" s="141"/>
      <c r="LEZ439" s="141"/>
      <c r="LFA439" s="141"/>
      <c r="LFB439" s="141"/>
      <c r="LFC439" s="141"/>
      <c r="LFD439" s="141"/>
      <c r="LFE439" s="141"/>
      <c r="LFF439" s="141"/>
      <c r="LFG439" s="141"/>
      <c r="LFH439" s="141"/>
      <c r="LFI439" s="141"/>
      <c r="LFJ439" s="141"/>
      <c r="LFK439" s="141"/>
      <c r="LFL439" s="141"/>
      <c r="LFM439" s="141"/>
      <c r="LFN439" s="141"/>
      <c r="LFO439" s="141"/>
      <c r="LFP439" s="141"/>
      <c r="LFQ439" s="141"/>
      <c r="LFR439" s="141"/>
      <c r="LFS439" s="141"/>
      <c r="LFT439" s="141"/>
      <c r="LFU439" s="141"/>
      <c r="LFV439" s="141"/>
      <c r="LFW439" s="141"/>
      <c r="LFX439" s="141"/>
      <c r="LFY439" s="141"/>
      <c r="LFZ439" s="141"/>
      <c r="LGA439" s="141"/>
      <c r="LGB439" s="141"/>
      <c r="LGC439" s="141"/>
      <c r="LGD439" s="141"/>
      <c r="LGE439" s="141"/>
      <c r="LGF439" s="141"/>
      <c r="LGG439" s="141"/>
      <c r="LGH439" s="141"/>
      <c r="LGI439" s="141"/>
      <c r="LGJ439" s="141"/>
      <c r="LGK439" s="141"/>
      <c r="LGL439" s="141"/>
      <c r="LGM439" s="141"/>
      <c r="LGN439" s="141"/>
      <c r="LGO439" s="141"/>
      <c r="LGP439" s="141"/>
      <c r="LGQ439" s="141"/>
      <c r="LGR439" s="141"/>
      <c r="LGS439" s="141"/>
      <c r="LGT439" s="141"/>
      <c r="LGU439" s="141"/>
      <c r="LGV439" s="141"/>
      <c r="LGW439" s="141"/>
      <c r="LGX439" s="141"/>
      <c r="LGY439" s="141"/>
      <c r="LGZ439" s="141"/>
      <c r="LHA439" s="141"/>
      <c r="LHB439" s="141"/>
      <c r="LHC439" s="141"/>
      <c r="LHD439" s="141"/>
      <c r="LHE439" s="141"/>
      <c r="LHF439" s="141"/>
      <c r="LHG439" s="141"/>
      <c r="LHH439" s="141"/>
      <c r="LHI439" s="141"/>
      <c r="LHJ439" s="141"/>
      <c r="LHK439" s="141"/>
      <c r="LHL439" s="141"/>
      <c r="LHM439" s="141"/>
      <c r="LHN439" s="141"/>
      <c r="LHO439" s="141"/>
      <c r="LHP439" s="141"/>
      <c r="LHQ439" s="141"/>
      <c r="LHR439" s="141"/>
      <c r="LHS439" s="141"/>
      <c r="LHT439" s="141"/>
      <c r="LHU439" s="141"/>
      <c r="LHV439" s="141"/>
      <c r="LHW439" s="141"/>
      <c r="LHX439" s="141"/>
      <c r="LHY439" s="141"/>
      <c r="LHZ439" s="141"/>
      <c r="LIA439" s="141"/>
      <c r="LIB439" s="141"/>
      <c r="LIC439" s="141"/>
      <c r="LID439" s="141"/>
      <c r="LIE439" s="141"/>
      <c r="LIF439" s="141"/>
      <c r="LIG439" s="141"/>
      <c r="LIH439" s="141"/>
      <c r="LII439" s="141"/>
      <c r="LIJ439" s="141"/>
      <c r="LIK439" s="141"/>
      <c r="LIL439" s="141"/>
      <c r="LIM439" s="141"/>
      <c r="LIN439" s="141"/>
      <c r="LIO439" s="141"/>
      <c r="LIP439" s="141"/>
      <c r="LIQ439" s="141"/>
      <c r="LIR439" s="141"/>
      <c r="LIS439" s="141"/>
      <c r="LIT439" s="141"/>
      <c r="LIU439" s="141"/>
      <c r="LIV439" s="141"/>
      <c r="LIW439" s="141"/>
      <c r="LIX439" s="141"/>
      <c r="LIY439" s="141"/>
      <c r="LIZ439" s="141"/>
      <c r="LJA439" s="141"/>
      <c r="LJB439" s="141"/>
      <c r="LJC439" s="141"/>
      <c r="LJD439" s="141"/>
      <c r="LJE439" s="141"/>
      <c r="LJF439" s="141"/>
      <c r="LJG439" s="141"/>
      <c r="LJH439" s="141"/>
      <c r="LJI439" s="141"/>
      <c r="LJJ439" s="141"/>
      <c r="LJK439" s="141"/>
      <c r="LJL439" s="141"/>
      <c r="LJM439" s="141"/>
      <c r="LJN439" s="141"/>
      <c r="LJO439" s="141"/>
      <c r="LJP439" s="141"/>
      <c r="LJQ439" s="141"/>
      <c r="LJR439" s="141"/>
      <c r="LJS439" s="141"/>
      <c r="LJT439" s="141"/>
      <c r="LJU439" s="141"/>
      <c r="LJV439" s="141"/>
      <c r="LJW439" s="141"/>
      <c r="LJX439" s="141"/>
      <c r="LJY439" s="141"/>
      <c r="LJZ439" s="141"/>
      <c r="LKA439" s="141"/>
      <c r="LKB439" s="141"/>
      <c r="LKC439" s="141"/>
      <c r="LKD439" s="141"/>
      <c r="LKE439" s="141"/>
      <c r="LKF439" s="141"/>
      <c r="LKG439" s="141"/>
      <c r="LKH439" s="141"/>
      <c r="LKI439" s="141"/>
      <c r="LKJ439" s="141"/>
      <c r="LKK439" s="141"/>
      <c r="LKL439" s="141"/>
      <c r="LKM439" s="141"/>
      <c r="LKN439" s="141"/>
      <c r="LKO439" s="141"/>
      <c r="LKP439" s="141"/>
      <c r="LKQ439" s="141"/>
      <c r="LKR439" s="141"/>
      <c r="LKS439" s="141"/>
      <c r="LKT439" s="141"/>
      <c r="LKU439" s="141"/>
      <c r="LKV439" s="141"/>
      <c r="LKW439" s="141"/>
      <c r="LKX439" s="141"/>
      <c r="LKY439" s="141"/>
      <c r="LKZ439" s="141"/>
      <c r="LLA439" s="141"/>
      <c r="LLB439" s="141"/>
      <c r="LLC439" s="141"/>
      <c r="LLD439" s="141"/>
      <c r="LLE439" s="141"/>
      <c r="LLF439" s="141"/>
      <c r="LLG439" s="141"/>
      <c r="LLH439" s="141"/>
      <c r="LLI439" s="141"/>
      <c r="LLJ439" s="141"/>
      <c r="LLK439" s="141"/>
      <c r="LLL439" s="141"/>
      <c r="LLM439" s="141"/>
      <c r="LLN439" s="141"/>
      <c r="LLO439" s="141"/>
      <c r="LLP439" s="141"/>
      <c r="LLQ439" s="141"/>
      <c r="LLR439" s="141"/>
      <c r="LLS439" s="141"/>
      <c r="LLT439" s="141"/>
      <c r="LLU439" s="141"/>
      <c r="LLV439" s="141"/>
      <c r="LLW439" s="141"/>
      <c r="LLX439" s="141"/>
      <c r="LLY439" s="141"/>
      <c r="LLZ439" s="141"/>
      <c r="LMA439" s="141"/>
      <c r="LMB439" s="141"/>
      <c r="LMC439" s="141"/>
      <c r="LMD439" s="141"/>
      <c r="LME439" s="141"/>
      <c r="LMF439" s="141"/>
      <c r="LMG439" s="141"/>
      <c r="LMH439" s="141"/>
      <c r="LMI439" s="141"/>
      <c r="LMJ439" s="141"/>
      <c r="LMK439" s="141"/>
      <c r="LML439" s="141"/>
      <c r="LMM439" s="141"/>
      <c r="LMN439" s="141"/>
      <c r="LMO439" s="141"/>
      <c r="LMP439" s="141"/>
      <c r="LMQ439" s="141"/>
      <c r="LMR439" s="141"/>
      <c r="LMS439" s="141"/>
      <c r="LMT439" s="141"/>
      <c r="LMU439" s="141"/>
      <c r="LMV439" s="141"/>
      <c r="LMW439" s="141"/>
      <c r="LMX439" s="141"/>
      <c r="LMY439" s="141"/>
      <c r="LMZ439" s="141"/>
      <c r="LNA439" s="141"/>
      <c r="LNB439" s="141"/>
      <c r="LNC439" s="141"/>
      <c r="LND439" s="141"/>
      <c r="LNE439" s="141"/>
      <c r="LNF439" s="141"/>
      <c r="LNG439" s="141"/>
      <c r="LNH439" s="141"/>
      <c r="LNI439" s="141"/>
      <c r="LNJ439" s="141"/>
      <c r="LNK439" s="141"/>
      <c r="LNL439" s="141"/>
      <c r="LNM439" s="141"/>
      <c r="LNN439" s="141"/>
      <c r="LNO439" s="141"/>
      <c r="LNP439" s="141"/>
      <c r="LNQ439" s="141"/>
      <c r="LNR439" s="141"/>
      <c r="LNS439" s="141"/>
      <c r="LNT439" s="141"/>
      <c r="LNU439" s="141"/>
      <c r="LNV439" s="141"/>
      <c r="LNW439" s="141"/>
      <c r="LNX439" s="141"/>
      <c r="LNY439" s="141"/>
      <c r="LNZ439" s="141"/>
      <c r="LOA439" s="141"/>
      <c r="LOB439" s="141"/>
      <c r="LOC439" s="141"/>
      <c r="LOD439" s="141"/>
      <c r="LOE439" s="141"/>
      <c r="LOF439" s="141"/>
      <c r="LOG439" s="141"/>
      <c r="LOH439" s="141"/>
      <c r="LOI439" s="141"/>
      <c r="LOJ439" s="141"/>
      <c r="LOK439" s="141"/>
      <c r="LOL439" s="141"/>
      <c r="LOM439" s="141"/>
      <c r="LON439" s="141"/>
      <c r="LOO439" s="141"/>
      <c r="LOP439" s="141"/>
      <c r="LOQ439" s="141"/>
      <c r="LOR439" s="141"/>
      <c r="LOS439" s="141"/>
      <c r="LOT439" s="141"/>
      <c r="LOU439" s="141"/>
      <c r="LOV439" s="141"/>
      <c r="LOW439" s="141"/>
      <c r="LOX439" s="141"/>
      <c r="LOY439" s="141"/>
      <c r="LOZ439" s="141"/>
      <c r="LPA439" s="141"/>
      <c r="LPB439" s="141"/>
      <c r="LPC439" s="141"/>
      <c r="LPD439" s="141"/>
      <c r="LPE439" s="141"/>
      <c r="LPF439" s="141"/>
      <c r="LPG439" s="141"/>
      <c r="LPH439" s="141"/>
      <c r="LPI439" s="141"/>
      <c r="LPJ439" s="141"/>
      <c r="LPK439" s="141"/>
      <c r="LPL439" s="141"/>
      <c r="LPM439" s="141"/>
      <c r="LPN439" s="141"/>
      <c r="LPO439" s="141"/>
      <c r="LPP439" s="141"/>
      <c r="LPQ439" s="141"/>
      <c r="LPR439" s="141"/>
      <c r="LPS439" s="141"/>
      <c r="LPT439" s="141"/>
      <c r="LPU439" s="141"/>
      <c r="LPV439" s="141"/>
      <c r="LPW439" s="141"/>
      <c r="LPX439" s="141"/>
      <c r="LPY439" s="141"/>
      <c r="LPZ439" s="141"/>
      <c r="LQA439" s="141"/>
      <c r="LQB439" s="141"/>
      <c r="LQC439" s="141"/>
      <c r="LQD439" s="141"/>
      <c r="LQE439" s="141"/>
      <c r="LQF439" s="141"/>
      <c r="LQG439" s="141"/>
      <c r="LQH439" s="141"/>
      <c r="LQI439" s="141"/>
      <c r="LQJ439" s="141"/>
      <c r="LQK439" s="141"/>
      <c r="LQL439" s="141"/>
      <c r="LQM439" s="141"/>
      <c r="LQN439" s="141"/>
      <c r="LQO439" s="141"/>
      <c r="LQP439" s="141"/>
      <c r="LQQ439" s="141"/>
      <c r="LQR439" s="141"/>
      <c r="LQS439" s="141"/>
      <c r="LQT439" s="141"/>
      <c r="LQU439" s="141"/>
      <c r="LQV439" s="141"/>
      <c r="LQW439" s="141"/>
      <c r="LQX439" s="141"/>
      <c r="LQY439" s="141"/>
      <c r="LQZ439" s="141"/>
      <c r="LRA439" s="141"/>
      <c r="LRB439" s="141"/>
      <c r="LRC439" s="141"/>
      <c r="LRD439" s="141"/>
      <c r="LRE439" s="141"/>
      <c r="LRF439" s="141"/>
      <c r="LRG439" s="141"/>
      <c r="LRH439" s="141"/>
      <c r="LRI439" s="141"/>
      <c r="LRJ439" s="141"/>
      <c r="LRK439" s="141"/>
      <c r="LRL439" s="141"/>
      <c r="LRM439" s="141"/>
      <c r="LRN439" s="141"/>
      <c r="LRO439" s="141"/>
      <c r="LRP439" s="141"/>
      <c r="LRQ439" s="141"/>
      <c r="LRR439" s="141"/>
      <c r="LRS439" s="141"/>
      <c r="LRT439" s="141"/>
      <c r="LRU439" s="141"/>
      <c r="LRV439" s="141"/>
      <c r="LRW439" s="141"/>
      <c r="LRX439" s="141"/>
      <c r="LRY439" s="141"/>
      <c r="LRZ439" s="141"/>
      <c r="LSA439" s="141"/>
      <c r="LSB439" s="141"/>
      <c r="LSC439" s="141"/>
      <c r="LSD439" s="141"/>
      <c r="LSE439" s="141"/>
      <c r="LSF439" s="141"/>
      <c r="LSG439" s="141"/>
      <c r="LSH439" s="141"/>
      <c r="LSI439" s="141"/>
      <c r="LSJ439" s="141"/>
      <c r="LSK439" s="141"/>
      <c r="LSL439" s="141"/>
      <c r="LSM439" s="141"/>
      <c r="LSN439" s="141"/>
      <c r="LSO439" s="141"/>
      <c r="LSP439" s="141"/>
      <c r="LSQ439" s="141"/>
      <c r="LSR439" s="141"/>
      <c r="LSS439" s="141"/>
      <c r="LST439" s="141"/>
      <c r="LSU439" s="141"/>
      <c r="LSV439" s="141"/>
      <c r="LSW439" s="141"/>
      <c r="LSX439" s="141"/>
      <c r="LSY439" s="141"/>
      <c r="LSZ439" s="141"/>
      <c r="LTA439" s="141"/>
      <c r="LTB439" s="141"/>
      <c r="LTC439" s="141"/>
      <c r="LTD439" s="141"/>
      <c r="LTE439" s="141"/>
      <c r="LTF439" s="141"/>
      <c r="LTG439" s="141"/>
      <c r="LTH439" s="141"/>
      <c r="LTI439" s="141"/>
      <c r="LTJ439" s="141"/>
      <c r="LTK439" s="141"/>
      <c r="LTL439" s="141"/>
      <c r="LTM439" s="141"/>
      <c r="LTN439" s="141"/>
      <c r="LTO439" s="141"/>
      <c r="LTP439" s="141"/>
      <c r="LTQ439" s="141"/>
      <c r="LTR439" s="141"/>
      <c r="LTS439" s="141"/>
      <c r="LTT439" s="141"/>
      <c r="LTU439" s="141"/>
      <c r="LTV439" s="141"/>
      <c r="LTW439" s="141"/>
      <c r="LTX439" s="141"/>
      <c r="LTY439" s="141"/>
      <c r="LTZ439" s="141"/>
      <c r="LUA439" s="141"/>
      <c r="LUB439" s="141"/>
      <c r="LUC439" s="141"/>
      <c r="LUD439" s="141"/>
      <c r="LUE439" s="141"/>
      <c r="LUF439" s="141"/>
      <c r="LUG439" s="141"/>
      <c r="LUH439" s="141"/>
      <c r="LUI439" s="141"/>
      <c r="LUJ439" s="141"/>
      <c r="LUK439" s="141"/>
      <c r="LUL439" s="141"/>
      <c r="LUM439" s="141"/>
      <c r="LUN439" s="141"/>
      <c r="LUO439" s="141"/>
      <c r="LUP439" s="141"/>
      <c r="LUQ439" s="141"/>
      <c r="LUR439" s="141"/>
      <c r="LUS439" s="141"/>
      <c r="LUT439" s="141"/>
      <c r="LUU439" s="141"/>
      <c r="LUV439" s="141"/>
      <c r="LUW439" s="141"/>
      <c r="LUX439" s="141"/>
      <c r="LUY439" s="141"/>
      <c r="LUZ439" s="141"/>
      <c r="LVA439" s="141"/>
      <c r="LVB439" s="141"/>
      <c r="LVC439" s="141"/>
      <c r="LVD439" s="141"/>
      <c r="LVE439" s="141"/>
      <c r="LVF439" s="141"/>
      <c r="LVG439" s="141"/>
      <c r="LVH439" s="141"/>
      <c r="LVI439" s="141"/>
      <c r="LVJ439" s="141"/>
      <c r="LVK439" s="141"/>
      <c r="LVL439" s="141"/>
      <c r="LVM439" s="141"/>
      <c r="LVN439" s="141"/>
      <c r="LVO439" s="141"/>
      <c r="LVP439" s="141"/>
      <c r="LVQ439" s="141"/>
      <c r="LVR439" s="141"/>
      <c r="LVS439" s="141"/>
      <c r="LVT439" s="141"/>
      <c r="LVU439" s="141"/>
      <c r="LVV439" s="141"/>
      <c r="LVW439" s="141"/>
      <c r="LVX439" s="141"/>
      <c r="LVY439" s="141"/>
      <c r="LVZ439" s="141"/>
      <c r="LWA439" s="141"/>
      <c r="LWB439" s="141"/>
      <c r="LWC439" s="141"/>
      <c r="LWD439" s="141"/>
      <c r="LWE439" s="141"/>
      <c r="LWF439" s="141"/>
      <c r="LWG439" s="141"/>
      <c r="LWH439" s="141"/>
      <c r="LWI439" s="141"/>
      <c r="LWJ439" s="141"/>
      <c r="LWK439" s="141"/>
      <c r="LWL439" s="141"/>
      <c r="LWM439" s="141"/>
      <c r="LWN439" s="141"/>
      <c r="LWO439" s="141"/>
      <c r="LWP439" s="141"/>
      <c r="LWQ439" s="141"/>
      <c r="LWR439" s="141"/>
      <c r="LWS439" s="141"/>
      <c r="LWT439" s="141"/>
      <c r="LWU439" s="141"/>
      <c r="LWV439" s="141"/>
      <c r="LWW439" s="141"/>
      <c r="LWX439" s="141"/>
      <c r="LWY439" s="141"/>
      <c r="LWZ439" s="141"/>
      <c r="LXA439" s="141"/>
      <c r="LXB439" s="141"/>
      <c r="LXC439" s="141"/>
      <c r="LXD439" s="141"/>
      <c r="LXE439" s="141"/>
      <c r="LXF439" s="141"/>
      <c r="LXG439" s="141"/>
      <c r="LXH439" s="141"/>
      <c r="LXI439" s="141"/>
      <c r="LXJ439" s="141"/>
      <c r="LXK439" s="141"/>
      <c r="LXL439" s="141"/>
      <c r="LXM439" s="141"/>
      <c r="LXN439" s="141"/>
      <c r="LXO439" s="141"/>
      <c r="LXP439" s="141"/>
      <c r="LXQ439" s="141"/>
      <c r="LXR439" s="141"/>
      <c r="LXS439" s="141"/>
      <c r="LXT439" s="141"/>
      <c r="LXU439" s="141"/>
      <c r="LXV439" s="141"/>
      <c r="LXW439" s="141"/>
      <c r="LXX439" s="141"/>
      <c r="LXY439" s="141"/>
      <c r="LXZ439" s="141"/>
      <c r="LYA439" s="141"/>
      <c r="LYB439" s="141"/>
      <c r="LYC439" s="141"/>
      <c r="LYD439" s="141"/>
      <c r="LYE439" s="141"/>
      <c r="LYF439" s="141"/>
      <c r="LYG439" s="141"/>
      <c r="LYH439" s="141"/>
      <c r="LYI439" s="141"/>
      <c r="LYJ439" s="141"/>
      <c r="LYK439" s="141"/>
      <c r="LYL439" s="141"/>
      <c r="LYM439" s="141"/>
      <c r="LYN439" s="141"/>
      <c r="LYO439" s="141"/>
      <c r="LYP439" s="141"/>
      <c r="LYQ439" s="141"/>
      <c r="LYR439" s="141"/>
      <c r="LYS439" s="141"/>
      <c r="LYT439" s="141"/>
      <c r="LYU439" s="141"/>
      <c r="LYV439" s="141"/>
      <c r="LYW439" s="141"/>
      <c r="LYX439" s="141"/>
      <c r="LYY439" s="141"/>
      <c r="LYZ439" s="141"/>
      <c r="LZA439" s="141"/>
      <c r="LZB439" s="141"/>
      <c r="LZC439" s="141"/>
      <c r="LZD439" s="141"/>
      <c r="LZE439" s="141"/>
      <c r="LZF439" s="141"/>
      <c r="LZG439" s="141"/>
      <c r="LZH439" s="141"/>
      <c r="LZI439" s="141"/>
      <c r="LZJ439" s="141"/>
      <c r="LZK439" s="141"/>
      <c r="LZL439" s="141"/>
      <c r="LZM439" s="141"/>
      <c r="LZN439" s="141"/>
      <c r="LZO439" s="141"/>
      <c r="LZP439" s="141"/>
      <c r="LZQ439" s="141"/>
      <c r="LZR439" s="141"/>
      <c r="LZS439" s="141"/>
      <c r="LZT439" s="141"/>
      <c r="LZU439" s="141"/>
      <c r="LZV439" s="141"/>
      <c r="LZW439" s="141"/>
      <c r="LZX439" s="141"/>
      <c r="LZY439" s="141"/>
      <c r="LZZ439" s="141"/>
      <c r="MAA439" s="141"/>
      <c r="MAB439" s="141"/>
      <c r="MAC439" s="141"/>
      <c r="MAD439" s="141"/>
      <c r="MAE439" s="141"/>
      <c r="MAF439" s="141"/>
      <c r="MAG439" s="141"/>
      <c r="MAH439" s="141"/>
      <c r="MAI439" s="141"/>
      <c r="MAJ439" s="141"/>
      <c r="MAK439" s="141"/>
      <c r="MAL439" s="141"/>
      <c r="MAM439" s="141"/>
      <c r="MAN439" s="141"/>
      <c r="MAO439" s="141"/>
      <c r="MAP439" s="141"/>
      <c r="MAQ439" s="141"/>
      <c r="MAR439" s="141"/>
      <c r="MAS439" s="141"/>
      <c r="MAT439" s="141"/>
      <c r="MAU439" s="141"/>
      <c r="MAV439" s="141"/>
      <c r="MAW439" s="141"/>
      <c r="MAX439" s="141"/>
      <c r="MAY439" s="141"/>
      <c r="MAZ439" s="141"/>
      <c r="MBA439" s="141"/>
      <c r="MBB439" s="141"/>
      <c r="MBC439" s="141"/>
      <c r="MBD439" s="141"/>
      <c r="MBE439" s="141"/>
      <c r="MBF439" s="141"/>
      <c r="MBG439" s="141"/>
      <c r="MBH439" s="141"/>
      <c r="MBI439" s="141"/>
      <c r="MBJ439" s="141"/>
      <c r="MBK439" s="141"/>
      <c r="MBL439" s="141"/>
      <c r="MBM439" s="141"/>
      <c r="MBN439" s="141"/>
      <c r="MBO439" s="141"/>
      <c r="MBP439" s="141"/>
      <c r="MBQ439" s="141"/>
      <c r="MBR439" s="141"/>
      <c r="MBS439" s="141"/>
      <c r="MBT439" s="141"/>
      <c r="MBU439" s="141"/>
      <c r="MBV439" s="141"/>
      <c r="MBW439" s="141"/>
      <c r="MBX439" s="141"/>
      <c r="MBY439" s="141"/>
      <c r="MBZ439" s="141"/>
      <c r="MCA439" s="141"/>
      <c r="MCB439" s="141"/>
      <c r="MCC439" s="141"/>
      <c r="MCD439" s="141"/>
      <c r="MCE439" s="141"/>
      <c r="MCF439" s="141"/>
      <c r="MCG439" s="141"/>
      <c r="MCH439" s="141"/>
      <c r="MCI439" s="141"/>
      <c r="MCJ439" s="141"/>
      <c r="MCK439" s="141"/>
      <c r="MCL439" s="141"/>
      <c r="MCM439" s="141"/>
      <c r="MCN439" s="141"/>
      <c r="MCO439" s="141"/>
      <c r="MCP439" s="141"/>
      <c r="MCQ439" s="141"/>
      <c r="MCR439" s="141"/>
      <c r="MCS439" s="141"/>
      <c r="MCT439" s="141"/>
      <c r="MCU439" s="141"/>
      <c r="MCV439" s="141"/>
      <c r="MCW439" s="141"/>
      <c r="MCX439" s="141"/>
      <c r="MCY439" s="141"/>
      <c r="MCZ439" s="141"/>
      <c r="MDA439" s="141"/>
      <c r="MDB439" s="141"/>
      <c r="MDC439" s="141"/>
      <c r="MDD439" s="141"/>
      <c r="MDE439" s="141"/>
      <c r="MDF439" s="141"/>
      <c r="MDG439" s="141"/>
      <c r="MDH439" s="141"/>
      <c r="MDI439" s="141"/>
      <c r="MDJ439" s="141"/>
      <c r="MDK439" s="141"/>
      <c r="MDL439" s="141"/>
      <c r="MDM439" s="141"/>
      <c r="MDN439" s="141"/>
      <c r="MDO439" s="141"/>
      <c r="MDP439" s="141"/>
      <c r="MDQ439" s="141"/>
      <c r="MDR439" s="141"/>
      <c r="MDS439" s="141"/>
      <c r="MDT439" s="141"/>
      <c r="MDU439" s="141"/>
      <c r="MDV439" s="141"/>
      <c r="MDW439" s="141"/>
      <c r="MDX439" s="141"/>
      <c r="MDY439" s="141"/>
      <c r="MDZ439" s="141"/>
      <c r="MEA439" s="141"/>
      <c r="MEB439" s="141"/>
      <c r="MEC439" s="141"/>
      <c r="MED439" s="141"/>
      <c r="MEE439" s="141"/>
      <c r="MEF439" s="141"/>
      <c r="MEG439" s="141"/>
      <c r="MEH439" s="141"/>
      <c r="MEI439" s="141"/>
      <c r="MEJ439" s="141"/>
      <c r="MEK439" s="141"/>
      <c r="MEL439" s="141"/>
      <c r="MEM439" s="141"/>
      <c r="MEN439" s="141"/>
      <c r="MEO439" s="141"/>
      <c r="MEP439" s="141"/>
      <c r="MEQ439" s="141"/>
      <c r="MER439" s="141"/>
      <c r="MES439" s="141"/>
      <c r="MET439" s="141"/>
      <c r="MEU439" s="141"/>
      <c r="MEV439" s="141"/>
      <c r="MEW439" s="141"/>
      <c r="MEX439" s="141"/>
      <c r="MEY439" s="141"/>
      <c r="MEZ439" s="141"/>
      <c r="MFA439" s="141"/>
      <c r="MFB439" s="141"/>
      <c r="MFC439" s="141"/>
      <c r="MFD439" s="141"/>
      <c r="MFE439" s="141"/>
      <c r="MFF439" s="141"/>
      <c r="MFG439" s="141"/>
      <c r="MFH439" s="141"/>
      <c r="MFI439" s="141"/>
      <c r="MFJ439" s="141"/>
      <c r="MFK439" s="141"/>
      <c r="MFL439" s="141"/>
      <c r="MFM439" s="141"/>
      <c r="MFN439" s="141"/>
      <c r="MFO439" s="141"/>
      <c r="MFP439" s="141"/>
      <c r="MFQ439" s="141"/>
      <c r="MFR439" s="141"/>
      <c r="MFS439" s="141"/>
      <c r="MFT439" s="141"/>
      <c r="MFU439" s="141"/>
      <c r="MFV439" s="141"/>
      <c r="MFW439" s="141"/>
      <c r="MFX439" s="141"/>
      <c r="MFY439" s="141"/>
      <c r="MFZ439" s="141"/>
      <c r="MGA439" s="141"/>
      <c r="MGB439" s="141"/>
      <c r="MGC439" s="141"/>
      <c r="MGD439" s="141"/>
      <c r="MGE439" s="141"/>
      <c r="MGF439" s="141"/>
      <c r="MGG439" s="141"/>
      <c r="MGH439" s="141"/>
      <c r="MGI439" s="141"/>
      <c r="MGJ439" s="141"/>
      <c r="MGK439" s="141"/>
      <c r="MGL439" s="141"/>
      <c r="MGM439" s="141"/>
      <c r="MGN439" s="141"/>
      <c r="MGO439" s="141"/>
      <c r="MGP439" s="141"/>
      <c r="MGQ439" s="141"/>
      <c r="MGR439" s="141"/>
      <c r="MGS439" s="141"/>
      <c r="MGT439" s="141"/>
      <c r="MGU439" s="141"/>
      <c r="MGV439" s="141"/>
      <c r="MGW439" s="141"/>
      <c r="MGX439" s="141"/>
      <c r="MGY439" s="141"/>
      <c r="MGZ439" s="141"/>
      <c r="MHA439" s="141"/>
      <c r="MHB439" s="141"/>
      <c r="MHC439" s="141"/>
      <c r="MHD439" s="141"/>
      <c r="MHE439" s="141"/>
      <c r="MHF439" s="141"/>
      <c r="MHG439" s="141"/>
      <c r="MHH439" s="141"/>
      <c r="MHI439" s="141"/>
      <c r="MHJ439" s="141"/>
      <c r="MHK439" s="141"/>
      <c r="MHL439" s="141"/>
      <c r="MHM439" s="141"/>
      <c r="MHN439" s="141"/>
      <c r="MHO439" s="141"/>
      <c r="MHP439" s="141"/>
      <c r="MHQ439" s="141"/>
      <c r="MHR439" s="141"/>
      <c r="MHS439" s="141"/>
      <c r="MHT439" s="141"/>
      <c r="MHU439" s="141"/>
      <c r="MHV439" s="141"/>
      <c r="MHW439" s="141"/>
      <c r="MHX439" s="141"/>
      <c r="MHY439" s="141"/>
      <c r="MHZ439" s="141"/>
      <c r="MIA439" s="141"/>
      <c r="MIB439" s="141"/>
      <c r="MIC439" s="141"/>
      <c r="MID439" s="141"/>
      <c r="MIE439" s="141"/>
      <c r="MIF439" s="141"/>
      <c r="MIG439" s="141"/>
      <c r="MIH439" s="141"/>
      <c r="MII439" s="141"/>
      <c r="MIJ439" s="141"/>
      <c r="MIK439" s="141"/>
      <c r="MIL439" s="141"/>
      <c r="MIM439" s="141"/>
      <c r="MIN439" s="141"/>
      <c r="MIO439" s="141"/>
      <c r="MIP439" s="141"/>
      <c r="MIQ439" s="141"/>
      <c r="MIR439" s="141"/>
      <c r="MIS439" s="141"/>
      <c r="MIT439" s="141"/>
      <c r="MIU439" s="141"/>
      <c r="MIV439" s="141"/>
      <c r="MIW439" s="141"/>
      <c r="MIX439" s="141"/>
      <c r="MIY439" s="141"/>
      <c r="MIZ439" s="141"/>
      <c r="MJA439" s="141"/>
      <c r="MJB439" s="141"/>
      <c r="MJC439" s="141"/>
      <c r="MJD439" s="141"/>
      <c r="MJE439" s="141"/>
      <c r="MJF439" s="141"/>
      <c r="MJG439" s="141"/>
      <c r="MJH439" s="141"/>
      <c r="MJI439" s="141"/>
      <c r="MJJ439" s="141"/>
      <c r="MJK439" s="141"/>
      <c r="MJL439" s="141"/>
      <c r="MJM439" s="141"/>
      <c r="MJN439" s="141"/>
      <c r="MJO439" s="141"/>
      <c r="MJP439" s="141"/>
      <c r="MJQ439" s="141"/>
      <c r="MJR439" s="141"/>
      <c r="MJS439" s="141"/>
      <c r="MJT439" s="141"/>
      <c r="MJU439" s="141"/>
      <c r="MJV439" s="141"/>
      <c r="MJW439" s="141"/>
      <c r="MJX439" s="141"/>
      <c r="MJY439" s="141"/>
      <c r="MJZ439" s="141"/>
      <c r="MKA439" s="141"/>
      <c r="MKB439" s="141"/>
      <c r="MKC439" s="141"/>
      <c r="MKD439" s="141"/>
      <c r="MKE439" s="141"/>
      <c r="MKF439" s="141"/>
      <c r="MKG439" s="141"/>
      <c r="MKH439" s="141"/>
      <c r="MKI439" s="141"/>
      <c r="MKJ439" s="141"/>
      <c r="MKK439" s="141"/>
      <c r="MKL439" s="141"/>
      <c r="MKM439" s="141"/>
      <c r="MKN439" s="141"/>
      <c r="MKO439" s="141"/>
      <c r="MKP439" s="141"/>
      <c r="MKQ439" s="141"/>
      <c r="MKR439" s="141"/>
      <c r="MKS439" s="141"/>
      <c r="MKT439" s="141"/>
      <c r="MKU439" s="141"/>
      <c r="MKV439" s="141"/>
      <c r="MKW439" s="141"/>
      <c r="MKX439" s="141"/>
      <c r="MKY439" s="141"/>
      <c r="MKZ439" s="141"/>
      <c r="MLA439" s="141"/>
      <c r="MLB439" s="141"/>
      <c r="MLC439" s="141"/>
      <c r="MLD439" s="141"/>
      <c r="MLE439" s="141"/>
      <c r="MLF439" s="141"/>
      <c r="MLG439" s="141"/>
      <c r="MLH439" s="141"/>
      <c r="MLI439" s="141"/>
      <c r="MLJ439" s="141"/>
      <c r="MLK439" s="141"/>
      <c r="MLL439" s="141"/>
      <c r="MLM439" s="141"/>
      <c r="MLN439" s="141"/>
      <c r="MLO439" s="141"/>
      <c r="MLP439" s="141"/>
      <c r="MLQ439" s="141"/>
      <c r="MLR439" s="141"/>
      <c r="MLS439" s="141"/>
      <c r="MLT439" s="141"/>
      <c r="MLU439" s="141"/>
      <c r="MLV439" s="141"/>
      <c r="MLW439" s="141"/>
      <c r="MLX439" s="141"/>
      <c r="MLY439" s="141"/>
      <c r="MLZ439" s="141"/>
      <c r="MMA439" s="141"/>
      <c r="MMB439" s="141"/>
      <c r="MMC439" s="141"/>
      <c r="MMD439" s="141"/>
      <c r="MME439" s="141"/>
      <c r="MMF439" s="141"/>
      <c r="MMG439" s="141"/>
      <c r="MMH439" s="141"/>
      <c r="MMI439" s="141"/>
      <c r="MMJ439" s="141"/>
      <c r="MMK439" s="141"/>
      <c r="MML439" s="141"/>
      <c r="MMM439" s="141"/>
      <c r="MMN439" s="141"/>
      <c r="MMO439" s="141"/>
      <c r="MMP439" s="141"/>
      <c r="MMQ439" s="141"/>
      <c r="MMR439" s="141"/>
      <c r="MMS439" s="141"/>
      <c r="MMT439" s="141"/>
      <c r="MMU439" s="141"/>
      <c r="MMV439" s="141"/>
      <c r="MMW439" s="141"/>
      <c r="MMX439" s="141"/>
      <c r="MMY439" s="141"/>
      <c r="MMZ439" s="141"/>
      <c r="MNA439" s="141"/>
      <c r="MNB439" s="141"/>
      <c r="MNC439" s="141"/>
      <c r="MND439" s="141"/>
      <c r="MNE439" s="141"/>
      <c r="MNF439" s="141"/>
      <c r="MNG439" s="141"/>
      <c r="MNH439" s="141"/>
      <c r="MNI439" s="141"/>
      <c r="MNJ439" s="141"/>
      <c r="MNK439" s="141"/>
      <c r="MNL439" s="141"/>
      <c r="MNM439" s="141"/>
      <c r="MNN439" s="141"/>
      <c r="MNO439" s="141"/>
      <c r="MNP439" s="141"/>
      <c r="MNQ439" s="141"/>
      <c r="MNR439" s="141"/>
      <c r="MNS439" s="141"/>
      <c r="MNT439" s="141"/>
      <c r="MNU439" s="141"/>
      <c r="MNV439" s="141"/>
      <c r="MNW439" s="141"/>
      <c r="MNX439" s="141"/>
      <c r="MNY439" s="141"/>
      <c r="MNZ439" s="141"/>
      <c r="MOA439" s="141"/>
      <c r="MOB439" s="141"/>
      <c r="MOC439" s="141"/>
      <c r="MOD439" s="141"/>
      <c r="MOE439" s="141"/>
      <c r="MOF439" s="141"/>
      <c r="MOG439" s="141"/>
      <c r="MOH439" s="141"/>
      <c r="MOI439" s="141"/>
      <c r="MOJ439" s="141"/>
      <c r="MOK439" s="141"/>
      <c r="MOL439" s="141"/>
      <c r="MOM439" s="141"/>
      <c r="MON439" s="141"/>
      <c r="MOO439" s="141"/>
      <c r="MOP439" s="141"/>
      <c r="MOQ439" s="141"/>
      <c r="MOR439" s="141"/>
      <c r="MOS439" s="141"/>
      <c r="MOT439" s="141"/>
      <c r="MOU439" s="141"/>
      <c r="MOV439" s="141"/>
      <c r="MOW439" s="141"/>
      <c r="MOX439" s="141"/>
      <c r="MOY439" s="141"/>
      <c r="MOZ439" s="141"/>
      <c r="MPA439" s="141"/>
      <c r="MPB439" s="141"/>
      <c r="MPC439" s="141"/>
      <c r="MPD439" s="141"/>
      <c r="MPE439" s="141"/>
      <c r="MPF439" s="141"/>
      <c r="MPG439" s="141"/>
      <c r="MPH439" s="141"/>
      <c r="MPI439" s="141"/>
      <c r="MPJ439" s="141"/>
      <c r="MPK439" s="141"/>
      <c r="MPL439" s="141"/>
      <c r="MPM439" s="141"/>
      <c r="MPN439" s="141"/>
      <c r="MPO439" s="141"/>
      <c r="MPP439" s="141"/>
      <c r="MPQ439" s="141"/>
      <c r="MPR439" s="141"/>
      <c r="MPS439" s="141"/>
      <c r="MPT439" s="141"/>
      <c r="MPU439" s="141"/>
      <c r="MPV439" s="141"/>
      <c r="MPW439" s="141"/>
      <c r="MPX439" s="141"/>
      <c r="MPY439" s="141"/>
      <c r="MPZ439" s="141"/>
      <c r="MQA439" s="141"/>
      <c r="MQB439" s="141"/>
      <c r="MQC439" s="141"/>
      <c r="MQD439" s="141"/>
      <c r="MQE439" s="141"/>
      <c r="MQF439" s="141"/>
      <c r="MQG439" s="141"/>
      <c r="MQH439" s="141"/>
      <c r="MQI439" s="141"/>
      <c r="MQJ439" s="141"/>
      <c r="MQK439" s="141"/>
      <c r="MQL439" s="141"/>
      <c r="MQM439" s="141"/>
      <c r="MQN439" s="141"/>
      <c r="MQO439" s="141"/>
      <c r="MQP439" s="141"/>
      <c r="MQQ439" s="141"/>
      <c r="MQR439" s="141"/>
      <c r="MQS439" s="141"/>
      <c r="MQT439" s="141"/>
      <c r="MQU439" s="141"/>
      <c r="MQV439" s="141"/>
      <c r="MQW439" s="141"/>
      <c r="MQX439" s="141"/>
      <c r="MQY439" s="141"/>
      <c r="MQZ439" s="141"/>
      <c r="MRA439" s="141"/>
      <c r="MRB439" s="141"/>
      <c r="MRC439" s="141"/>
      <c r="MRD439" s="141"/>
      <c r="MRE439" s="141"/>
      <c r="MRF439" s="141"/>
      <c r="MRG439" s="141"/>
      <c r="MRH439" s="141"/>
      <c r="MRI439" s="141"/>
      <c r="MRJ439" s="141"/>
      <c r="MRK439" s="141"/>
      <c r="MRL439" s="141"/>
      <c r="MRM439" s="141"/>
      <c r="MRN439" s="141"/>
      <c r="MRO439" s="141"/>
      <c r="MRP439" s="141"/>
      <c r="MRQ439" s="141"/>
      <c r="MRR439" s="141"/>
      <c r="MRS439" s="141"/>
      <c r="MRT439" s="141"/>
      <c r="MRU439" s="141"/>
      <c r="MRV439" s="141"/>
      <c r="MRW439" s="141"/>
      <c r="MRX439" s="141"/>
      <c r="MRY439" s="141"/>
      <c r="MRZ439" s="141"/>
      <c r="MSA439" s="141"/>
      <c r="MSB439" s="141"/>
      <c r="MSC439" s="141"/>
      <c r="MSD439" s="141"/>
      <c r="MSE439" s="141"/>
      <c r="MSF439" s="141"/>
      <c r="MSG439" s="141"/>
      <c r="MSH439" s="141"/>
      <c r="MSI439" s="141"/>
      <c r="MSJ439" s="141"/>
      <c r="MSK439" s="141"/>
      <c r="MSL439" s="141"/>
      <c r="MSM439" s="141"/>
      <c r="MSN439" s="141"/>
      <c r="MSO439" s="141"/>
      <c r="MSP439" s="141"/>
      <c r="MSQ439" s="141"/>
      <c r="MSR439" s="141"/>
      <c r="MSS439" s="141"/>
      <c r="MST439" s="141"/>
      <c r="MSU439" s="141"/>
      <c r="MSV439" s="141"/>
      <c r="MSW439" s="141"/>
      <c r="MSX439" s="141"/>
      <c r="MSY439" s="141"/>
      <c r="MSZ439" s="141"/>
      <c r="MTA439" s="141"/>
      <c r="MTB439" s="141"/>
      <c r="MTC439" s="141"/>
      <c r="MTD439" s="141"/>
      <c r="MTE439" s="141"/>
      <c r="MTF439" s="141"/>
      <c r="MTG439" s="141"/>
      <c r="MTH439" s="141"/>
      <c r="MTI439" s="141"/>
      <c r="MTJ439" s="141"/>
      <c r="MTK439" s="141"/>
      <c r="MTL439" s="141"/>
      <c r="MTM439" s="141"/>
      <c r="MTN439" s="141"/>
      <c r="MTO439" s="141"/>
      <c r="MTP439" s="141"/>
      <c r="MTQ439" s="141"/>
      <c r="MTR439" s="141"/>
      <c r="MTS439" s="141"/>
      <c r="MTT439" s="141"/>
      <c r="MTU439" s="141"/>
      <c r="MTV439" s="141"/>
      <c r="MTW439" s="141"/>
      <c r="MTX439" s="141"/>
      <c r="MTY439" s="141"/>
      <c r="MTZ439" s="141"/>
      <c r="MUA439" s="141"/>
      <c r="MUB439" s="141"/>
      <c r="MUC439" s="141"/>
      <c r="MUD439" s="141"/>
      <c r="MUE439" s="141"/>
      <c r="MUF439" s="141"/>
      <c r="MUG439" s="141"/>
      <c r="MUH439" s="141"/>
      <c r="MUI439" s="141"/>
      <c r="MUJ439" s="141"/>
      <c r="MUK439" s="141"/>
      <c r="MUL439" s="141"/>
      <c r="MUM439" s="141"/>
      <c r="MUN439" s="141"/>
      <c r="MUO439" s="141"/>
      <c r="MUP439" s="141"/>
      <c r="MUQ439" s="141"/>
      <c r="MUR439" s="141"/>
      <c r="MUS439" s="141"/>
      <c r="MUT439" s="141"/>
      <c r="MUU439" s="141"/>
      <c r="MUV439" s="141"/>
      <c r="MUW439" s="141"/>
      <c r="MUX439" s="141"/>
      <c r="MUY439" s="141"/>
      <c r="MUZ439" s="141"/>
      <c r="MVA439" s="141"/>
      <c r="MVB439" s="141"/>
      <c r="MVC439" s="141"/>
      <c r="MVD439" s="141"/>
      <c r="MVE439" s="141"/>
      <c r="MVF439" s="141"/>
      <c r="MVG439" s="141"/>
      <c r="MVH439" s="141"/>
      <c r="MVI439" s="141"/>
      <c r="MVJ439" s="141"/>
      <c r="MVK439" s="141"/>
      <c r="MVL439" s="141"/>
      <c r="MVM439" s="141"/>
      <c r="MVN439" s="141"/>
      <c r="MVO439" s="141"/>
      <c r="MVP439" s="141"/>
      <c r="MVQ439" s="141"/>
      <c r="MVR439" s="141"/>
      <c r="MVS439" s="141"/>
      <c r="MVT439" s="141"/>
      <c r="MVU439" s="141"/>
      <c r="MVV439" s="141"/>
      <c r="MVW439" s="141"/>
      <c r="MVX439" s="141"/>
      <c r="MVY439" s="141"/>
      <c r="MVZ439" s="141"/>
      <c r="MWA439" s="141"/>
      <c r="MWB439" s="141"/>
      <c r="MWC439" s="141"/>
      <c r="MWD439" s="141"/>
      <c r="MWE439" s="141"/>
      <c r="MWF439" s="141"/>
      <c r="MWG439" s="141"/>
      <c r="MWH439" s="141"/>
      <c r="MWI439" s="141"/>
      <c r="MWJ439" s="141"/>
      <c r="MWK439" s="141"/>
      <c r="MWL439" s="141"/>
      <c r="MWM439" s="141"/>
      <c r="MWN439" s="141"/>
      <c r="MWO439" s="141"/>
      <c r="MWP439" s="141"/>
      <c r="MWQ439" s="141"/>
      <c r="MWR439" s="141"/>
      <c r="MWS439" s="141"/>
      <c r="MWT439" s="141"/>
      <c r="MWU439" s="141"/>
      <c r="MWV439" s="141"/>
      <c r="MWW439" s="141"/>
      <c r="MWX439" s="141"/>
      <c r="MWY439" s="141"/>
      <c r="MWZ439" s="141"/>
      <c r="MXA439" s="141"/>
      <c r="MXB439" s="141"/>
      <c r="MXC439" s="141"/>
      <c r="MXD439" s="141"/>
      <c r="MXE439" s="141"/>
      <c r="MXF439" s="141"/>
      <c r="MXG439" s="141"/>
      <c r="MXH439" s="141"/>
      <c r="MXI439" s="141"/>
      <c r="MXJ439" s="141"/>
      <c r="MXK439" s="141"/>
      <c r="MXL439" s="141"/>
      <c r="MXM439" s="141"/>
      <c r="MXN439" s="141"/>
      <c r="MXO439" s="141"/>
      <c r="MXP439" s="141"/>
      <c r="MXQ439" s="141"/>
      <c r="MXR439" s="141"/>
      <c r="MXS439" s="141"/>
      <c r="MXT439" s="141"/>
      <c r="MXU439" s="141"/>
      <c r="MXV439" s="141"/>
      <c r="MXW439" s="141"/>
      <c r="MXX439" s="141"/>
      <c r="MXY439" s="141"/>
      <c r="MXZ439" s="141"/>
      <c r="MYA439" s="141"/>
      <c r="MYB439" s="141"/>
      <c r="MYC439" s="141"/>
      <c r="MYD439" s="141"/>
      <c r="MYE439" s="141"/>
      <c r="MYF439" s="141"/>
      <c r="MYG439" s="141"/>
      <c r="MYH439" s="141"/>
      <c r="MYI439" s="141"/>
      <c r="MYJ439" s="141"/>
      <c r="MYK439" s="141"/>
      <c r="MYL439" s="141"/>
      <c r="MYM439" s="141"/>
      <c r="MYN439" s="141"/>
      <c r="MYO439" s="141"/>
      <c r="MYP439" s="141"/>
      <c r="MYQ439" s="141"/>
      <c r="MYR439" s="141"/>
      <c r="MYS439" s="141"/>
      <c r="MYT439" s="141"/>
      <c r="MYU439" s="141"/>
      <c r="MYV439" s="141"/>
      <c r="MYW439" s="141"/>
      <c r="MYX439" s="141"/>
      <c r="MYY439" s="141"/>
      <c r="MYZ439" s="141"/>
      <c r="MZA439" s="141"/>
      <c r="MZB439" s="141"/>
      <c r="MZC439" s="141"/>
      <c r="MZD439" s="141"/>
      <c r="MZE439" s="141"/>
      <c r="MZF439" s="141"/>
      <c r="MZG439" s="141"/>
      <c r="MZH439" s="141"/>
      <c r="MZI439" s="141"/>
      <c r="MZJ439" s="141"/>
      <c r="MZK439" s="141"/>
      <c r="MZL439" s="141"/>
      <c r="MZM439" s="141"/>
      <c r="MZN439" s="141"/>
      <c r="MZO439" s="141"/>
      <c r="MZP439" s="141"/>
      <c r="MZQ439" s="141"/>
      <c r="MZR439" s="141"/>
      <c r="MZS439" s="141"/>
      <c r="MZT439" s="141"/>
      <c r="MZU439" s="141"/>
      <c r="MZV439" s="141"/>
      <c r="MZW439" s="141"/>
      <c r="MZX439" s="141"/>
      <c r="MZY439" s="141"/>
      <c r="MZZ439" s="141"/>
      <c r="NAA439" s="141"/>
      <c r="NAB439" s="141"/>
      <c r="NAC439" s="141"/>
      <c r="NAD439" s="141"/>
      <c r="NAE439" s="141"/>
      <c r="NAF439" s="141"/>
      <c r="NAG439" s="141"/>
      <c r="NAH439" s="141"/>
      <c r="NAI439" s="141"/>
      <c r="NAJ439" s="141"/>
      <c r="NAK439" s="141"/>
      <c r="NAL439" s="141"/>
      <c r="NAM439" s="141"/>
      <c r="NAN439" s="141"/>
      <c r="NAO439" s="141"/>
      <c r="NAP439" s="141"/>
      <c r="NAQ439" s="141"/>
      <c r="NAR439" s="141"/>
      <c r="NAS439" s="141"/>
      <c r="NAT439" s="141"/>
      <c r="NAU439" s="141"/>
      <c r="NAV439" s="141"/>
      <c r="NAW439" s="141"/>
      <c r="NAX439" s="141"/>
      <c r="NAY439" s="141"/>
      <c r="NAZ439" s="141"/>
      <c r="NBA439" s="141"/>
      <c r="NBB439" s="141"/>
      <c r="NBC439" s="141"/>
      <c r="NBD439" s="141"/>
      <c r="NBE439" s="141"/>
      <c r="NBF439" s="141"/>
      <c r="NBG439" s="141"/>
      <c r="NBH439" s="141"/>
      <c r="NBI439" s="141"/>
      <c r="NBJ439" s="141"/>
      <c r="NBK439" s="141"/>
      <c r="NBL439" s="141"/>
      <c r="NBM439" s="141"/>
      <c r="NBN439" s="141"/>
      <c r="NBO439" s="141"/>
      <c r="NBP439" s="141"/>
      <c r="NBQ439" s="141"/>
      <c r="NBR439" s="141"/>
      <c r="NBS439" s="141"/>
      <c r="NBT439" s="141"/>
      <c r="NBU439" s="141"/>
      <c r="NBV439" s="141"/>
      <c r="NBW439" s="141"/>
      <c r="NBX439" s="141"/>
      <c r="NBY439" s="141"/>
      <c r="NBZ439" s="141"/>
      <c r="NCA439" s="141"/>
      <c r="NCB439" s="141"/>
      <c r="NCC439" s="141"/>
      <c r="NCD439" s="141"/>
      <c r="NCE439" s="141"/>
      <c r="NCF439" s="141"/>
      <c r="NCG439" s="141"/>
      <c r="NCH439" s="141"/>
      <c r="NCI439" s="141"/>
      <c r="NCJ439" s="141"/>
      <c r="NCK439" s="141"/>
      <c r="NCL439" s="141"/>
      <c r="NCM439" s="141"/>
      <c r="NCN439" s="141"/>
      <c r="NCO439" s="141"/>
      <c r="NCP439" s="141"/>
      <c r="NCQ439" s="141"/>
      <c r="NCR439" s="141"/>
      <c r="NCS439" s="141"/>
      <c r="NCT439" s="141"/>
      <c r="NCU439" s="141"/>
      <c r="NCV439" s="141"/>
      <c r="NCW439" s="141"/>
      <c r="NCX439" s="141"/>
      <c r="NCY439" s="141"/>
      <c r="NCZ439" s="141"/>
      <c r="NDA439" s="141"/>
      <c r="NDB439" s="141"/>
      <c r="NDC439" s="141"/>
      <c r="NDD439" s="141"/>
      <c r="NDE439" s="141"/>
      <c r="NDF439" s="141"/>
      <c r="NDG439" s="141"/>
      <c r="NDH439" s="141"/>
      <c r="NDI439" s="141"/>
      <c r="NDJ439" s="141"/>
      <c r="NDK439" s="141"/>
      <c r="NDL439" s="141"/>
      <c r="NDM439" s="141"/>
      <c r="NDN439" s="141"/>
      <c r="NDO439" s="141"/>
      <c r="NDP439" s="141"/>
      <c r="NDQ439" s="141"/>
      <c r="NDR439" s="141"/>
      <c r="NDS439" s="141"/>
      <c r="NDT439" s="141"/>
      <c r="NDU439" s="141"/>
      <c r="NDV439" s="141"/>
      <c r="NDW439" s="141"/>
      <c r="NDX439" s="141"/>
      <c r="NDY439" s="141"/>
      <c r="NDZ439" s="141"/>
      <c r="NEA439" s="141"/>
      <c r="NEB439" s="141"/>
      <c r="NEC439" s="141"/>
      <c r="NED439" s="141"/>
      <c r="NEE439" s="141"/>
      <c r="NEF439" s="141"/>
      <c r="NEG439" s="141"/>
      <c r="NEH439" s="141"/>
      <c r="NEI439" s="141"/>
      <c r="NEJ439" s="141"/>
      <c r="NEK439" s="141"/>
      <c r="NEL439" s="141"/>
      <c r="NEM439" s="141"/>
      <c r="NEN439" s="141"/>
      <c r="NEO439" s="141"/>
      <c r="NEP439" s="141"/>
      <c r="NEQ439" s="141"/>
      <c r="NER439" s="141"/>
      <c r="NES439" s="141"/>
      <c r="NET439" s="141"/>
      <c r="NEU439" s="141"/>
      <c r="NEV439" s="141"/>
      <c r="NEW439" s="141"/>
      <c r="NEX439" s="141"/>
      <c r="NEY439" s="141"/>
      <c r="NEZ439" s="141"/>
      <c r="NFA439" s="141"/>
      <c r="NFB439" s="141"/>
      <c r="NFC439" s="141"/>
      <c r="NFD439" s="141"/>
      <c r="NFE439" s="141"/>
      <c r="NFF439" s="141"/>
      <c r="NFG439" s="141"/>
      <c r="NFH439" s="141"/>
      <c r="NFI439" s="141"/>
      <c r="NFJ439" s="141"/>
      <c r="NFK439" s="141"/>
      <c r="NFL439" s="141"/>
      <c r="NFM439" s="141"/>
      <c r="NFN439" s="141"/>
      <c r="NFO439" s="141"/>
      <c r="NFP439" s="141"/>
      <c r="NFQ439" s="141"/>
      <c r="NFR439" s="141"/>
      <c r="NFS439" s="141"/>
      <c r="NFT439" s="141"/>
      <c r="NFU439" s="141"/>
      <c r="NFV439" s="141"/>
      <c r="NFW439" s="141"/>
      <c r="NFX439" s="141"/>
      <c r="NFY439" s="141"/>
      <c r="NFZ439" s="141"/>
      <c r="NGA439" s="141"/>
      <c r="NGB439" s="141"/>
      <c r="NGC439" s="141"/>
      <c r="NGD439" s="141"/>
      <c r="NGE439" s="141"/>
      <c r="NGF439" s="141"/>
      <c r="NGG439" s="141"/>
      <c r="NGH439" s="141"/>
      <c r="NGI439" s="141"/>
      <c r="NGJ439" s="141"/>
      <c r="NGK439" s="141"/>
      <c r="NGL439" s="141"/>
      <c r="NGM439" s="141"/>
      <c r="NGN439" s="141"/>
      <c r="NGO439" s="141"/>
      <c r="NGP439" s="141"/>
      <c r="NGQ439" s="141"/>
      <c r="NGR439" s="141"/>
      <c r="NGS439" s="141"/>
      <c r="NGT439" s="141"/>
      <c r="NGU439" s="141"/>
      <c r="NGV439" s="141"/>
      <c r="NGW439" s="141"/>
      <c r="NGX439" s="141"/>
      <c r="NGY439" s="141"/>
      <c r="NGZ439" s="141"/>
      <c r="NHA439" s="141"/>
      <c r="NHB439" s="141"/>
      <c r="NHC439" s="141"/>
      <c r="NHD439" s="141"/>
      <c r="NHE439" s="141"/>
      <c r="NHF439" s="141"/>
      <c r="NHG439" s="141"/>
      <c r="NHH439" s="141"/>
      <c r="NHI439" s="141"/>
      <c r="NHJ439" s="141"/>
      <c r="NHK439" s="141"/>
      <c r="NHL439" s="141"/>
      <c r="NHM439" s="141"/>
      <c r="NHN439" s="141"/>
      <c r="NHO439" s="141"/>
      <c r="NHP439" s="141"/>
      <c r="NHQ439" s="141"/>
      <c r="NHR439" s="141"/>
      <c r="NHS439" s="141"/>
      <c r="NHT439" s="141"/>
      <c r="NHU439" s="141"/>
      <c r="NHV439" s="141"/>
      <c r="NHW439" s="141"/>
      <c r="NHX439" s="141"/>
      <c r="NHY439" s="141"/>
      <c r="NHZ439" s="141"/>
      <c r="NIA439" s="141"/>
      <c r="NIB439" s="141"/>
      <c r="NIC439" s="141"/>
      <c r="NID439" s="141"/>
      <c r="NIE439" s="141"/>
      <c r="NIF439" s="141"/>
      <c r="NIG439" s="141"/>
      <c r="NIH439" s="141"/>
      <c r="NII439" s="141"/>
      <c r="NIJ439" s="141"/>
      <c r="NIK439" s="141"/>
      <c r="NIL439" s="141"/>
      <c r="NIM439" s="141"/>
      <c r="NIN439" s="141"/>
      <c r="NIO439" s="141"/>
      <c r="NIP439" s="141"/>
      <c r="NIQ439" s="141"/>
      <c r="NIR439" s="141"/>
      <c r="NIS439" s="141"/>
      <c r="NIT439" s="141"/>
      <c r="NIU439" s="141"/>
      <c r="NIV439" s="141"/>
      <c r="NIW439" s="141"/>
      <c r="NIX439" s="141"/>
      <c r="NIY439" s="141"/>
      <c r="NIZ439" s="141"/>
      <c r="NJA439" s="141"/>
      <c r="NJB439" s="141"/>
      <c r="NJC439" s="141"/>
      <c r="NJD439" s="141"/>
      <c r="NJE439" s="141"/>
      <c r="NJF439" s="141"/>
      <c r="NJG439" s="141"/>
      <c r="NJH439" s="141"/>
      <c r="NJI439" s="141"/>
      <c r="NJJ439" s="141"/>
      <c r="NJK439" s="141"/>
      <c r="NJL439" s="141"/>
      <c r="NJM439" s="141"/>
      <c r="NJN439" s="141"/>
      <c r="NJO439" s="141"/>
      <c r="NJP439" s="141"/>
      <c r="NJQ439" s="141"/>
      <c r="NJR439" s="141"/>
      <c r="NJS439" s="141"/>
      <c r="NJT439" s="141"/>
      <c r="NJU439" s="141"/>
      <c r="NJV439" s="141"/>
      <c r="NJW439" s="141"/>
      <c r="NJX439" s="141"/>
      <c r="NJY439" s="141"/>
      <c r="NJZ439" s="141"/>
      <c r="NKA439" s="141"/>
      <c r="NKB439" s="141"/>
      <c r="NKC439" s="141"/>
      <c r="NKD439" s="141"/>
      <c r="NKE439" s="141"/>
      <c r="NKF439" s="141"/>
      <c r="NKG439" s="141"/>
      <c r="NKH439" s="141"/>
      <c r="NKI439" s="141"/>
      <c r="NKJ439" s="141"/>
      <c r="NKK439" s="141"/>
      <c r="NKL439" s="141"/>
      <c r="NKM439" s="141"/>
      <c r="NKN439" s="141"/>
      <c r="NKO439" s="141"/>
      <c r="NKP439" s="141"/>
      <c r="NKQ439" s="141"/>
      <c r="NKR439" s="141"/>
      <c r="NKS439" s="141"/>
      <c r="NKT439" s="141"/>
      <c r="NKU439" s="141"/>
      <c r="NKV439" s="141"/>
      <c r="NKW439" s="141"/>
      <c r="NKX439" s="141"/>
      <c r="NKY439" s="141"/>
      <c r="NKZ439" s="141"/>
      <c r="NLA439" s="141"/>
      <c r="NLB439" s="141"/>
      <c r="NLC439" s="141"/>
      <c r="NLD439" s="141"/>
      <c r="NLE439" s="141"/>
      <c r="NLF439" s="141"/>
      <c r="NLG439" s="141"/>
      <c r="NLH439" s="141"/>
      <c r="NLI439" s="141"/>
      <c r="NLJ439" s="141"/>
      <c r="NLK439" s="141"/>
      <c r="NLL439" s="141"/>
      <c r="NLM439" s="141"/>
      <c r="NLN439" s="141"/>
      <c r="NLO439" s="141"/>
      <c r="NLP439" s="141"/>
      <c r="NLQ439" s="141"/>
      <c r="NLR439" s="141"/>
      <c r="NLS439" s="141"/>
      <c r="NLT439" s="141"/>
      <c r="NLU439" s="141"/>
      <c r="NLV439" s="141"/>
      <c r="NLW439" s="141"/>
      <c r="NLX439" s="141"/>
      <c r="NLY439" s="141"/>
      <c r="NLZ439" s="141"/>
      <c r="NMA439" s="141"/>
      <c r="NMB439" s="141"/>
      <c r="NMC439" s="141"/>
      <c r="NMD439" s="141"/>
      <c r="NME439" s="141"/>
      <c r="NMF439" s="141"/>
      <c r="NMG439" s="141"/>
      <c r="NMH439" s="141"/>
      <c r="NMI439" s="141"/>
      <c r="NMJ439" s="141"/>
      <c r="NMK439" s="141"/>
      <c r="NML439" s="141"/>
      <c r="NMM439" s="141"/>
      <c r="NMN439" s="141"/>
      <c r="NMO439" s="141"/>
      <c r="NMP439" s="141"/>
      <c r="NMQ439" s="141"/>
      <c r="NMR439" s="141"/>
      <c r="NMS439" s="141"/>
      <c r="NMT439" s="141"/>
      <c r="NMU439" s="141"/>
      <c r="NMV439" s="141"/>
      <c r="NMW439" s="141"/>
      <c r="NMX439" s="141"/>
      <c r="NMY439" s="141"/>
      <c r="NMZ439" s="141"/>
      <c r="NNA439" s="141"/>
      <c r="NNB439" s="141"/>
      <c r="NNC439" s="141"/>
      <c r="NND439" s="141"/>
      <c r="NNE439" s="141"/>
      <c r="NNF439" s="141"/>
      <c r="NNG439" s="141"/>
      <c r="NNH439" s="141"/>
      <c r="NNI439" s="141"/>
      <c r="NNJ439" s="141"/>
      <c r="NNK439" s="141"/>
      <c r="NNL439" s="141"/>
      <c r="NNM439" s="141"/>
      <c r="NNN439" s="141"/>
      <c r="NNO439" s="141"/>
      <c r="NNP439" s="141"/>
      <c r="NNQ439" s="141"/>
      <c r="NNR439" s="141"/>
      <c r="NNS439" s="141"/>
      <c r="NNT439" s="141"/>
      <c r="NNU439" s="141"/>
      <c r="NNV439" s="141"/>
      <c r="NNW439" s="141"/>
      <c r="NNX439" s="141"/>
      <c r="NNY439" s="141"/>
      <c r="NNZ439" s="141"/>
      <c r="NOA439" s="141"/>
      <c r="NOB439" s="141"/>
      <c r="NOC439" s="141"/>
      <c r="NOD439" s="141"/>
      <c r="NOE439" s="141"/>
      <c r="NOF439" s="141"/>
      <c r="NOG439" s="141"/>
      <c r="NOH439" s="141"/>
      <c r="NOI439" s="141"/>
      <c r="NOJ439" s="141"/>
      <c r="NOK439" s="141"/>
      <c r="NOL439" s="141"/>
      <c r="NOM439" s="141"/>
      <c r="NON439" s="141"/>
      <c r="NOO439" s="141"/>
      <c r="NOP439" s="141"/>
      <c r="NOQ439" s="141"/>
      <c r="NOR439" s="141"/>
      <c r="NOS439" s="141"/>
      <c r="NOT439" s="141"/>
      <c r="NOU439" s="141"/>
      <c r="NOV439" s="141"/>
      <c r="NOW439" s="141"/>
      <c r="NOX439" s="141"/>
      <c r="NOY439" s="141"/>
      <c r="NOZ439" s="141"/>
      <c r="NPA439" s="141"/>
      <c r="NPB439" s="141"/>
      <c r="NPC439" s="141"/>
      <c r="NPD439" s="141"/>
      <c r="NPE439" s="141"/>
      <c r="NPF439" s="141"/>
      <c r="NPG439" s="141"/>
      <c r="NPH439" s="141"/>
      <c r="NPI439" s="141"/>
      <c r="NPJ439" s="141"/>
      <c r="NPK439" s="141"/>
      <c r="NPL439" s="141"/>
      <c r="NPM439" s="141"/>
      <c r="NPN439" s="141"/>
      <c r="NPO439" s="141"/>
      <c r="NPP439" s="141"/>
      <c r="NPQ439" s="141"/>
      <c r="NPR439" s="141"/>
      <c r="NPS439" s="141"/>
      <c r="NPT439" s="141"/>
      <c r="NPU439" s="141"/>
      <c r="NPV439" s="141"/>
      <c r="NPW439" s="141"/>
      <c r="NPX439" s="141"/>
      <c r="NPY439" s="141"/>
      <c r="NPZ439" s="141"/>
      <c r="NQA439" s="141"/>
      <c r="NQB439" s="141"/>
      <c r="NQC439" s="141"/>
      <c r="NQD439" s="141"/>
      <c r="NQE439" s="141"/>
      <c r="NQF439" s="141"/>
      <c r="NQG439" s="141"/>
      <c r="NQH439" s="141"/>
      <c r="NQI439" s="141"/>
      <c r="NQJ439" s="141"/>
      <c r="NQK439" s="141"/>
      <c r="NQL439" s="141"/>
      <c r="NQM439" s="141"/>
      <c r="NQN439" s="141"/>
      <c r="NQO439" s="141"/>
      <c r="NQP439" s="141"/>
      <c r="NQQ439" s="141"/>
      <c r="NQR439" s="141"/>
      <c r="NQS439" s="141"/>
      <c r="NQT439" s="141"/>
      <c r="NQU439" s="141"/>
      <c r="NQV439" s="141"/>
      <c r="NQW439" s="141"/>
      <c r="NQX439" s="141"/>
      <c r="NQY439" s="141"/>
      <c r="NQZ439" s="141"/>
      <c r="NRA439" s="141"/>
      <c r="NRB439" s="141"/>
      <c r="NRC439" s="141"/>
      <c r="NRD439" s="141"/>
      <c r="NRE439" s="141"/>
      <c r="NRF439" s="141"/>
      <c r="NRG439" s="141"/>
      <c r="NRH439" s="141"/>
      <c r="NRI439" s="141"/>
      <c r="NRJ439" s="141"/>
      <c r="NRK439" s="141"/>
      <c r="NRL439" s="141"/>
      <c r="NRM439" s="141"/>
      <c r="NRN439" s="141"/>
      <c r="NRO439" s="141"/>
      <c r="NRP439" s="141"/>
      <c r="NRQ439" s="141"/>
      <c r="NRR439" s="141"/>
      <c r="NRS439" s="141"/>
      <c r="NRT439" s="141"/>
      <c r="NRU439" s="141"/>
      <c r="NRV439" s="141"/>
      <c r="NRW439" s="141"/>
      <c r="NRX439" s="141"/>
      <c r="NRY439" s="141"/>
      <c r="NRZ439" s="141"/>
      <c r="NSA439" s="141"/>
      <c r="NSB439" s="141"/>
      <c r="NSC439" s="141"/>
      <c r="NSD439" s="141"/>
      <c r="NSE439" s="141"/>
      <c r="NSF439" s="141"/>
      <c r="NSG439" s="141"/>
      <c r="NSH439" s="141"/>
      <c r="NSI439" s="141"/>
      <c r="NSJ439" s="141"/>
      <c r="NSK439" s="141"/>
      <c r="NSL439" s="141"/>
      <c r="NSM439" s="141"/>
      <c r="NSN439" s="141"/>
      <c r="NSO439" s="141"/>
      <c r="NSP439" s="141"/>
      <c r="NSQ439" s="141"/>
      <c r="NSR439" s="141"/>
      <c r="NSS439" s="141"/>
      <c r="NST439" s="141"/>
      <c r="NSU439" s="141"/>
      <c r="NSV439" s="141"/>
      <c r="NSW439" s="141"/>
      <c r="NSX439" s="141"/>
      <c r="NSY439" s="141"/>
      <c r="NSZ439" s="141"/>
      <c r="NTA439" s="141"/>
      <c r="NTB439" s="141"/>
      <c r="NTC439" s="141"/>
      <c r="NTD439" s="141"/>
      <c r="NTE439" s="141"/>
      <c r="NTF439" s="141"/>
      <c r="NTG439" s="141"/>
      <c r="NTH439" s="141"/>
      <c r="NTI439" s="141"/>
      <c r="NTJ439" s="141"/>
      <c r="NTK439" s="141"/>
      <c r="NTL439" s="141"/>
      <c r="NTM439" s="141"/>
      <c r="NTN439" s="141"/>
      <c r="NTO439" s="141"/>
      <c r="NTP439" s="141"/>
      <c r="NTQ439" s="141"/>
      <c r="NTR439" s="141"/>
      <c r="NTS439" s="141"/>
      <c r="NTT439" s="141"/>
      <c r="NTU439" s="141"/>
      <c r="NTV439" s="141"/>
      <c r="NTW439" s="141"/>
      <c r="NTX439" s="141"/>
      <c r="NTY439" s="141"/>
      <c r="NTZ439" s="141"/>
      <c r="NUA439" s="141"/>
      <c r="NUB439" s="141"/>
      <c r="NUC439" s="141"/>
      <c r="NUD439" s="141"/>
      <c r="NUE439" s="141"/>
      <c r="NUF439" s="141"/>
      <c r="NUG439" s="141"/>
      <c r="NUH439" s="141"/>
      <c r="NUI439" s="141"/>
      <c r="NUJ439" s="141"/>
      <c r="NUK439" s="141"/>
      <c r="NUL439" s="141"/>
      <c r="NUM439" s="141"/>
      <c r="NUN439" s="141"/>
      <c r="NUO439" s="141"/>
      <c r="NUP439" s="141"/>
      <c r="NUQ439" s="141"/>
      <c r="NUR439" s="141"/>
      <c r="NUS439" s="141"/>
      <c r="NUT439" s="141"/>
      <c r="NUU439" s="141"/>
      <c r="NUV439" s="141"/>
      <c r="NUW439" s="141"/>
      <c r="NUX439" s="141"/>
      <c r="NUY439" s="141"/>
      <c r="NUZ439" s="141"/>
      <c r="NVA439" s="141"/>
      <c r="NVB439" s="141"/>
      <c r="NVC439" s="141"/>
      <c r="NVD439" s="141"/>
      <c r="NVE439" s="141"/>
      <c r="NVF439" s="141"/>
      <c r="NVG439" s="141"/>
      <c r="NVH439" s="141"/>
      <c r="NVI439" s="141"/>
      <c r="NVJ439" s="141"/>
      <c r="NVK439" s="141"/>
      <c r="NVL439" s="141"/>
      <c r="NVM439" s="141"/>
      <c r="NVN439" s="141"/>
      <c r="NVO439" s="141"/>
      <c r="NVP439" s="141"/>
      <c r="NVQ439" s="141"/>
      <c r="NVR439" s="141"/>
      <c r="NVS439" s="141"/>
      <c r="NVT439" s="141"/>
      <c r="NVU439" s="141"/>
      <c r="NVV439" s="141"/>
      <c r="NVW439" s="141"/>
      <c r="NVX439" s="141"/>
      <c r="NVY439" s="141"/>
      <c r="NVZ439" s="141"/>
      <c r="NWA439" s="141"/>
      <c r="NWB439" s="141"/>
      <c r="NWC439" s="141"/>
      <c r="NWD439" s="141"/>
      <c r="NWE439" s="141"/>
      <c r="NWF439" s="141"/>
      <c r="NWG439" s="141"/>
      <c r="NWH439" s="141"/>
      <c r="NWI439" s="141"/>
      <c r="NWJ439" s="141"/>
      <c r="NWK439" s="141"/>
      <c r="NWL439" s="141"/>
      <c r="NWM439" s="141"/>
      <c r="NWN439" s="141"/>
      <c r="NWO439" s="141"/>
      <c r="NWP439" s="141"/>
      <c r="NWQ439" s="141"/>
      <c r="NWR439" s="141"/>
      <c r="NWS439" s="141"/>
      <c r="NWT439" s="141"/>
      <c r="NWU439" s="141"/>
      <c r="NWV439" s="141"/>
      <c r="NWW439" s="141"/>
      <c r="NWX439" s="141"/>
      <c r="NWY439" s="141"/>
      <c r="NWZ439" s="141"/>
      <c r="NXA439" s="141"/>
      <c r="NXB439" s="141"/>
      <c r="NXC439" s="141"/>
      <c r="NXD439" s="141"/>
      <c r="NXE439" s="141"/>
      <c r="NXF439" s="141"/>
      <c r="NXG439" s="141"/>
      <c r="NXH439" s="141"/>
      <c r="NXI439" s="141"/>
      <c r="NXJ439" s="141"/>
      <c r="NXK439" s="141"/>
      <c r="NXL439" s="141"/>
      <c r="NXM439" s="141"/>
      <c r="NXN439" s="141"/>
      <c r="NXO439" s="141"/>
      <c r="NXP439" s="141"/>
      <c r="NXQ439" s="141"/>
      <c r="NXR439" s="141"/>
      <c r="NXS439" s="141"/>
      <c r="NXT439" s="141"/>
      <c r="NXU439" s="141"/>
      <c r="NXV439" s="141"/>
      <c r="NXW439" s="141"/>
      <c r="NXX439" s="141"/>
      <c r="NXY439" s="141"/>
      <c r="NXZ439" s="141"/>
      <c r="NYA439" s="141"/>
      <c r="NYB439" s="141"/>
      <c r="NYC439" s="141"/>
      <c r="NYD439" s="141"/>
      <c r="NYE439" s="141"/>
      <c r="NYF439" s="141"/>
      <c r="NYG439" s="141"/>
      <c r="NYH439" s="141"/>
      <c r="NYI439" s="141"/>
      <c r="NYJ439" s="141"/>
      <c r="NYK439" s="141"/>
      <c r="NYL439" s="141"/>
      <c r="NYM439" s="141"/>
      <c r="NYN439" s="141"/>
      <c r="NYO439" s="141"/>
      <c r="NYP439" s="141"/>
      <c r="NYQ439" s="141"/>
      <c r="NYR439" s="141"/>
      <c r="NYS439" s="141"/>
      <c r="NYT439" s="141"/>
      <c r="NYU439" s="141"/>
      <c r="NYV439" s="141"/>
      <c r="NYW439" s="141"/>
      <c r="NYX439" s="141"/>
      <c r="NYY439" s="141"/>
      <c r="NYZ439" s="141"/>
      <c r="NZA439" s="141"/>
      <c r="NZB439" s="141"/>
      <c r="NZC439" s="141"/>
      <c r="NZD439" s="141"/>
      <c r="NZE439" s="141"/>
      <c r="NZF439" s="141"/>
      <c r="NZG439" s="141"/>
      <c r="NZH439" s="141"/>
      <c r="NZI439" s="141"/>
      <c r="NZJ439" s="141"/>
      <c r="NZK439" s="141"/>
      <c r="NZL439" s="141"/>
      <c r="NZM439" s="141"/>
      <c r="NZN439" s="141"/>
      <c r="NZO439" s="141"/>
      <c r="NZP439" s="141"/>
      <c r="NZQ439" s="141"/>
      <c r="NZR439" s="141"/>
      <c r="NZS439" s="141"/>
      <c r="NZT439" s="141"/>
      <c r="NZU439" s="141"/>
      <c r="NZV439" s="141"/>
      <c r="NZW439" s="141"/>
      <c r="NZX439" s="141"/>
      <c r="NZY439" s="141"/>
      <c r="NZZ439" s="141"/>
      <c r="OAA439" s="141"/>
      <c r="OAB439" s="141"/>
      <c r="OAC439" s="141"/>
      <c r="OAD439" s="141"/>
      <c r="OAE439" s="141"/>
      <c r="OAF439" s="141"/>
      <c r="OAG439" s="141"/>
      <c r="OAH439" s="141"/>
      <c r="OAI439" s="141"/>
      <c r="OAJ439" s="141"/>
      <c r="OAK439" s="141"/>
      <c r="OAL439" s="141"/>
      <c r="OAM439" s="141"/>
      <c r="OAN439" s="141"/>
      <c r="OAO439" s="141"/>
      <c r="OAP439" s="141"/>
      <c r="OAQ439" s="141"/>
      <c r="OAR439" s="141"/>
      <c r="OAS439" s="141"/>
      <c r="OAT439" s="141"/>
      <c r="OAU439" s="141"/>
      <c r="OAV439" s="141"/>
      <c r="OAW439" s="141"/>
      <c r="OAX439" s="141"/>
      <c r="OAY439" s="141"/>
      <c r="OAZ439" s="141"/>
      <c r="OBA439" s="141"/>
      <c r="OBB439" s="141"/>
      <c r="OBC439" s="141"/>
      <c r="OBD439" s="141"/>
      <c r="OBE439" s="141"/>
      <c r="OBF439" s="141"/>
      <c r="OBG439" s="141"/>
      <c r="OBH439" s="141"/>
      <c r="OBI439" s="141"/>
      <c r="OBJ439" s="141"/>
      <c r="OBK439" s="141"/>
      <c r="OBL439" s="141"/>
      <c r="OBM439" s="141"/>
      <c r="OBN439" s="141"/>
      <c r="OBO439" s="141"/>
      <c r="OBP439" s="141"/>
      <c r="OBQ439" s="141"/>
      <c r="OBR439" s="141"/>
      <c r="OBS439" s="141"/>
      <c r="OBT439" s="141"/>
      <c r="OBU439" s="141"/>
      <c r="OBV439" s="141"/>
      <c r="OBW439" s="141"/>
      <c r="OBX439" s="141"/>
      <c r="OBY439" s="141"/>
      <c r="OBZ439" s="141"/>
      <c r="OCA439" s="141"/>
      <c r="OCB439" s="141"/>
      <c r="OCC439" s="141"/>
      <c r="OCD439" s="141"/>
      <c r="OCE439" s="141"/>
      <c r="OCF439" s="141"/>
      <c r="OCG439" s="141"/>
      <c r="OCH439" s="141"/>
      <c r="OCI439" s="141"/>
      <c r="OCJ439" s="141"/>
      <c r="OCK439" s="141"/>
      <c r="OCL439" s="141"/>
      <c r="OCM439" s="141"/>
      <c r="OCN439" s="141"/>
      <c r="OCO439" s="141"/>
      <c r="OCP439" s="141"/>
      <c r="OCQ439" s="141"/>
      <c r="OCR439" s="141"/>
      <c r="OCS439" s="141"/>
      <c r="OCT439" s="141"/>
      <c r="OCU439" s="141"/>
      <c r="OCV439" s="141"/>
      <c r="OCW439" s="141"/>
      <c r="OCX439" s="141"/>
      <c r="OCY439" s="141"/>
      <c r="OCZ439" s="141"/>
      <c r="ODA439" s="141"/>
      <c r="ODB439" s="141"/>
      <c r="ODC439" s="141"/>
      <c r="ODD439" s="141"/>
      <c r="ODE439" s="141"/>
      <c r="ODF439" s="141"/>
      <c r="ODG439" s="141"/>
      <c r="ODH439" s="141"/>
      <c r="ODI439" s="141"/>
      <c r="ODJ439" s="141"/>
      <c r="ODK439" s="141"/>
      <c r="ODL439" s="141"/>
      <c r="ODM439" s="141"/>
      <c r="ODN439" s="141"/>
      <c r="ODO439" s="141"/>
      <c r="ODP439" s="141"/>
      <c r="ODQ439" s="141"/>
      <c r="ODR439" s="141"/>
      <c r="ODS439" s="141"/>
      <c r="ODT439" s="141"/>
      <c r="ODU439" s="141"/>
      <c r="ODV439" s="141"/>
      <c r="ODW439" s="141"/>
      <c r="ODX439" s="141"/>
      <c r="ODY439" s="141"/>
      <c r="ODZ439" s="141"/>
      <c r="OEA439" s="141"/>
      <c r="OEB439" s="141"/>
      <c r="OEC439" s="141"/>
      <c r="OED439" s="141"/>
      <c r="OEE439" s="141"/>
      <c r="OEF439" s="141"/>
      <c r="OEG439" s="141"/>
      <c r="OEH439" s="141"/>
      <c r="OEI439" s="141"/>
      <c r="OEJ439" s="141"/>
      <c r="OEK439" s="141"/>
      <c r="OEL439" s="141"/>
      <c r="OEM439" s="141"/>
      <c r="OEN439" s="141"/>
      <c r="OEO439" s="141"/>
      <c r="OEP439" s="141"/>
      <c r="OEQ439" s="141"/>
      <c r="OER439" s="141"/>
      <c r="OES439" s="141"/>
      <c r="OET439" s="141"/>
      <c r="OEU439" s="141"/>
      <c r="OEV439" s="141"/>
      <c r="OEW439" s="141"/>
      <c r="OEX439" s="141"/>
      <c r="OEY439" s="141"/>
      <c r="OEZ439" s="141"/>
      <c r="OFA439" s="141"/>
      <c r="OFB439" s="141"/>
      <c r="OFC439" s="141"/>
      <c r="OFD439" s="141"/>
      <c r="OFE439" s="141"/>
      <c r="OFF439" s="141"/>
      <c r="OFG439" s="141"/>
      <c r="OFH439" s="141"/>
      <c r="OFI439" s="141"/>
      <c r="OFJ439" s="141"/>
      <c r="OFK439" s="141"/>
      <c r="OFL439" s="141"/>
      <c r="OFM439" s="141"/>
      <c r="OFN439" s="141"/>
      <c r="OFO439" s="141"/>
      <c r="OFP439" s="141"/>
      <c r="OFQ439" s="141"/>
      <c r="OFR439" s="141"/>
      <c r="OFS439" s="141"/>
      <c r="OFT439" s="141"/>
      <c r="OFU439" s="141"/>
      <c r="OFV439" s="141"/>
      <c r="OFW439" s="141"/>
      <c r="OFX439" s="141"/>
      <c r="OFY439" s="141"/>
      <c r="OFZ439" s="141"/>
      <c r="OGA439" s="141"/>
      <c r="OGB439" s="141"/>
      <c r="OGC439" s="141"/>
      <c r="OGD439" s="141"/>
      <c r="OGE439" s="141"/>
      <c r="OGF439" s="141"/>
      <c r="OGG439" s="141"/>
      <c r="OGH439" s="141"/>
      <c r="OGI439" s="141"/>
      <c r="OGJ439" s="141"/>
      <c r="OGK439" s="141"/>
      <c r="OGL439" s="141"/>
      <c r="OGM439" s="141"/>
      <c r="OGN439" s="141"/>
      <c r="OGO439" s="141"/>
      <c r="OGP439" s="141"/>
      <c r="OGQ439" s="141"/>
      <c r="OGR439" s="141"/>
      <c r="OGS439" s="141"/>
      <c r="OGT439" s="141"/>
      <c r="OGU439" s="141"/>
      <c r="OGV439" s="141"/>
      <c r="OGW439" s="141"/>
      <c r="OGX439" s="141"/>
      <c r="OGY439" s="141"/>
      <c r="OGZ439" s="141"/>
      <c r="OHA439" s="141"/>
      <c r="OHB439" s="141"/>
      <c r="OHC439" s="141"/>
      <c r="OHD439" s="141"/>
      <c r="OHE439" s="141"/>
      <c r="OHF439" s="141"/>
      <c r="OHG439" s="141"/>
      <c r="OHH439" s="141"/>
      <c r="OHI439" s="141"/>
      <c r="OHJ439" s="141"/>
      <c r="OHK439" s="141"/>
      <c r="OHL439" s="141"/>
      <c r="OHM439" s="141"/>
      <c r="OHN439" s="141"/>
      <c r="OHO439" s="141"/>
      <c r="OHP439" s="141"/>
      <c r="OHQ439" s="141"/>
      <c r="OHR439" s="141"/>
      <c r="OHS439" s="141"/>
      <c r="OHT439" s="141"/>
      <c r="OHU439" s="141"/>
      <c r="OHV439" s="141"/>
      <c r="OHW439" s="141"/>
      <c r="OHX439" s="141"/>
      <c r="OHY439" s="141"/>
      <c r="OHZ439" s="141"/>
      <c r="OIA439" s="141"/>
      <c r="OIB439" s="141"/>
      <c r="OIC439" s="141"/>
      <c r="OID439" s="141"/>
      <c r="OIE439" s="141"/>
      <c r="OIF439" s="141"/>
      <c r="OIG439" s="141"/>
      <c r="OIH439" s="141"/>
      <c r="OII439" s="141"/>
      <c r="OIJ439" s="141"/>
      <c r="OIK439" s="141"/>
      <c r="OIL439" s="141"/>
      <c r="OIM439" s="141"/>
      <c r="OIN439" s="141"/>
      <c r="OIO439" s="141"/>
      <c r="OIP439" s="141"/>
      <c r="OIQ439" s="141"/>
      <c r="OIR439" s="141"/>
      <c r="OIS439" s="141"/>
      <c r="OIT439" s="141"/>
      <c r="OIU439" s="141"/>
      <c r="OIV439" s="141"/>
      <c r="OIW439" s="141"/>
      <c r="OIX439" s="141"/>
      <c r="OIY439" s="141"/>
      <c r="OIZ439" s="141"/>
      <c r="OJA439" s="141"/>
      <c r="OJB439" s="141"/>
      <c r="OJC439" s="141"/>
      <c r="OJD439" s="141"/>
      <c r="OJE439" s="141"/>
      <c r="OJF439" s="141"/>
      <c r="OJG439" s="141"/>
      <c r="OJH439" s="141"/>
      <c r="OJI439" s="141"/>
      <c r="OJJ439" s="141"/>
      <c r="OJK439" s="141"/>
      <c r="OJL439" s="141"/>
      <c r="OJM439" s="141"/>
      <c r="OJN439" s="141"/>
      <c r="OJO439" s="141"/>
      <c r="OJP439" s="141"/>
      <c r="OJQ439" s="141"/>
      <c r="OJR439" s="141"/>
      <c r="OJS439" s="141"/>
      <c r="OJT439" s="141"/>
      <c r="OJU439" s="141"/>
      <c r="OJV439" s="141"/>
      <c r="OJW439" s="141"/>
      <c r="OJX439" s="141"/>
      <c r="OJY439" s="141"/>
      <c r="OJZ439" s="141"/>
      <c r="OKA439" s="141"/>
      <c r="OKB439" s="141"/>
      <c r="OKC439" s="141"/>
      <c r="OKD439" s="141"/>
      <c r="OKE439" s="141"/>
      <c r="OKF439" s="141"/>
      <c r="OKG439" s="141"/>
      <c r="OKH439" s="141"/>
      <c r="OKI439" s="141"/>
      <c r="OKJ439" s="141"/>
      <c r="OKK439" s="141"/>
      <c r="OKL439" s="141"/>
      <c r="OKM439" s="141"/>
      <c r="OKN439" s="141"/>
      <c r="OKO439" s="141"/>
      <c r="OKP439" s="141"/>
      <c r="OKQ439" s="141"/>
      <c r="OKR439" s="141"/>
      <c r="OKS439" s="141"/>
      <c r="OKT439" s="141"/>
      <c r="OKU439" s="141"/>
      <c r="OKV439" s="141"/>
      <c r="OKW439" s="141"/>
      <c r="OKX439" s="141"/>
      <c r="OKY439" s="141"/>
      <c r="OKZ439" s="141"/>
      <c r="OLA439" s="141"/>
      <c r="OLB439" s="141"/>
      <c r="OLC439" s="141"/>
      <c r="OLD439" s="141"/>
      <c r="OLE439" s="141"/>
      <c r="OLF439" s="141"/>
      <c r="OLG439" s="141"/>
      <c r="OLH439" s="141"/>
      <c r="OLI439" s="141"/>
      <c r="OLJ439" s="141"/>
      <c r="OLK439" s="141"/>
      <c r="OLL439" s="141"/>
      <c r="OLM439" s="141"/>
      <c r="OLN439" s="141"/>
      <c r="OLO439" s="141"/>
      <c r="OLP439" s="141"/>
      <c r="OLQ439" s="141"/>
      <c r="OLR439" s="141"/>
      <c r="OLS439" s="141"/>
      <c r="OLT439" s="141"/>
      <c r="OLU439" s="141"/>
      <c r="OLV439" s="141"/>
      <c r="OLW439" s="141"/>
      <c r="OLX439" s="141"/>
      <c r="OLY439" s="141"/>
      <c r="OLZ439" s="141"/>
      <c r="OMA439" s="141"/>
      <c r="OMB439" s="141"/>
      <c r="OMC439" s="141"/>
      <c r="OMD439" s="141"/>
      <c r="OME439" s="141"/>
      <c r="OMF439" s="141"/>
      <c r="OMG439" s="141"/>
      <c r="OMH439" s="141"/>
      <c r="OMI439" s="141"/>
      <c r="OMJ439" s="141"/>
      <c r="OMK439" s="141"/>
      <c r="OML439" s="141"/>
      <c r="OMM439" s="141"/>
      <c r="OMN439" s="141"/>
      <c r="OMO439" s="141"/>
      <c r="OMP439" s="141"/>
      <c r="OMQ439" s="141"/>
      <c r="OMR439" s="141"/>
      <c r="OMS439" s="141"/>
      <c r="OMT439" s="141"/>
      <c r="OMU439" s="141"/>
      <c r="OMV439" s="141"/>
      <c r="OMW439" s="141"/>
      <c r="OMX439" s="141"/>
      <c r="OMY439" s="141"/>
      <c r="OMZ439" s="141"/>
      <c r="ONA439" s="141"/>
      <c r="ONB439" s="141"/>
      <c r="ONC439" s="141"/>
      <c r="OND439" s="141"/>
      <c r="ONE439" s="141"/>
      <c r="ONF439" s="141"/>
      <c r="ONG439" s="141"/>
      <c r="ONH439" s="141"/>
      <c r="ONI439" s="141"/>
      <c r="ONJ439" s="141"/>
      <c r="ONK439" s="141"/>
      <c r="ONL439" s="141"/>
      <c r="ONM439" s="141"/>
      <c r="ONN439" s="141"/>
      <c r="ONO439" s="141"/>
      <c r="ONP439" s="141"/>
      <c r="ONQ439" s="141"/>
      <c r="ONR439" s="141"/>
      <c r="ONS439" s="141"/>
      <c r="ONT439" s="141"/>
      <c r="ONU439" s="141"/>
      <c r="ONV439" s="141"/>
      <c r="ONW439" s="141"/>
      <c r="ONX439" s="141"/>
      <c r="ONY439" s="141"/>
      <c r="ONZ439" s="141"/>
      <c r="OOA439" s="141"/>
      <c r="OOB439" s="141"/>
      <c r="OOC439" s="141"/>
      <c r="OOD439" s="141"/>
      <c r="OOE439" s="141"/>
      <c r="OOF439" s="141"/>
      <c r="OOG439" s="141"/>
      <c r="OOH439" s="141"/>
      <c r="OOI439" s="141"/>
      <c r="OOJ439" s="141"/>
      <c r="OOK439" s="141"/>
      <c r="OOL439" s="141"/>
      <c r="OOM439" s="141"/>
      <c r="OON439" s="141"/>
      <c r="OOO439" s="141"/>
      <c r="OOP439" s="141"/>
      <c r="OOQ439" s="141"/>
      <c r="OOR439" s="141"/>
      <c r="OOS439" s="141"/>
      <c r="OOT439" s="141"/>
      <c r="OOU439" s="141"/>
      <c r="OOV439" s="141"/>
      <c r="OOW439" s="141"/>
      <c r="OOX439" s="141"/>
      <c r="OOY439" s="141"/>
      <c r="OOZ439" s="141"/>
      <c r="OPA439" s="141"/>
      <c r="OPB439" s="141"/>
      <c r="OPC439" s="141"/>
      <c r="OPD439" s="141"/>
      <c r="OPE439" s="141"/>
      <c r="OPF439" s="141"/>
      <c r="OPG439" s="141"/>
      <c r="OPH439" s="141"/>
      <c r="OPI439" s="141"/>
      <c r="OPJ439" s="141"/>
      <c r="OPK439" s="141"/>
      <c r="OPL439" s="141"/>
      <c r="OPM439" s="141"/>
      <c r="OPN439" s="141"/>
      <c r="OPO439" s="141"/>
      <c r="OPP439" s="141"/>
      <c r="OPQ439" s="141"/>
      <c r="OPR439" s="141"/>
      <c r="OPS439" s="141"/>
      <c r="OPT439" s="141"/>
      <c r="OPU439" s="141"/>
      <c r="OPV439" s="141"/>
      <c r="OPW439" s="141"/>
      <c r="OPX439" s="141"/>
      <c r="OPY439" s="141"/>
      <c r="OPZ439" s="141"/>
      <c r="OQA439" s="141"/>
      <c r="OQB439" s="141"/>
      <c r="OQC439" s="141"/>
      <c r="OQD439" s="141"/>
      <c r="OQE439" s="141"/>
      <c r="OQF439" s="141"/>
      <c r="OQG439" s="141"/>
      <c r="OQH439" s="141"/>
      <c r="OQI439" s="141"/>
      <c r="OQJ439" s="141"/>
      <c r="OQK439" s="141"/>
      <c r="OQL439" s="141"/>
      <c r="OQM439" s="141"/>
      <c r="OQN439" s="141"/>
      <c r="OQO439" s="141"/>
      <c r="OQP439" s="141"/>
      <c r="OQQ439" s="141"/>
      <c r="OQR439" s="141"/>
      <c r="OQS439" s="141"/>
      <c r="OQT439" s="141"/>
      <c r="OQU439" s="141"/>
      <c r="OQV439" s="141"/>
      <c r="OQW439" s="141"/>
      <c r="OQX439" s="141"/>
      <c r="OQY439" s="141"/>
      <c r="OQZ439" s="141"/>
      <c r="ORA439" s="141"/>
      <c r="ORB439" s="141"/>
      <c r="ORC439" s="141"/>
      <c r="ORD439" s="141"/>
      <c r="ORE439" s="141"/>
      <c r="ORF439" s="141"/>
      <c r="ORG439" s="141"/>
      <c r="ORH439" s="141"/>
      <c r="ORI439" s="141"/>
      <c r="ORJ439" s="141"/>
      <c r="ORK439" s="141"/>
      <c r="ORL439" s="141"/>
      <c r="ORM439" s="141"/>
      <c r="ORN439" s="141"/>
      <c r="ORO439" s="141"/>
      <c r="ORP439" s="141"/>
      <c r="ORQ439" s="141"/>
      <c r="ORR439" s="141"/>
      <c r="ORS439" s="141"/>
      <c r="ORT439" s="141"/>
      <c r="ORU439" s="141"/>
      <c r="ORV439" s="141"/>
      <c r="ORW439" s="141"/>
      <c r="ORX439" s="141"/>
      <c r="ORY439" s="141"/>
      <c r="ORZ439" s="141"/>
      <c r="OSA439" s="141"/>
      <c r="OSB439" s="141"/>
      <c r="OSC439" s="141"/>
      <c r="OSD439" s="141"/>
      <c r="OSE439" s="141"/>
      <c r="OSF439" s="141"/>
      <c r="OSG439" s="141"/>
      <c r="OSH439" s="141"/>
      <c r="OSI439" s="141"/>
      <c r="OSJ439" s="141"/>
      <c r="OSK439" s="141"/>
      <c r="OSL439" s="141"/>
      <c r="OSM439" s="141"/>
      <c r="OSN439" s="141"/>
      <c r="OSO439" s="141"/>
      <c r="OSP439" s="141"/>
      <c r="OSQ439" s="141"/>
      <c r="OSR439" s="141"/>
      <c r="OSS439" s="141"/>
      <c r="OST439" s="141"/>
      <c r="OSU439" s="141"/>
      <c r="OSV439" s="141"/>
      <c r="OSW439" s="141"/>
      <c r="OSX439" s="141"/>
      <c r="OSY439" s="141"/>
      <c r="OSZ439" s="141"/>
      <c r="OTA439" s="141"/>
      <c r="OTB439" s="141"/>
      <c r="OTC439" s="141"/>
      <c r="OTD439" s="141"/>
      <c r="OTE439" s="141"/>
      <c r="OTF439" s="141"/>
      <c r="OTG439" s="141"/>
      <c r="OTH439" s="141"/>
      <c r="OTI439" s="141"/>
      <c r="OTJ439" s="141"/>
      <c r="OTK439" s="141"/>
      <c r="OTL439" s="141"/>
      <c r="OTM439" s="141"/>
      <c r="OTN439" s="141"/>
      <c r="OTO439" s="141"/>
      <c r="OTP439" s="141"/>
      <c r="OTQ439" s="141"/>
      <c r="OTR439" s="141"/>
      <c r="OTS439" s="141"/>
      <c r="OTT439" s="141"/>
      <c r="OTU439" s="141"/>
      <c r="OTV439" s="141"/>
      <c r="OTW439" s="141"/>
      <c r="OTX439" s="141"/>
      <c r="OTY439" s="141"/>
      <c r="OTZ439" s="141"/>
      <c r="OUA439" s="141"/>
      <c r="OUB439" s="141"/>
      <c r="OUC439" s="141"/>
      <c r="OUD439" s="141"/>
      <c r="OUE439" s="141"/>
      <c r="OUF439" s="141"/>
      <c r="OUG439" s="141"/>
      <c r="OUH439" s="141"/>
      <c r="OUI439" s="141"/>
      <c r="OUJ439" s="141"/>
      <c r="OUK439" s="141"/>
      <c r="OUL439" s="141"/>
      <c r="OUM439" s="141"/>
      <c r="OUN439" s="141"/>
      <c r="OUO439" s="141"/>
      <c r="OUP439" s="141"/>
      <c r="OUQ439" s="141"/>
      <c r="OUR439" s="141"/>
      <c r="OUS439" s="141"/>
      <c r="OUT439" s="141"/>
      <c r="OUU439" s="141"/>
      <c r="OUV439" s="141"/>
      <c r="OUW439" s="141"/>
      <c r="OUX439" s="141"/>
      <c r="OUY439" s="141"/>
      <c r="OUZ439" s="141"/>
      <c r="OVA439" s="141"/>
      <c r="OVB439" s="141"/>
      <c r="OVC439" s="141"/>
      <c r="OVD439" s="141"/>
      <c r="OVE439" s="141"/>
      <c r="OVF439" s="141"/>
      <c r="OVG439" s="141"/>
      <c r="OVH439" s="141"/>
      <c r="OVI439" s="141"/>
      <c r="OVJ439" s="141"/>
      <c r="OVK439" s="141"/>
      <c r="OVL439" s="141"/>
      <c r="OVM439" s="141"/>
      <c r="OVN439" s="141"/>
      <c r="OVO439" s="141"/>
      <c r="OVP439" s="141"/>
      <c r="OVQ439" s="141"/>
      <c r="OVR439" s="141"/>
      <c r="OVS439" s="141"/>
      <c r="OVT439" s="141"/>
      <c r="OVU439" s="141"/>
      <c r="OVV439" s="141"/>
      <c r="OVW439" s="141"/>
      <c r="OVX439" s="141"/>
      <c r="OVY439" s="141"/>
      <c r="OVZ439" s="141"/>
      <c r="OWA439" s="141"/>
      <c r="OWB439" s="141"/>
      <c r="OWC439" s="141"/>
      <c r="OWD439" s="141"/>
      <c r="OWE439" s="141"/>
      <c r="OWF439" s="141"/>
      <c r="OWG439" s="141"/>
      <c r="OWH439" s="141"/>
      <c r="OWI439" s="141"/>
      <c r="OWJ439" s="141"/>
      <c r="OWK439" s="141"/>
      <c r="OWL439" s="141"/>
      <c r="OWM439" s="141"/>
      <c r="OWN439" s="141"/>
      <c r="OWO439" s="141"/>
      <c r="OWP439" s="141"/>
      <c r="OWQ439" s="141"/>
      <c r="OWR439" s="141"/>
      <c r="OWS439" s="141"/>
      <c r="OWT439" s="141"/>
      <c r="OWU439" s="141"/>
      <c r="OWV439" s="141"/>
      <c r="OWW439" s="141"/>
      <c r="OWX439" s="141"/>
      <c r="OWY439" s="141"/>
      <c r="OWZ439" s="141"/>
      <c r="OXA439" s="141"/>
      <c r="OXB439" s="141"/>
      <c r="OXC439" s="141"/>
      <c r="OXD439" s="141"/>
      <c r="OXE439" s="141"/>
      <c r="OXF439" s="141"/>
      <c r="OXG439" s="141"/>
      <c r="OXH439" s="141"/>
      <c r="OXI439" s="141"/>
      <c r="OXJ439" s="141"/>
      <c r="OXK439" s="141"/>
      <c r="OXL439" s="141"/>
      <c r="OXM439" s="141"/>
      <c r="OXN439" s="141"/>
      <c r="OXO439" s="141"/>
      <c r="OXP439" s="141"/>
      <c r="OXQ439" s="141"/>
      <c r="OXR439" s="141"/>
      <c r="OXS439" s="141"/>
      <c r="OXT439" s="141"/>
      <c r="OXU439" s="141"/>
      <c r="OXV439" s="141"/>
      <c r="OXW439" s="141"/>
      <c r="OXX439" s="141"/>
      <c r="OXY439" s="141"/>
      <c r="OXZ439" s="141"/>
      <c r="OYA439" s="141"/>
      <c r="OYB439" s="141"/>
      <c r="OYC439" s="141"/>
      <c r="OYD439" s="141"/>
      <c r="OYE439" s="141"/>
      <c r="OYF439" s="141"/>
      <c r="OYG439" s="141"/>
      <c r="OYH439" s="141"/>
      <c r="OYI439" s="141"/>
      <c r="OYJ439" s="141"/>
      <c r="OYK439" s="141"/>
      <c r="OYL439" s="141"/>
      <c r="OYM439" s="141"/>
      <c r="OYN439" s="141"/>
      <c r="OYO439" s="141"/>
      <c r="OYP439" s="141"/>
      <c r="OYQ439" s="141"/>
      <c r="OYR439" s="141"/>
      <c r="OYS439" s="141"/>
      <c r="OYT439" s="141"/>
      <c r="OYU439" s="141"/>
      <c r="OYV439" s="141"/>
      <c r="OYW439" s="141"/>
      <c r="OYX439" s="141"/>
      <c r="OYY439" s="141"/>
      <c r="OYZ439" s="141"/>
      <c r="OZA439" s="141"/>
      <c r="OZB439" s="141"/>
      <c r="OZC439" s="141"/>
      <c r="OZD439" s="141"/>
      <c r="OZE439" s="141"/>
      <c r="OZF439" s="141"/>
      <c r="OZG439" s="141"/>
      <c r="OZH439" s="141"/>
      <c r="OZI439" s="141"/>
      <c r="OZJ439" s="141"/>
      <c r="OZK439" s="141"/>
      <c r="OZL439" s="141"/>
      <c r="OZM439" s="141"/>
      <c r="OZN439" s="141"/>
      <c r="OZO439" s="141"/>
      <c r="OZP439" s="141"/>
      <c r="OZQ439" s="141"/>
      <c r="OZR439" s="141"/>
      <c r="OZS439" s="141"/>
      <c r="OZT439" s="141"/>
      <c r="OZU439" s="141"/>
      <c r="OZV439" s="141"/>
      <c r="OZW439" s="141"/>
      <c r="OZX439" s="141"/>
      <c r="OZY439" s="141"/>
      <c r="OZZ439" s="141"/>
      <c r="PAA439" s="141"/>
      <c r="PAB439" s="141"/>
      <c r="PAC439" s="141"/>
      <c r="PAD439" s="141"/>
      <c r="PAE439" s="141"/>
      <c r="PAF439" s="141"/>
      <c r="PAG439" s="141"/>
      <c r="PAH439" s="141"/>
      <c r="PAI439" s="141"/>
      <c r="PAJ439" s="141"/>
      <c r="PAK439" s="141"/>
      <c r="PAL439" s="141"/>
      <c r="PAM439" s="141"/>
      <c r="PAN439" s="141"/>
      <c r="PAO439" s="141"/>
      <c r="PAP439" s="141"/>
      <c r="PAQ439" s="141"/>
      <c r="PAR439" s="141"/>
      <c r="PAS439" s="141"/>
      <c r="PAT439" s="141"/>
      <c r="PAU439" s="141"/>
      <c r="PAV439" s="141"/>
      <c r="PAW439" s="141"/>
      <c r="PAX439" s="141"/>
      <c r="PAY439" s="141"/>
      <c r="PAZ439" s="141"/>
      <c r="PBA439" s="141"/>
      <c r="PBB439" s="141"/>
      <c r="PBC439" s="141"/>
      <c r="PBD439" s="141"/>
      <c r="PBE439" s="141"/>
      <c r="PBF439" s="141"/>
      <c r="PBG439" s="141"/>
      <c r="PBH439" s="141"/>
      <c r="PBI439" s="141"/>
      <c r="PBJ439" s="141"/>
      <c r="PBK439" s="141"/>
      <c r="PBL439" s="141"/>
      <c r="PBM439" s="141"/>
      <c r="PBN439" s="141"/>
      <c r="PBO439" s="141"/>
      <c r="PBP439" s="141"/>
      <c r="PBQ439" s="141"/>
      <c r="PBR439" s="141"/>
      <c r="PBS439" s="141"/>
      <c r="PBT439" s="141"/>
      <c r="PBU439" s="141"/>
      <c r="PBV439" s="141"/>
      <c r="PBW439" s="141"/>
      <c r="PBX439" s="141"/>
      <c r="PBY439" s="141"/>
      <c r="PBZ439" s="141"/>
      <c r="PCA439" s="141"/>
      <c r="PCB439" s="141"/>
      <c r="PCC439" s="141"/>
      <c r="PCD439" s="141"/>
      <c r="PCE439" s="141"/>
      <c r="PCF439" s="141"/>
      <c r="PCG439" s="141"/>
      <c r="PCH439" s="141"/>
      <c r="PCI439" s="141"/>
      <c r="PCJ439" s="141"/>
      <c r="PCK439" s="141"/>
      <c r="PCL439" s="141"/>
      <c r="PCM439" s="141"/>
      <c r="PCN439" s="141"/>
      <c r="PCO439" s="141"/>
      <c r="PCP439" s="141"/>
      <c r="PCQ439" s="141"/>
      <c r="PCR439" s="141"/>
      <c r="PCS439" s="141"/>
      <c r="PCT439" s="141"/>
      <c r="PCU439" s="141"/>
      <c r="PCV439" s="141"/>
      <c r="PCW439" s="141"/>
      <c r="PCX439" s="141"/>
      <c r="PCY439" s="141"/>
      <c r="PCZ439" s="141"/>
      <c r="PDA439" s="141"/>
      <c r="PDB439" s="141"/>
      <c r="PDC439" s="141"/>
      <c r="PDD439" s="141"/>
      <c r="PDE439" s="141"/>
      <c r="PDF439" s="141"/>
      <c r="PDG439" s="141"/>
      <c r="PDH439" s="141"/>
      <c r="PDI439" s="141"/>
      <c r="PDJ439" s="141"/>
      <c r="PDK439" s="141"/>
      <c r="PDL439" s="141"/>
      <c r="PDM439" s="141"/>
      <c r="PDN439" s="141"/>
      <c r="PDO439" s="141"/>
      <c r="PDP439" s="141"/>
      <c r="PDQ439" s="141"/>
      <c r="PDR439" s="141"/>
      <c r="PDS439" s="141"/>
      <c r="PDT439" s="141"/>
      <c r="PDU439" s="141"/>
      <c r="PDV439" s="141"/>
      <c r="PDW439" s="141"/>
      <c r="PDX439" s="141"/>
      <c r="PDY439" s="141"/>
      <c r="PDZ439" s="141"/>
      <c r="PEA439" s="141"/>
      <c r="PEB439" s="141"/>
      <c r="PEC439" s="141"/>
      <c r="PED439" s="141"/>
      <c r="PEE439" s="141"/>
      <c r="PEF439" s="141"/>
      <c r="PEG439" s="141"/>
      <c r="PEH439" s="141"/>
      <c r="PEI439" s="141"/>
      <c r="PEJ439" s="141"/>
      <c r="PEK439" s="141"/>
      <c r="PEL439" s="141"/>
      <c r="PEM439" s="141"/>
      <c r="PEN439" s="141"/>
      <c r="PEO439" s="141"/>
      <c r="PEP439" s="141"/>
      <c r="PEQ439" s="141"/>
      <c r="PER439" s="141"/>
      <c r="PES439" s="141"/>
      <c r="PET439" s="141"/>
      <c r="PEU439" s="141"/>
      <c r="PEV439" s="141"/>
      <c r="PEW439" s="141"/>
      <c r="PEX439" s="141"/>
      <c r="PEY439" s="141"/>
      <c r="PEZ439" s="141"/>
      <c r="PFA439" s="141"/>
      <c r="PFB439" s="141"/>
      <c r="PFC439" s="141"/>
      <c r="PFD439" s="141"/>
      <c r="PFE439" s="141"/>
      <c r="PFF439" s="141"/>
      <c r="PFG439" s="141"/>
      <c r="PFH439" s="141"/>
      <c r="PFI439" s="141"/>
      <c r="PFJ439" s="141"/>
      <c r="PFK439" s="141"/>
      <c r="PFL439" s="141"/>
      <c r="PFM439" s="141"/>
      <c r="PFN439" s="141"/>
      <c r="PFO439" s="141"/>
      <c r="PFP439" s="141"/>
      <c r="PFQ439" s="141"/>
      <c r="PFR439" s="141"/>
      <c r="PFS439" s="141"/>
      <c r="PFT439" s="141"/>
      <c r="PFU439" s="141"/>
      <c r="PFV439" s="141"/>
      <c r="PFW439" s="141"/>
      <c r="PFX439" s="141"/>
      <c r="PFY439" s="141"/>
      <c r="PFZ439" s="141"/>
      <c r="PGA439" s="141"/>
      <c r="PGB439" s="141"/>
      <c r="PGC439" s="141"/>
      <c r="PGD439" s="141"/>
      <c r="PGE439" s="141"/>
      <c r="PGF439" s="141"/>
      <c r="PGG439" s="141"/>
      <c r="PGH439" s="141"/>
      <c r="PGI439" s="141"/>
      <c r="PGJ439" s="141"/>
      <c r="PGK439" s="141"/>
      <c r="PGL439" s="141"/>
      <c r="PGM439" s="141"/>
      <c r="PGN439" s="141"/>
      <c r="PGO439" s="141"/>
      <c r="PGP439" s="141"/>
      <c r="PGQ439" s="141"/>
      <c r="PGR439" s="141"/>
      <c r="PGS439" s="141"/>
      <c r="PGT439" s="141"/>
      <c r="PGU439" s="141"/>
      <c r="PGV439" s="141"/>
      <c r="PGW439" s="141"/>
      <c r="PGX439" s="141"/>
      <c r="PGY439" s="141"/>
      <c r="PGZ439" s="141"/>
      <c r="PHA439" s="141"/>
      <c r="PHB439" s="141"/>
      <c r="PHC439" s="141"/>
      <c r="PHD439" s="141"/>
      <c r="PHE439" s="141"/>
      <c r="PHF439" s="141"/>
      <c r="PHG439" s="141"/>
      <c r="PHH439" s="141"/>
      <c r="PHI439" s="141"/>
      <c r="PHJ439" s="141"/>
      <c r="PHK439" s="141"/>
      <c r="PHL439" s="141"/>
      <c r="PHM439" s="141"/>
      <c r="PHN439" s="141"/>
      <c r="PHO439" s="141"/>
      <c r="PHP439" s="141"/>
      <c r="PHQ439" s="141"/>
      <c r="PHR439" s="141"/>
      <c r="PHS439" s="141"/>
      <c r="PHT439" s="141"/>
      <c r="PHU439" s="141"/>
      <c r="PHV439" s="141"/>
      <c r="PHW439" s="141"/>
      <c r="PHX439" s="141"/>
      <c r="PHY439" s="141"/>
      <c r="PHZ439" s="141"/>
      <c r="PIA439" s="141"/>
      <c r="PIB439" s="141"/>
      <c r="PIC439" s="141"/>
      <c r="PID439" s="141"/>
      <c r="PIE439" s="141"/>
      <c r="PIF439" s="141"/>
      <c r="PIG439" s="141"/>
      <c r="PIH439" s="141"/>
      <c r="PII439" s="141"/>
      <c r="PIJ439" s="141"/>
      <c r="PIK439" s="141"/>
      <c r="PIL439" s="141"/>
      <c r="PIM439" s="141"/>
      <c r="PIN439" s="141"/>
      <c r="PIO439" s="141"/>
      <c r="PIP439" s="141"/>
      <c r="PIQ439" s="141"/>
      <c r="PIR439" s="141"/>
      <c r="PIS439" s="141"/>
      <c r="PIT439" s="141"/>
      <c r="PIU439" s="141"/>
      <c r="PIV439" s="141"/>
      <c r="PIW439" s="141"/>
      <c r="PIX439" s="141"/>
      <c r="PIY439" s="141"/>
      <c r="PIZ439" s="141"/>
      <c r="PJA439" s="141"/>
      <c r="PJB439" s="141"/>
      <c r="PJC439" s="141"/>
      <c r="PJD439" s="141"/>
      <c r="PJE439" s="141"/>
      <c r="PJF439" s="141"/>
      <c r="PJG439" s="141"/>
      <c r="PJH439" s="141"/>
      <c r="PJI439" s="141"/>
      <c r="PJJ439" s="141"/>
      <c r="PJK439" s="141"/>
      <c r="PJL439" s="141"/>
      <c r="PJM439" s="141"/>
      <c r="PJN439" s="141"/>
      <c r="PJO439" s="141"/>
      <c r="PJP439" s="141"/>
      <c r="PJQ439" s="141"/>
      <c r="PJR439" s="141"/>
      <c r="PJS439" s="141"/>
      <c r="PJT439" s="141"/>
      <c r="PJU439" s="141"/>
      <c r="PJV439" s="141"/>
      <c r="PJW439" s="141"/>
      <c r="PJX439" s="141"/>
      <c r="PJY439" s="141"/>
      <c r="PJZ439" s="141"/>
      <c r="PKA439" s="141"/>
      <c r="PKB439" s="141"/>
      <c r="PKC439" s="141"/>
      <c r="PKD439" s="141"/>
      <c r="PKE439" s="141"/>
      <c r="PKF439" s="141"/>
      <c r="PKG439" s="141"/>
      <c r="PKH439" s="141"/>
      <c r="PKI439" s="141"/>
      <c r="PKJ439" s="141"/>
      <c r="PKK439" s="141"/>
      <c r="PKL439" s="141"/>
      <c r="PKM439" s="141"/>
      <c r="PKN439" s="141"/>
      <c r="PKO439" s="141"/>
      <c r="PKP439" s="141"/>
      <c r="PKQ439" s="141"/>
      <c r="PKR439" s="141"/>
      <c r="PKS439" s="141"/>
      <c r="PKT439" s="141"/>
      <c r="PKU439" s="141"/>
      <c r="PKV439" s="141"/>
      <c r="PKW439" s="141"/>
      <c r="PKX439" s="141"/>
      <c r="PKY439" s="141"/>
      <c r="PKZ439" s="141"/>
      <c r="PLA439" s="141"/>
      <c r="PLB439" s="141"/>
      <c r="PLC439" s="141"/>
      <c r="PLD439" s="141"/>
      <c r="PLE439" s="141"/>
      <c r="PLF439" s="141"/>
      <c r="PLG439" s="141"/>
      <c r="PLH439" s="141"/>
      <c r="PLI439" s="141"/>
      <c r="PLJ439" s="141"/>
      <c r="PLK439" s="141"/>
      <c r="PLL439" s="141"/>
      <c r="PLM439" s="141"/>
      <c r="PLN439" s="141"/>
      <c r="PLO439" s="141"/>
      <c r="PLP439" s="141"/>
      <c r="PLQ439" s="141"/>
      <c r="PLR439" s="141"/>
      <c r="PLS439" s="141"/>
      <c r="PLT439" s="141"/>
      <c r="PLU439" s="141"/>
      <c r="PLV439" s="141"/>
      <c r="PLW439" s="141"/>
      <c r="PLX439" s="141"/>
      <c r="PLY439" s="141"/>
      <c r="PLZ439" s="141"/>
      <c r="PMA439" s="141"/>
      <c r="PMB439" s="141"/>
      <c r="PMC439" s="141"/>
      <c r="PMD439" s="141"/>
      <c r="PME439" s="141"/>
      <c r="PMF439" s="141"/>
      <c r="PMG439" s="141"/>
      <c r="PMH439" s="141"/>
      <c r="PMI439" s="141"/>
      <c r="PMJ439" s="141"/>
      <c r="PMK439" s="141"/>
      <c r="PML439" s="141"/>
      <c r="PMM439" s="141"/>
      <c r="PMN439" s="141"/>
      <c r="PMO439" s="141"/>
      <c r="PMP439" s="141"/>
      <c r="PMQ439" s="141"/>
      <c r="PMR439" s="141"/>
      <c r="PMS439" s="141"/>
      <c r="PMT439" s="141"/>
      <c r="PMU439" s="141"/>
      <c r="PMV439" s="141"/>
      <c r="PMW439" s="141"/>
      <c r="PMX439" s="141"/>
      <c r="PMY439" s="141"/>
      <c r="PMZ439" s="141"/>
      <c r="PNA439" s="141"/>
      <c r="PNB439" s="141"/>
      <c r="PNC439" s="141"/>
      <c r="PND439" s="141"/>
      <c r="PNE439" s="141"/>
      <c r="PNF439" s="141"/>
      <c r="PNG439" s="141"/>
      <c r="PNH439" s="141"/>
      <c r="PNI439" s="141"/>
      <c r="PNJ439" s="141"/>
      <c r="PNK439" s="141"/>
      <c r="PNL439" s="141"/>
      <c r="PNM439" s="141"/>
      <c r="PNN439" s="141"/>
      <c r="PNO439" s="141"/>
      <c r="PNP439" s="141"/>
      <c r="PNQ439" s="141"/>
      <c r="PNR439" s="141"/>
      <c r="PNS439" s="141"/>
      <c r="PNT439" s="141"/>
      <c r="PNU439" s="141"/>
      <c r="PNV439" s="141"/>
      <c r="PNW439" s="141"/>
      <c r="PNX439" s="141"/>
      <c r="PNY439" s="141"/>
      <c r="PNZ439" s="141"/>
      <c r="POA439" s="141"/>
      <c r="POB439" s="141"/>
      <c r="POC439" s="141"/>
      <c r="POD439" s="141"/>
      <c r="POE439" s="141"/>
      <c r="POF439" s="141"/>
      <c r="POG439" s="141"/>
      <c r="POH439" s="141"/>
      <c r="POI439" s="141"/>
      <c r="POJ439" s="141"/>
      <c r="POK439" s="141"/>
      <c r="POL439" s="141"/>
      <c r="POM439" s="141"/>
      <c r="PON439" s="141"/>
      <c r="POO439" s="141"/>
      <c r="POP439" s="141"/>
      <c r="POQ439" s="141"/>
      <c r="POR439" s="141"/>
      <c r="POS439" s="141"/>
      <c r="POT439" s="141"/>
      <c r="POU439" s="141"/>
      <c r="POV439" s="141"/>
      <c r="POW439" s="141"/>
      <c r="POX439" s="141"/>
      <c r="POY439" s="141"/>
      <c r="POZ439" s="141"/>
      <c r="PPA439" s="141"/>
      <c r="PPB439" s="141"/>
      <c r="PPC439" s="141"/>
      <c r="PPD439" s="141"/>
      <c r="PPE439" s="141"/>
      <c r="PPF439" s="141"/>
      <c r="PPG439" s="141"/>
      <c r="PPH439" s="141"/>
      <c r="PPI439" s="141"/>
      <c r="PPJ439" s="141"/>
      <c r="PPK439" s="141"/>
      <c r="PPL439" s="141"/>
      <c r="PPM439" s="141"/>
      <c r="PPN439" s="141"/>
      <c r="PPO439" s="141"/>
      <c r="PPP439" s="141"/>
      <c r="PPQ439" s="141"/>
      <c r="PPR439" s="141"/>
      <c r="PPS439" s="141"/>
      <c r="PPT439" s="141"/>
      <c r="PPU439" s="141"/>
      <c r="PPV439" s="141"/>
      <c r="PPW439" s="141"/>
      <c r="PPX439" s="141"/>
      <c r="PPY439" s="141"/>
      <c r="PPZ439" s="141"/>
      <c r="PQA439" s="141"/>
      <c r="PQB439" s="141"/>
      <c r="PQC439" s="141"/>
      <c r="PQD439" s="141"/>
      <c r="PQE439" s="141"/>
      <c r="PQF439" s="141"/>
      <c r="PQG439" s="141"/>
      <c r="PQH439" s="141"/>
      <c r="PQI439" s="141"/>
      <c r="PQJ439" s="141"/>
      <c r="PQK439" s="141"/>
      <c r="PQL439" s="141"/>
      <c r="PQM439" s="141"/>
      <c r="PQN439" s="141"/>
      <c r="PQO439" s="141"/>
      <c r="PQP439" s="141"/>
      <c r="PQQ439" s="141"/>
      <c r="PQR439" s="141"/>
      <c r="PQS439" s="141"/>
      <c r="PQT439" s="141"/>
      <c r="PQU439" s="141"/>
      <c r="PQV439" s="141"/>
      <c r="PQW439" s="141"/>
      <c r="PQX439" s="141"/>
      <c r="PQY439" s="141"/>
      <c r="PQZ439" s="141"/>
      <c r="PRA439" s="141"/>
      <c r="PRB439" s="141"/>
      <c r="PRC439" s="141"/>
      <c r="PRD439" s="141"/>
      <c r="PRE439" s="141"/>
      <c r="PRF439" s="141"/>
      <c r="PRG439" s="141"/>
      <c r="PRH439" s="141"/>
      <c r="PRI439" s="141"/>
      <c r="PRJ439" s="141"/>
      <c r="PRK439" s="141"/>
      <c r="PRL439" s="141"/>
      <c r="PRM439" s="141"/>
      <c r="PRN439" s="141"/>
      <c r="PRO439" s="141"/>
      <c r="PRP439" s="141"/>
      <c r="PRQ439" s="141"/>
      <c r="PRR439" s="141"/>
      <c r="PRS439" s="141"/>
      <c r="PRT439" s="141"/>
      <c r="PRU439" s="141"/>
      <c r="PRV439" s="141"/>
      <c r="PRW439" s="141"/>
      <c r="PRX439" s="141"/>
      <c r="PRY439" s="141"/>
      <c r="PRZ439" s="141"/>
      <c r="PSA439" s="141"/>
      <c r="PSB439" s="141"/>
      <c r="PSC439" s="141"/>
      <c r="PSD439" s="141"/>
      <c r="PSE439" s="141"/>
      <c r="PSF439" s="141"/>
      <c r="PSG439" s="141"/>
      <c r="PSH439" s="141"/>
      <c r="PSI439" s="141"/>
      <c r="PSJ439" s="141"/>
      <c r="PSK439" s="141"/>
      <c r="PSL439" s="141"/>
      <c r="PSM439" s="141"/>
      <c r="PSN439" s="141"/>
      <c r="PSO439" s="141"/>
      <c r="PSP439" s="141"/>
      <c r="PSQ439" s="141"/>
      <c r="PSR439" s="141"/>
      <c r="PSS439" s="141"/>
      <c r="PST439" s="141"/>
      <c r="PSU439" s="141"/>
      <c r="PSV439" s="141"/>
      <c r="PSW439" s="141"/>
      <c r="PSX439" s="141"/>
      <c r="PSY439" s="141"/>
      <c r="PSZ439" s="141"/>
      <c r="PTA439" s="141"/>
      <c r="PTB439" s="141"/>
      <c r="PTC439" s="141"/>
      <c r="PTD439" s="141"/>
      <c r="PTE439" s="141"/>
      <c r="PTF439" s="141"/>
      <c r="PTG439" s="141"/>
      <c r="PTH439" s="141"/>
      <c r="PTI439" s="141"/>
      <c r="PTJ439" s="141"/>
      <c r="PTK439" s="141"/>
      <c r="PTL439" s="141"/>
      <c r="PTM439" s="141"/>
      <c r="PTN439" s="141"/>
      <c r="PTO439" s="141"/>
      <c r="PTP439" s="141"/>
      <c r="PTQ439" s="141"/>
      <c r="PTR439" s="141"/>
      <c r="PTS439" s="141"/>
      <c r="PTT439" s="141"/>
      <c r="PTU439" s="141"/>
      <c r="PTV439" s="141"/>
      <c r="PTW439" s="141"/>
      <c r="PTX439" s="141"/>
      <c r="PTY439" s="141"/>
      <c r="PTZ439" s="141"/>
      <c r="PUA439" s="141"/>
      <c r="PUB439" s="141"/>
      <c r="PUC439" s="141"/>
      <c r="PUD439" s="141"/>
      <c r="PUE439" s="141"/>
      <c r="PUF439" s="141"/>
      <c r="PUG439" s="141"/>
      <c r="PUH439" s="141"/>
      <c r="PUI439" s="141"/>
      <c r="PUJ439" s="141"/>
      <c r="PUK439" s="141"/>
      <c r="PUL439" s="141"/>
      <c r="PUM439" s="141"/>
      <c r="PUN439" s="141"/>
      <c r="PUO439" s="141"/>
      <c r="PUP439" s="141"/>
      <c r="PUQ439" s="141"/>
      <c r="PUR439" s="141"/>
      <c r="PUS439" s="141"/>
      <c r="PUT439" s="141"/>
      <c r="PUU439" s="141"/>
      <c r="PUV439" s="141"/>
      <c r="PUW439" s="141"/>
      <c r="PUX439" s="141"/>
      <c r="PUY439" s="141"/>
      <c r="PUZ439" s="141"/>
      <c r="PVA439" s="141"/>
      <c r="PVB439" s="141"/>
      <c r="PVC439" s="141"/>
      <c r="PVD439" s="141"/>
      <c r="PVE439" s="141"/>
      <c r="PVF439" s="141"/>
      <c r="PVG439" s="141"/>
      <c r="PVH439" s="141"/>
      <c r="PVI439" s="141"/>
      <c r="PVJ439" s="141"/>
      <c r="PVK439" s="141"/>
      <c r="PVL439" s="141"/>
      <c r="PVM439" s="141"/>
      <c r="PVN439" s="141"/>
      <c r="PVO439" s="141"/>
      <c r="PVP439" s="141"/>
      <c r="PVQ439" s="141"/>
      <c r="PVR439" s="141"/>
      <c r="PVS439" s="141"/>
      <c r="PVT439" s="141"/>
      <c r="PVU439" s="141"/>
      <c r="PVV439" s="141"/>
      <c r="PVW439" s="141"/>
      <c r="PVX439" s="141"/>
      <c r="PVY439" s="141"/>
      <c r="PVZ439" s="141"/>
      <c r="PWA439" s="141"/>
      <c r="PWB439" s="141"/>
      <c r="PWC439" s="141"/>
      <c r="PWD439" s="141"/>
      <c r="PWE439" s="141"/>
      <c r="PWF439" s="141"/>
      <c r="PWG439" s="141"/>
      <c r="PWH439" s="141"/>
      <c r="PWI439" s="141"/>
      <c r="PWJ439" s="141"/>
      <c r="PWK439" s="141"/>
      <c r="PWL439" s="141"/>
      <c r="PWM439" s="141"/>
      <c r="PWN439" s="141"/>
      <c r="PWO439" s="141"/>
      <c r="PWP439" s="141"/>
      <c r="PWQ439" s="141"/>
      <c r="PWR439" s="141"/>
      <c r="PWS439" s="141"/>
      <c r="PWT439" s="141"/>
      <c r="PWU439" s="141"/>
      <c r="PWV439" s="141"/>
      <c r="PWW439" s="141"/>
      <c r="PWX439" s="141"/>
      <c r="PWY439" s="141"/>
      <c r="PWZ439" s="141"/>
      <c r="PXA439" s="141"/>
      <c r="PXB439" s="141"/>
      <c r="PXC439" s="141"/>
      <c r="PXD439" s="141"/>
      <c r="PXE439" s="141"/>
      <c r="PXF439" s="141"/>
      <c r="PXG439" s="141"/>
      <c r="PXH439" s="141"/>
      <c r="PXI439" s="141"/>
      <c r="PXJ439" s="141"/>
      <c r="PXK439" s="141"/>
      <c r="PXL439" s="141"/>
      <c r="PXM439" s="141"/>
      <c r="PXN439" s="141"/>
      <c r="PXO439" s="141"/>
      <c r="PXP439" s="141"/>
      <c r="PXQ439" s="141"/>
      <c r="PXR439" s="141"/>
      <c r="PXS439" s="141"/>
      <c r="PXT439" s="141"/>
      <c r="PXU439" s="141"/>
      <c r="PXV439" s="141"/>
      <c r="PXW439" s="141"/>
      <c r="PXX439" s="141"/>
      <c r="PXY439" s="141"/>
      <c r="PXZ439" s="141"/>
      <c r="PYA439" s="141"/>
      <c r="PYB439" s="141"/>
      <c r="PYC439" s="141"/>
      <c r="PYD439" s="141"/>
      <c r="PYE439" s="141"/>
      <c r="PYF439" s="141"/>
      <c r="PYG439" s="141"/>
      <c r="PYH439" s="141"/>
      <c r="PYI439" s="141"/>
      <c r="PYJ439" s="141"/>
      <c r="PYK439" s="141"/>
      <c r="PYL439" s="141"/>
      <c r="PYM439" s="141"/>
      <c r="PYN439" s="141"/>
      <c r="PYO439" s="141"/>
      <c r="PYP439" s="141"/>
      <c r="PYQ439" s="141"/>
      <c r="PYR439" s="141"/>
      <c r="PYS439" s="141"/>
      <c r="PYT439" s="141"/>
      <c r="PYU439" s="141"/>
      <c r="PYV439" s="141"/>
      <c r="PYW439" s="141"/>
      <c r="PYX439" s="141"/>
      <c r="PYY439" s="141"/>
      <c r="PYZ439" s="141"/>
      <c r="PZA439" s="141"/>
      <c r="PZB439" s="141"/>
      <c r="PZC439" s="141"/>
      <c r="PZD439" s="141"/>
      <c r="PZE439" s="141"/>
      <c r="PZF439" s="141"/>
      <c r="PZG439" s="141"/>
      <c r="PZH439" s="141"/>
      <c r="PZI439" s="141"/>
      <c r="PZJ439" s="141"/>
      <c r="PZK439" s="141"/>
      <c r="PZL439" s="141"/>
      <c r="PZM439" s="141"/>
      <c r="PZN439" s="141"/>
      <c r="PZO439" s="141"/>
      <c r="PZP439" s="141"/>
      <c r="PZQ439" s="141"/>
      <c r="PZR439" s="141"/>
      <c r="PZS439" s="141"/>
      <c r="PZT439" s="141"/>
      <c r="PZU439" s="141"/>
      <c r="PZV439" s="141"/>
      <c r="PZW439" s="141"/>
      <c r="PZX439" s="141"/>
      <c r="PZY439" s="141"/>
      <c r="PZZ439" s="141"/>
      <c r="QAA439" s="141"/>
      <c r="QAB439" s="141"/>
      <c r="QAC439" s="141"/>
      <c r="QAD439" s="141"/>
      <c r="QAE439" s="141"/>
      <c r="QAF439" s="141"/>
      <c r="QAG439" s="141"/>
      <c r="QAH439" s="141"/>
      <c r="QAI439" s="141"/>
      <c r="QAJ439" s="141"/>
      <c r="QAK439" s="141"/>
      <c r="QAL439" s="141"/>
      <c r="QAM439" s="141"/>
      <c r="QAN439" s="141"/>
      <c r="QAO439" s="141"/>
      <c r="QAP439" s="141"/>
      <c r="QAQ439" s="141"/>
      <c r="QAR439" s="141"/>
      <c r="QAS439" s="141"/>
      <c r="QAT439" s="141"/>
      <c r="QAU439" s="141"/>
      <c r="QAV439" s="141"/>
      <c r="QAW439" s="141"/>
      <c r="QAX439" s="141"/>
      <c r="QAY439" s="141"/>
      <c r="QAZ439" s="141"/>
      <c r="QBA439" s="141"/>
      <c r="QBB439" s="141"/>
      <c r="QBC439" s="141"/>
      <c r="QBD439" s="141"/>
      <c r="QBE439" s="141"/>
      <c r="QBF439" s="141"/>
      <c r="QBG439" s="141"/>
      <c r="QBH439" s="141"/>
      <c r="QBI439" s="141"/>
      <c r="QBJ439" s="141"/>
      <c r="QBK439" s="141"/>
      <c r="QBL439" s="141"/>
      <c r="QBM439" s="141"/>
      <c r="QBN439" s="141"/>
      <c r="QBO439" s="141"/>
      <c r="QBP439" s="141"/>
      <c r="QBQ439" s="141"/>
      <c r="QBR439" s="141"/>
      <c r="QBS439" s="141"/>
      <c r="QBT439" s="141"/>
      <c r="QBU439" s="141"/>
      <c r="QBV439" s="141"/>
      <c r="QBW439" s="141"/>
      <c r="QBX439" s="141"/>
      <c r="QBY439" s="141"/>
      <c r="QBZ439" s="141"/>
      <c r="QCA439" s="141"/>
      <c r="QCB439" s="141"/>
      <c r="QCC439" s="141"/>
      <c r="QCD439" s="141"/>
      <c r="QCE439" s="141"/>
      <c r="QCF439" s="141"/>
      <c r="QCG439" s="141"/>
      <c r="QCH439" s="141"/>
      <c r="QCI439" s="141"/>
      <c r="QCJ439" s="141"/>
      <c r="QCK439" s="141"/>
      <c r="QCL439" s="141"/>
      <c r="QCM439" s="141"/>
      <c r="QCN439" s="141"/>
      <c r="QCO439" s="141"/>
      <c r="QCP439" s="141"/>
      <c r="QCQ439" s="141"/>
      <c r="QCR439" s="141"/>
      <c r="QCS439" s="141"/>
      <c r="QCT439" s="141"/>
      <c r="QCU439" s="141"/>
      <c r="QCV439" s="141"/>
      <c r="QCW439" s="141"/>
      <c r="QCX439" s="141"/>
      <c r="QCY439" s="141"/>
      <c r="QCZ439" s="141"/>
      <c r="QDA439" s="141"/>
      <c r="QDB439" s="141"/>
      <c r="QDC439" s="141"/>
      <c r="QDD439" s="141"/>
      <c r="QDE439" s="141"/>
      <c r="QDF439" s="141"/>
      <c r="QDG439" s="141"/>
      <c r="QDH439" s="141"/>
      <c r="QDI439" s="141"/>
      <c r="QDJ439" s="141"/>
      <c r="QDK439" s="141"/>
      <c r="QDL439" s="141"/>
      <c r="QDM439" s="141"/>
      <c r="QDN439" s="141"/>
      <c r="QDO439" s="141"/>
      <c r="QDP439" s="141"/>
      <c r="QDQ439" s="141"/>
      <c r="QDR439" s="141"/>
      <c r="QDS439" s="141"/>
      <c r="QDT439" s="141"/>
      <c r="QDU439" s="141"/>
      <c r="QDV439" s="141"/>
      <c r="QDW439" s="141"/>
      <c r="QDX439" s="141"/>
      <c r="QDY439" s="141"/>
      <c r="QDZ439" s="141"/>
      <c r="QEA439" s="141"/>
      <c r="QEB439" s="141"/>
      <c r="QEC439" s="141"/>
      <c r="QED439" s="141"/>
      <c r="QEE439" s="141"/>
      <c r="QEF439" s="141"/>
      <c r="QEG439" s="141"/>
      <c r="QEH439" s="141"/>
      <c r="QEI439" s="141"/>
      <c r="QEJ439" s="141"/>
      <c r="QEK439" s="141"/>
      <c r="QEL439" s="141"/>
      <c r="QEM439" s="141"/>
      <c r="QEN439" s="141"/>
      <c r="QEO439" s="141"/>
      <c r="QEP439" s="141"/>
      <c r="QEQ439" s="141"/>
      <c r="QER439" s="141"/>
      <c r="QES439" s="141"/>
      <c r="QET439" s="141"/>
      <c r="QEU439" s="141"/>
      <c r="QEV439" s="141"/>
      <c r="QEW439" s="141"/>
      <c r="QEX439" s="141"/>
      <c r="QEY439" s="141"/>
      <c r="QEZ439" s="141"/>
      <c r="QFA439" s="141"/>
      <c r="QFB439" s="141"/>
      <c r="QFC439" s="141"/>
      <c r="QFD439" s="141"/>
      <c r="QFE439" s="141"/>
      <c r="QFF439" s="141"/>
      <c r="QFG439" s="141"/>
      <c r="QFH439" s="141"/>
      <c r="QFI439" s="141"/>
      <c r="QFJ439" s="141"/>
      <c r="QFK439" s="141"/>
      <c r="QFL439" s="141"/>
      <c r="QFM439" s="141"/>
      <c r="QFN439" s="141"/>
      <c r="QFO439" s="141"/>
      <c r="QFP439" s="141"/>
      <c r="QFQ439" s="141"/>
      <c r="QFR439" s="141"/>
      <c r="QFS439" s="141"/>
      <c r="QFT439" s="141"/>
      <c r="QFU439" s="141"/>
      <c r="QFV439" s="141"/>
      <c r="QFW439" s="141"/>
      <c r="QFX439" s="141"/>
      <c r="QFY439" s="141"/>
      <c r="QFZ439" s="141"/>
      <c r="QGA439" s="141"/>
      <c r="QGB439" s="141"/>
      <c r="QGC439" s="141"/>
      <c r="QGD439" s="141"/>
      <c r="QGE439" s="141"/>
      <c r="QGF439" s="141"/>
      <c r="QGG439" s="141"/>
      <c r="QGH439" s="141"/>
      <c r="QGI439" s="141"/>
      <c r="QGJ439" s="141"/>
      <c r="QGK439" s="141"/>
      <c r="QGL439" s="141"/>
      <c r="QGM439" s="141"/>
      <c r="QGN439" s="141"/>
      <c r="QGO439" s="141"/>
      <c r="QGP439" s="141"/>
      <c r="QGQ439" s="141"/>
      <c r="QGR439" s="141"/>
      <c r="QGS439" s="141"/>
      <c r="QGT439" s="141"/>
      <c r="QGU439" s="141"/>
      <c r="QGV439" s="141"/>
      <c r="QGW439" s="141"/>
      <c r="QGX439" s="141"/>
      <c r="QGY439" s="141"/>
      <c r="QGZ439" s="141"/>
      <c r="QHA439" s="141"/>
      <c r="QHB439" s="141"/>
      <c r="QHC439" s="141"/>
      <c r="QHD439" s="141"/>
      <c r="QHE439" s="141"/>
      <c r="QHF439" s="141"/>
      <c r="QHG439" s="141"/>
      <c r="QHH439" s="141"/>
      <c r="QHI439" s="141"/>
      <c r="QHJ439" s="141"/>
      <c r="QHK439" s="141"/>
      <c r="QHL439" s="141"/>
      <c r="QHM439" s="141"/>
      <c r="QHN439" s="141"/>
      <c r="QHO439" s="141"/>
      <c r="QHP439" s="141"/>
      <c r="QHQ439" s="141"/>
      <c r="QHR439" s="141"/>
      <c r="QHS439" s="141"/>
      <c r="QHT439" s="141"/>
      <c r="QHU439" s="141"/>
      <c r="QHV439" s="141"/>
      <c r="QHW439" s="141"/>
      <c r="QHX439" s="141"/>
      <c r="QHY439" s="141"/>
      <c r="QHZ439" s="141"/>
      <c r="QIA439" s="141"/>
      <c r="QIB439" s="141"/>
      <c r="QIC439" s="141"/>
      <c r="QID439" s="141"/>
      <c r="QIE439" s="141"/>
      <c r="QIF439" s="141"/>
      <c r="QIG439" s="141"/>
      <c r="QIH439" s="141"/>
      <c r="QII439" s="141"/>
      <c r="QIJ439" s="141"/>
      <c r="QIK439" s="141"/>
      <c r="QIL439" s="141"/>
      <c r="QIM439" s="141"/>
      <c r="QIN439" s="141"/>
      <c r="QIO439" s="141"/>
      <c r="QIP439" s="141"/>
      <c r="QIQ439" s="141"/>
      <c r="QIR439" s="141"/>
      <c r="QIS439" s="141"/>
      <c r="QIT439" s="141"/>
      <c r="QIU439" s="141"/>
      <c r="QIV439" s="141"/>
      <c r="QIW439" s="141"/>
      <c r="QIX439" s="141"/>
      <c r="QIY439" s="141"/>
      <c r="QIZ439" s="141"/>
      <c r="QJA439" s="141"/>
      <c r="QJB439" s="141"/>
      <c r="QJC439" s="141"/>
      <c r="QJD439" s="141"/>
      <c r="QJE439" s="141"/>
      <c r="QJF439" s="141"/>
      <c r="QJG439" s="141"/>
      <c r="QJH439" s="141"/>
      <c r="QJI439" s="141"/>
      <c r="QJJ439" s="141"/>
      <c r="QJK439" s="141"/>
      <c r="QJL439" s="141"/>
      <c r="QJM439" s="141"/>
      <c r="QJN439" s="141"/>
      <c r="QJO439" s="141"/>
      <c r="QJP439" s="141"/>
      <c r="QJQ439" s="141"/>
      <c r="QJR439" s="141"/>
      <c r="QJS439" s="141"/>
      <c r="QJT439" s="141"/>
      <c r="QJU439" s="141"/>
      <c r="QJV439" s="141"/>
      <c r="QJW439" s="141"/>
      <c r="QJX439" s="141"/>
      <c r="QJY439" s="141"/>
      <c r="QJZ439" s="141"/>
      <c r="QKA439" s="141"/>
      <c r="QKB439" s="141"/>
      <c r="QKC439" s="141"/>
      <c r="QKD439" s="141"/>
      <c r="QKE439" s="141"/>
      <c r="QKF439" s="141"/>
      <c r="QKG439" s="141"/>
      <c r="QKH439" s="141"/>
      <c r="QKI439" s="141"/>
      <c r="QKJ439" s="141"/>
      <c r="QKK439" s="141"/>
      <c r="QKL439" s="141"/>
      <c r="QKM439" s="141"/>
      <c r="QKN439" s="141"/>
      <c r="QKO439" s="141"/>
      <c r="QKP439" s="141"/>
      <c r="QKQ439" s="141"/>
      <c r="QKR439" s="141"/>
      <c r="QKS439" s="141"/>
      <c r="QKT439" s="141"/>
      <c r="QKU439" s="141"/>
      <c r="QKV439" s="141"/>
      <c r="QKW439" s="141"/>
      <c r="QKX439" s="141"/>
      <c r="QKY439" s="141"/>
      <c r="QKZ439" s="141"/>
      <c r="QLA439" s="141"/>
      <c r="QLB439" s="141"/>
      <c r="QLC439" s="141"/>
      <c r="QLD439" s="141"/>
      <c r="QLE439" s="141"/>
      <c r="QLF439" s="141"/>
      <c r="QLG439" s="141"/>
      <c r="QLH439" s="141"/>
      <c r="QLI439" s="141"/>
      <c r="QLJ439" s="141"/>
      <c r="QLK439" s="141"/>
      <c r="QLL439" s="141"/>
      <c r="QLM439" s="141"/>
      <c r="QLN439" s="141"/>
      <c r="QLO439" s="141"/>
      <c r="QLP439" s="141"/>
      <c r="QLQ439" s="141"/>
      <c r="QLR439" s="141"/>
      <c r="QLS439" s="141"/>
      <c r="QLT439" s="141"/>
      <c r="QLU439" s="141"/>
      <c r="QLV439" s="141"/>
      <c r="QLW439" s="141"/>
      <c r="QLX439" s="141"/>
      <c r="QLY439" s="141"/>
      <c r="QLZ439" s="141"/>
      <c r="QMA439" s="141"/>
      <c r="QMB439" s="141"/>
      <c r="QMC439" s="141"/>
      <c r="QMD439" s="141"/>
      <c r="QME439" s="141"/>
      <c r="QMF439" s="141"/>
      <c r="QMG439" s="141"/>
      <c r="QMH439" s="141"/>
      <c r="QMI439" s="141"/>
      <c r="QMJ439" s="141"/>
      <c r="QMK439" s="141"/>
      <c r="QML439" s="141"/>
      <c r="QMM439" s="141"/>
      <c r="QMN439" s="141"/>
      <c r="QMO439" s="141"/>
      <c r="QMP439" s="141"/>
      <c r="QMQ439" s="141"/>
      <c r="QMR439" s="141"/>
      <c r="QMS439" s="141"/>
      <c r="QMT439" s="141"/>
      <c r="QMU439" s="141"/>
      <c r="QMV439" s="141"/>
      <c r="QMW439" s="141"/>
      <c r="QMX439" s="141"/>
      <c r="QMY439" s="141"/>
      <c r="QMZ439" s="141"/>
      <c r="QNA439" s="141"/>
      <c r="QNB439" s="141"/>
      <c r="QNC439" s="141"/>
      <c r="QND439" s="141"/>
      <c r="QNE439" s="141"/>
      <c r="QNF439" s="141"/>
      <c r="QNG439" s="141"/>
      <c r="QNH439" s="141"/>
      <c r="QNI439" s="141"/>
      <c r="QNJ439" s="141"/>
      <c r="QNK439" s="141"/>
      <c r="QNL439" s="141"/>
      <c r="QNM439" s="141"/>
      <c r="QNN439" s="141"/>
      <c r="QNO439" s="141"/>
      <c r="QNP439" s="141"/>
      <c r="QNQ439" s="141"/>
      <c r="QNR439" s="141"/>
      <c r="QNS439" s="141"/>
      <c r="QNT439" s="141"/>
      <c r="QNU439" s="141"/>
      <c r="QNV439" s="141"/>
      <c r="QNW439" s="141"/>
      <c r="QNX439" s="141"/>
      <c r="QNY439" s="141"/>
      <c r="QNZ439" s="141"/>
      <c r="QOA439" s="141"/>
      <c r="QOB439" s="141"/>
      <c r="QOC439" s="141"/>
      <c r="QOD439" s="141"/>
      <c r="QOE439" s="141"/>
      <c r="QOF439" s="141"/>
      <c r="QOG439" s="141"/>
      <c r="QOH439" s="141"/>
      <c r="QOI439" s="141"/>
      <c r="QOJ439" s="141"/>
      <c r="QOK439" s="141"/>
      <c r="QOL439" s="141"/>
      <c r="QOM439" s="141"/>
      <c r="QON439" s="141"/>
      <c r="QOO439" s="141"/>
      <c r="QOP439" s="141"/>
      <c r="QOQ439" s="141"/>
      <c r="QOR439" s="141"/>
      <c r="QOS439" s="141"/>
      <c r="QOT439" s="141"/>
      <c r="QOU439" s="141"/>
      <c r="QOV439" s="141"/>
      <c r="QOW439" s="141"/>
      <c r="QOX439" s="141"/>
      <c r="QOY439" s="141"/>
      <c r="QOZ439" s="141"/>
      <c r="QPA439" s="141"/>
      <c r="QPB439" s="141"/>
      <c r="QPC439" s="141"/>
      <c r="QPD439" s="141"/>
      <c r="QPE439" s="141"/>
      <c r="QPF439" s="141"/>
      <c r="QPG439" s="141"/>
      <c r="QPH439" s="141"/>
      <c r="QPI439" s="141"/>
      <c r="QPJ439" s="141"/>
      <c r="QPK439" s="141"/>
      <c r="QPL439" s="141"/>
      <c r="QPM439" s="141"/>
      <c r="QPN439" s="141"/>
      <c r="QPO439" s="141"/>
      <c r="QPP439" s="141"/>
      <c r="QPQ439" s="141"/>
      <c r="QPR439" s="141"/>
      <c r="QPS439" s="141"/>
      <c r="QPT439" s="141"/>
      <c r="QPU439" s="141"/>
      <c r="QPV439" s="141"/>
      <c r="QPW439" s="141"/>
      <c r="QPX439" s="141"/>
      <c r="QPY439" s="141"/>
      <c r="QPZ439" s="141"/>
      <c r="QQA439" s="141"/>
      <c r="QQB439" s="141"/>
      <c r="QQC439" s="141"/>
      <c r="QQD439" s="141"/>
      <c r="QQE439" s="141"/>
      <c r="QQF439" s="141"/>
      <c r="QQG439" s="141"/>
      <c r="QQH439" s="141"/>
      <c r="QQI439" s="141"/>
      <c r="QQJ439" s="141"/>
      <c r="QQK439" s="141"/>
      <c r="QQL439" s="141"/>
      <c r="QQM439" s="141"/>
      <c r="QQN439" s="141"/>
      <c r="QQO439" s="141"/>
      <c r="QQP439" s="141"/>
      <c r="QQQ439" s="141"/>
      <c r="QQR439" s="141"/>
      <c r="QQS439" s="141"/>
      <c r="QQT439" s="141"/>
      <c r="QQU439" s="141"/>
      <c r="QQV439" s="141"/>
      <c r="QQW439" s="141"/>
      <c r="QQX439" s="141"/>
      <c r="QQY439" s="141"/>
      <c r="QQZ439" s="141"/>
      <c r="QRA439" s="141"/>
      <c r="QRB439" s="141"/>
      <c r="QRC439" s="141"/>
      <c r="QRD439" s="141"/>
      <c r="QRE439" s="141"/>
      <c r="QRF439" s="141"/>
      <c r="QRG439" s="141"/>
      <c r="QRH439" s="141"/>
      <c r="QRI439" s="141"/>
      <c r="QRJ439" s="141"/>
      <c r="QRK439" s="141"/>
      <c r="QRL439" s="141"/>
      <c r="QRM439" s="141"/>
      <c r="QRN439" s="141"/>
      <c r="QRO439" s="141"/>
      <c r="QRP439" s="141"/>
      <c r="QRQ439" s="141"/>
      <c r="QRR439" s="141"/>
      <c r="QRS439" s="141"/>
      <c r="QRT439" s="141"/>
      <c r="QRU439" s="141"/>
      <c r="QRV439" s="141"/>
      <c r="QRW439" s="141"/>
      <c r="QRX439" s="141"/>
      <c r="QRY439" s="141"/>
      <c r="QRZ439" s="141"/>
      <c r="QSA439" s="141"/>
      <c r="QSB439" s="141"/>
      <c r="QSC439" s="141"/>
      <c r="QSD439" s="141"/>
      <c r="QSE439" s="141"/>
      <c r="QSF439" s="141"/>
      <c r="QSG439" s="141"/>
      <c r="QSH439" s="141"/>
      <c r="QSI439" s="141"/>
      <c r="QSJ439" s="141"/>
      <c r="QSK439" s="141"/>
      <c r="QSL439" s="141"/>
      <c r="QSM439" s="141"/>
      <c r="QSN439" s="141"/>
      <c r="QSO439" s="141"/>
      <c r="QSP439" s="141"/>
      <c r="QSQ439" s="141"/>
      <c r="QSR439" s="141"/>
      <c r="QSS439" s="141"/>
      <c r="QST439" s="141"/>
      <c r="QSU439" s="141"/>
      <c r="QSV439" s="141"/>
      <c r="QSW439" s="141"/>
      <c r="QSX439" s="141"/>
      <c r="QSY439" s="141"/>
      <c r="QSZ439" s="141"/>
      <c r="QTA439" s="141"/>
      <c r="QTB439" s="141"/>
      <c r="QTC439" s="141"/>
      <c r="QTD439" s="141"/>
      <c r="QTE439" s="141"/>
      <c r="QTF439" s="141"/>
      <c r="QTG439" s="141"/>
      <c r="QTH439" s="141"/>
      <c r="QTI439" s="141"/>
      <c r="QTJ439" s="141"/>
      <c r="QTK439" s="141"/>
      <c r="QTL439" s="141"/>
      <c r="QTM439" s="141"/>
      <c r="QTN439" s="141"/>
      <c r="QTO439" s="141"/>
      <c r="QTP439" s="141"/>
      <c r="QTQ439" s="141"/>
      <c r="QTR439" s="141"/>
      <c r="QTS439" s="141"/>
      <c r="QTT439" s="141"/>
      <c r="QTU439" s="141"/>
      <c r="QTV439" s="141"/>
      <c r="QTW439" s="141"/>
      <c r="QTX439" s="141"/>
      <c r="QTY439" s="141"/>
      <c r="QTZ439" s="141"/>
      <c r="QUA439" s="141"/>
      <c r="QUB439" s="141"/>
      <c r="QUC439" s="141"/>
      <c r="QUD439" s="141"/>
      <c r="QUE439" s="141"/>
      <c r="QUF439" s="141"/>
      <c r="QUG439" s="141"/>
      <c r="QUH439" s="141"/>
      <c r="QUI439" s="141"/>
      <c r="QUJ439" s="141"/>
      <c r="QUK439" s="141"/>
      <c r="QUL439" s="141"/>
      <c r="QUM439" s="141"/>
      <c r="QUN439" s="141"/>
      <c r="QUO439" s="141"/>
      <c r="QUP439" s="141"/>
      <c r="QUQ439" s="141"/>
      <c r="QUR439" s="141"/>
      <c r="QUS439" s="141"/>
      <c r="QUT439" s="141"/>
      <c r="QUU439" s="141"/>
      <c r="QUV439" s="141"/>
      <c r="QUW439" s="141"/>
      <c r="QUX439" s="141"/>
      <c r="QUY439" s="141"/>
      <c r="QUZ439" s="141"/>
      <c r="QVA439" s="141"/>
      <c r="QVB439" s="141"/>
      <c r="QVC439" s="141"/>
      <c r="QVD439" s="141"/>
      <c r="QVE439" s="141"/>
      <c r="QVF439" s="141"/>
      <c r="QVG439" s="141"/>
      <c r="QVH439" s="141"/>
      <c r="QVI439" s="141"/>
      <c r="QVJ439" s="141"/>
      <c r="QVK439" s="141"/>
      <c r="QVL439" s="141"/>
      <c r="QVM439" s="141"/>
      <c r="QVN439" s="141"/>
      <c r="QVO439" s="141"/>
      <c r="QVP439" s="141"/>
      <c r="QVQ439" s="141"/>
      <c r="QVR439" s="141"/>
      <c r="QVS439" s="141"/>
      <c r="QVT439" s="141"/>
      <c r="QVU439" s="141"/>
      <c r="QVV439" s="141"/>
      <c r="QVW439" s="141"/>
      <c r="QVX439" s="141"/>
      <c r="QVY439" s="141"/>
      <c r="QVZ439" s="141"/>
      <c r="QWA439" s="141"/>
      <c r="QWB439" s="141"/>
      <c r="QWC439" s="141"/>
      <c r="QWD439" s="141"/>
      <c r="QWE439" s="141"/>
      <c r="QWF439" s="141"/>
      <c r="QWG439" s="141"/>
      <c r="QWH439" s="141"/>
      <c r="QWI439" s="141"/>
      <c r="QWJ439" s="141"/>
      <c r="QWK439" s="141"/>
      <c r="QWL439" s="141"/>
      <c r="QWM439" s="141"/>
      <c r="QWN439" s="141"/>
      <c r="QWO439" s="141"/>
      <c r="QWP439" s="141"/>
      <c r="QWQ439" s="141"/>
      <c r="QWR439" s="141"/>
      <c r="QWS439" s="141"/>
      <c r="QWT439" s="141"/>
      <c r="QWU439" s="141"/>
      <c r="QWV439" s="141"/>
      <c r="QWW439" s="141"/>
      <c r="QWX439" s="141"/>
      <c r="QWY439" s="141"/>
      <c r="QWZ439" s="141"/>
      <c r="QXA439" s="141"/>
      <c r="QXB439" s="141"/>
      <c r="QXC439" s="141"/>
      <c r="QXD439" s="141"/>
      <c r="QXE439" s="141"/>
      <c r="QXF439" s="141"/>
      <c r="QXG439" s="141"/>
      <c r="QXH439" s="141"/>
      <c r="QXI439" s="141"/>
      <c r="QXJ439" s="141"/>
      <c r="QXK439" s="141"/>
      <c r="QXL439" s="141"/>
      <c r="QXM439" s="141"/>
      <c r="QXN439" s="141"/>
      <c r="QXO439" s="141"/>
      <c r="QXP439" s="141"/>
      <c r="QXQ439" s="141"/>
      <c r="QXR439" s="141"/>
      <c r="QXS439" s="141"/>
      <c r="QXT439" s="141"/>
      <c r="QXU439" s="141"/>
      <c r="QXV439" s="141"/>
      <c r="QXW439" s="141"/>
      <c r="QXX439" s="141"/>
      <c r="QXY439" s="141"/>
      <c r="QXZ439" s="141"/>
      <c r="QYA439" s="141"/>
      <c r="QYB439" s="141"/>
      <c r="QYC439" s="141"/>
      <c r="QYD439" s="141"/>
      <c r="QYE439" s="141"/>
      <c r="QYF439" s="141"/>
      <c r="QYG439" s="141"/>
      <c r="QYH439" s="141"/>
      <c r="QYI439" s="141"/>
      <c r="QYJ439" s="141"/>
      <c r="QYK439" s="141"/>
      <c r="QYL439" s="141"/>
      <c r="QYM439" s="141"/>
      <c r="QYN439" s="141"/>
      <c r="QYO439" s="141"/>
      <c r="QYP439" s="141"/>
      <c r="QYQ439" s="141"/>
      <c r="QYR439" s="141"/>
      <c r="QYS439" s="141"/>
      <c r="QYT439" s="141"/>
      <c r="QYU439" s="141"/>
      <c r="QYV439" s="141"/>
      <c r="QYW439" s="141"/>
      <c r="QYX439" s="141"/>
      <c r="QYY439" s="141"/>
      <c r="QYZ439" s="141"/>
      <c r="QZA439" s="141"/>
      <c r="QZB439" s="141"/>
      <c r="QZC439" s="141"/>
      <c r="QZD439" s="141"/>
      <c r="QZE439" s="141"/>
      <c r="QZF439" s="141"/>
      <c r="QZG439" s="141"/>
      <c r="QZH439" s="141"/>
      <c r="QZI439" s="141"/>
      <c r="QZJ439" s="141"/>
      <c r="QZK439" s="141"/>
      <c r="QZL439" s="141"/>
      <c r="QZM439" s="141"/>
      <c r="QZN439" s="141"/>
      <c r="QZO439" s="141"/>
      <c r="QZP439" s="141"/>
      <c r="QZQ439" s="141"/>
      <c r="QZR439" s="141"/>
      <c r="QZS439" s="141"/>
      <c r="QZT439" s="141"/>
      <c r="QZU439" s="141"/>
      <c r="QZV439" s="141"/>
      <c r="QZW439" s="141"/>
      <c r="QZX439" s="141"/>
      <c r="QZY439" s="141"/>
      <c r="QZZ439" s="141"/>
      <c r="RAA439" s="141"/>
      <c r="RAB439" s="141"/>
      <c r="RAC439" s="141"/>
      <c r="RAD439" s="141"/>
      <c r="RAE439" s="141"/>
      <c r="RAF439" s="141"/>
      <c r="RAG439" s="141"/>
      <c r="RAH439" s="141"/>
      <c r="RAI439" s="141"/>
      <c r="RAJ439" s="141"/>
      <c r="RAK439" s="141"/>
      <c r="RAL439" s="141"/>
      <c r="RAM439" s="141"/>
      <c r="RAN439" s="141"/>
      <c r="RAO439" s="141"/>
      <c r="RAP439" s="141"/>
      <c r="RAQ439" s="141"/>
      <c r="RAR439" s="141"/>
      <c r="RAS439" s="141"/>
      <c r="RAT439" s="141"/>
      <c r="RAU439" s="141"/>
      <c r="RAV439" s="141"/>
      <c r="RAW439" s="141"/>
      <c r="RAX439" s="141"/>
      <c r="RAY439" s="141"/>
      <c r="RAZ439" s="141"/>
      <c r="RBA439" s="141"/>
      <c r="RBB439" s="141"/>
      <c r="RBC439" s="141"/>
      <c r="RBD439" s="141"/>
      <c r="RBE439" s="141"/>
      <c r="RBF439" s="141"/>
      <c r="RBG439" s="141"/>
      <c r="RBH439" s="141"/>
      <c r="RBI439" s="141"/>
      <c r="RBJ439" s="141"/>
      <c r="RBK439" s="141"/>
      <c r="RBL439" s="141"/>
      <c r="RBM439" s="141"/>
      <c r="RBN439" s="141"/>
      <c r="RBO439" s="141"/>
      <c r="RBP439" s="141"/>
      <c r="RBQ439" s="141"/>
      <c r="RBR439" s="141"/>
      <c r="RBS439" s="141"/>
      <c r="RBT439" s="141"/>
      <c r="RBU439" s="141"/>
      <c r="RBV439" s="141"/>
      <c r="RBW439" s="141"/>
      <c r="RBX439" s="141"/>
      <c r="RBY439" s="141"/>
      <c r="RBZ439" s="141"/>
      <c r="RCA439" s="141"/>
      <c r="RCB439" s="141"/>
      <c r="RCC439" s="141"/>
      <c r="RCD439" s="141"/>
      <c r="RCE439" s="141"/>
      <c r="RCF439" s="141"/>
      <c r="RCG439" s="141"/>
      <c r="RCH439" s="141"/>
      <c r="RCI439" s="141"/>
      <c r="RCJ439" s="141"/>
      <c r="RCK439" s="141"/>
      <c r="RCL439" s="141"/>
      <c r="RCM439" s="141"/>
      <c r="RCN439" s="141"/>
      <c r="RCO439" s="141"/>
      <c r="RCP439" s="141"/>
      <c r="RCQ439" s="141"/>
      <c r="RCR439" s="141"/>
      <c r="RCS439" s="141"/>
      <c r="RCT439" s="141"/>
      <c r="RCU439" s="141"/>
      <c r="RCV439" s="141"/>
      <c r="RCW439" s="141"/>
      <c r="RCX439" s="141"/>
      <c r="RCY439" s="141"/>
      <c r="RCZ439" s="141"/>
      <c r="RDA439" s="141"/>
      <c r="RDB439" s="141"/>
      <c r="RDC439" s="141"/>
      <c r="RDD439" s="141"/>
      <c r="RDE439" s="141"/>
      <c r="RDF439" s="141"/>
      <c r="RDG439" s="141"/>
      <c r="RDH439" s="141"/>
      <c r="RDI439" s="141"/>
      <c r="RDJ439" s="141"/>
      <c r="RDK439" s="141"/>
      <c r="RDL439" s="141"/>
      <c r="RDM439" s="141"/>
      <c r="RDN439" s="141"/>
      <c r="RDO439" s="141"/>
      <c r="RDP439" s="141"/>
      <c r="RDQ439" s="141"/>
      <c r="RDR439" s="141"/>
      <c r="RDS439" s="141"/>
      <c r="RDT439" s="141"/>
      <c r="RDU439" s="141"/>
      <c r="RDV439" s="141"/>
      <c r="RDW439" s="141"/>
      <c r="RDX439" s="141"/>
      <c r="RDY439" s="141"/>
      <c r="RDZ439" s="141"/>
      <c r="REA439" s="141"/>
      <c r="REB439" s="141"/>
      <c r="REC439" s="141"/>
      <c r="RED439" s="141"/>
      <c r="REE439" s="141"/>
      <c r="REF439" s="141"/>
      <c r="REG439" s="141"/>
      <c r="REH439" s="141"/>
      <c r="REI439" s="141"/>
      <c r="REJ439" s="141"/>
      <c r="REK439" s="141"/>
      <c r="REL439" s="141"/>
      <c r="REM439" s="141"/>
      <c r="REN439" s="141"/>
      <c r="REO439" s="141"/>
      <c r="REP439" s="141"/>
      <c r="REQ439" s="141"/>
      <c r="RER439" s="141"/>
      <c r="RES439" s="141"/>
      <c r="RET439" s="141"/>
      <c r="REU439" s="141"/>
      <c r="REV439" s="141"/>
      <c r="REW439" s="141"/>
      <c r="REX439" s="141"/>
      <c r="REY439" s="141"/>
      <c r="REZ439" s="141"/>
      <c r="RFA439" s="141"/>
      <c r="RFB439" s="141"/>
      <c r="RFC439" s="141"/>
      <c r="RFD439" s="141"/>
      <c r="RFE439" s="141"/>
      <c r="RFF439" s="141"/>
      <c r="RFG439" s="141"/>
      <c r="RFH439" s="141"/>
      <c r="RFI439" s="141"/>
      <c r="RFJ439" s="141"/>
      <c r="RFK439" s="141"/>
      <c r="RFL439" s="141"/>
      <c r="RFM439" s="141"/>
      <c r="RFN439" s="141"/>
      <c r="RFO439" s="141"/>
      <c r="RFP439" s="141"/>
      <c r="RFQ439" s="141"/>
      <c r="RFR439" s="141"/>
      <c r="RFS439" s="141"/>
      <c r="RFT439" s="141"/>
      <c r="RFU439" s="141"/>
      <c r="RFV439" s="141"/>
      <c r="RFW439" s="141"/>
      <c r="RFX439" s="141"/>
      <c r="RFY439" s="141"/>
      <c r="RFZ439" s="141"/>
      <c r="RGA439" s="141"/>
      <c r="RGB439" s="141"/>
      <c r="RGC439" s="141"/>
      <c r="RGD439" s="141"/>
      <c r="RGE439" s="141"/>
      <c r="RGF439" s="141"/>
      <c r="RGG439" s="141"/>
      <c r="RGH439" s="141"/>
      <c r="RGI439" s="141"/>
      <c r="RGJ439" s="141"/>
      <c r="RGK439" s="141"/>
      <c r="RGL439" s="141"/>
      <c r="RGM439" s="141"/>
      <c r="RGN439" s="141"/>
      <c r="RGO439" s="141"/>
      <c r="RGP439" s="141"/>
      <c r="RGQ439" s="141"/>
      <c r="RGR439" s="141"/>
      <c r="RGS439" s="141"/>
      <c r="RGT439" s="141"/>
      <c r="RGU439" s="141"/>
      <c r="RGV439" s="141"/>
      <c r="RGW439" s="141"/>
      <c r="RGX439" s="141"/>
      <c r="RGY439" s="141"/>
      <c r="RGZ439" s="141"/>
      <c r="RHA439" s="141"/>
      <c r="RHB439" s="141"/>
      <c r="RHC439" s="141"/>
      <c r="RHD439" s="141"/>
      <c r="RHE439" s="141"/>
      <c r="RHF439" s="141"/>
      <c r="RHG439" s="141"/>
      <c r="RHH439" s="141"/>
      <c r="RHI439" s="141"/>
      <c r="RHJ439" s="141"/>
      <c r="RHK439" s="141"/>
      <c r="RHL439" s="141"/>
      <c r="RHM439" s="141"/>
      <c r="RHN439" s="141"/>
      <c r="RHO439" s="141"/>
      <c r="RHP439" s="141"/>
      <c r="RHQ439" s="141"/>
      <c r="RHR439" s="141"/>
      <c r="RHS439" s="141"/>
      <c r="RHT439" s="141"/>
      <c r="RHU439" s="141"/>
      <c r="RHV439" s="141"/>
      <c r="RHW439" s="141"/>
      <c r="RHX439" s="141"/>
      <c r="RHY439" s="141"/>
      <c r="RHZ439" s="141"/>
      <c r="RIA439" s="141"/>
      <c r="RIB439" s="141"/>
      <c r="RIC439" s="141"/>
      <c r="RID439" s="141"/>
      <c r="RIE439" s="141"/>
      <c r="RIF439" s="141"/>
      <c r="RIG439" s="141"/>
      <c r="RIH439" s="141"/>
      <c r="RII439" s="141"/>
      <c r="RIJ439" s="141"/>
      <c r="RIK439" s="141"/>
      <c r="RIL439" s="141"/>
      <c r="RIM439" s="141"/>
      <c r="RIN439" s="141"/>
      <c r="RIO439" s="141"/>
      <c r="RIP439" s="141"/>
      <c r="RIQ439" s="141"/>
      <c r="RIR439" s="141"/>
      <c r="RIS439" s="141"/>
      <c r="RIT439" s="141"/>
      <c r="RIU439" s="141"/>
      <c r="RIV439" s="141"/>
      <c r="RIW439" s="141"/>
      <c r="RIX439" s="141"/>
      <c r="RIY439" s="141"/>
      <c r="RIZ439" s="141"/>
      <c r="RJA439" s="141"/>
      <c r="RJB439" s="141"/>
      <c r="RJC439" s="141"/>
      <c r="RJD439" s="141"/>
      <c r="RJE439" s="141"/>
      <c r="RJF439" s="141"/>
      <c r="RJG439" s="141"/>
      <c r="RJH439" s="141"/>
      <c r="RJI439" s="141"/>
      <c r="RJJ439" s="141"/>
      <c r="RJK439" s="141"/>
      <c r="RJL439" s="141"/>
      <c r="RJM439" s="141"/>
      <c r="RJN439" s="141"/>
      <c r="RJO439" s="141"/>
      <c r="RJP439" s="141"/>
      <c r="RJQ439" s="141"/>
      <c r="RJR439" s="141"/>
      <c r="RJS439" s="141"/>
      <c r="RJT439" s="141"/>
      <c r="RJU439" s="141"/>
      <c r="RJV439" s="141"/>
      <c r="RJW439" s="141"/>
      <c r="RJX439" s="141"/>
      <c r="RJY439" s="141"/>
      <c r="RJZ439" s="141"/>
      <c r="RKA439" s="141"/>
      <c r="RKB439" s="141"/>
      <c r="RKC439" s="141"/>
      <c r="RKD439" s="141"/>
      <c r="RKE439" s="141"/>
      <c r="RKF439" s="141"/>
      <c r="RKG439" s="141"/>
      <c r="RKH439" s="141"/>
      <c r="RKI439" s="141"/>
      <c r="RKJ439" s="141"/>
      <c r="RKK439" s="141"/>
      <c r="RKL439" s="141"/>
      <c r="RKM439" s="141"/>
      <c r="RKN439" s="141"/>
      <c r="RKO439" s="141"/>
      <c r="RKP439" s="141"/>
      <c r="RKQ439" s="141"/>
      <c r="RKR439" s="141"/>
      <c r="RKS439" s="141"/>
      <c r="RKT439" s="141"/>
      <c r="RKU439" s="141"/>
      <c r="RKV439" s="141"/>
      <c r="RKW439" s="141"/>
      <c r="RKX439" s="141"/>
      <c r="RKY439" s="141"/>
      <c r="RKZ439" s="141"/>
      <c r="RLA439" s="141"/>
      <c r="RLB439" s="141"/>
      <c r="RLC439" s="141"/>
      <c r="RLD439" s="141"/>
      <c r="RLE439" s="141"/>
      <c r="RLF439" s="141"/>
      <c r="RLG439" s="141"/>
      <c r="RLH439" s="141"/>
      <c r="RLI439" s="141"/>
      <c r="RLJ439" s="141"/>
      <c r="RLK439" s="141"/>
      <c r="RLL439" s="141"/>
      <c r="RLM439" s="141"/>
      <c r="RLN439" s="141"/>
      <c r="RLO439" s="141"/>
      <c r="RLP439" s="141"/>
      <c r="RLQ439" s="141"/>
      <c r="RLR439" s="141"/>
      <c r="RLS439" s="141"/>
      <c r="RLT439" s="141"/>
      <c r="RLU439" s="141"/>
      <c r="RLV439" s="141"/>
      <c r="RLW439" s="141"/>
      <c r="RLX439" s="141"/>
      <c r="RLY439" s="141"/>
      <c r="RLZ439" s="141"/>
      <c r="RMA439" s="141"/>
      <c r="RMB439" s="141"/>
      <c r="RMC439" s="141"/>
      <c r="RMD439" s="141"/>
      <c r="RME439" s="141"/>
      <c r="RMF439" s="141"/>
      <c r="RMG439" s="141"/>
      <c r="RMH439" s="141"/>
      <c r="RMI439" s="141"/>
      <c r="RMJ439" s="141"/>
      <c r="RMK439" s="141"/>
      <c r="RML439" s="141"/>
      <c r="RMM439" s="141"/>
      <c r="RMN439" s="141"/>
      <c r="RMO439" s="141"/>
      <c r="RMP439" s="141"/>
      <c r="RMQ439" s="141"/>
      <c r="RMR439" s="141"/>
      <c r="RMS439" s="141"/>
      <c r="RMT439" s="141"/>
      <c r="RMU439" s="141"/>
      <c r="RMV439" s="141"/>
      <c r="RMW439" s="141"/>
      <c r="RMX439" s="141"/>
      <c r="RMY439" s="141"/>
      <c r="RMZ439" s="141"/>
      <c r="RNA439" s="141"/>
      <c r="RNB439" s="141"/>
      <c r="RNC439" s="141"/>
      <c r="RND439" s="141"/>
      <c r="RNE439" s="141"/>
      <c r="RNF439" s="141"/>
      <c r="RNG439" s="141"/>
      <c r="RNH439" s="141"/>
      <c r="RNI439" s="141"/>
      <c r="RNJ439" s="141"/>
      <c r="RNK439" s="141"/>
      <c r="RNL439" s="141"/>
      <c r="RNM439" s="141"/>
      <c r="RNN439" s="141"/>
      <c r="RNO439" s="141"/>
      <c r="RNP439" s="141"/>
      <c r="RNQ439" s="141"/>
      <c r="RNR439" s="141"/>
      <c r="RNS439" s="141"/>
      <c r="RNT439" s="141"/>
      <c r="RNU439" s="141"/>
      <c r="RNV439" s="141"/>
      <c r="RNW439" s="141"/>
      <c r="RNX439" s="141"/>
      <c r="RNY439" s="141"/>
      <c r="RNZ439" s="141"/>
      <c r="ROA439" s="141"/>
      <c r="ROB439" s="141"/>
      <c r="ROC439" s="141"/>
      <c r="ROD439" s="141"/>
      <c r="ROE439" s="141"/>
      <c r="ROF439" s="141"/>
      <c r="ROG439" s="141"/>
      <c r="ROH439" s="141"/>
      <c r="ROI439" s="141"/>
      <c r="ROJ439" s="141"/>
      <c r="ROK439" s="141"/>
      <c r="ROL439" s="141"/>
      <c r="ROM439" s="141"/>
      <c r="RON439" s="141"/>
      <c r="ROO439" s="141"/>
      <c r="ROP439" s="141"/>
      <c r="ROQ439" s="141"/>
      <c r="ROR439" s="141"/>
      <c r="ROS439" s="141"/>
      <c r="ROT439" s="141"/>
      <c r="ROU439" s="141"/>
      <c r="ROV439" s="141"/>
      <c r="ROW439" s="141"/>
      <c r="ROX439" s="141"/>
      <c r="ROY439" s="141"/>
      <c r="ROZ439" s="141"/>
      <c r="RPA439" s="141"/>
      <c r="RPB439" s="141"/>
      <c r="RPC439" s="141"/>
      <c r="RPD439" s="141"/>
      <c r="RPE439" s="141"/>
      <c r="RPF439" s="141"/>
      <c r="RPG439" s="141"/>
      <c r="RPH439" s="141"/>
      <c r="RPI439" s="141"/>
      <c r="RPJ439" s="141"/>
      <c r="RPK439" s="141"/>
      <c r="RPL439" s="141"/>
      <c r="RPM439" s="141"/>
      <c r="RPN439" s="141"/>
      <c r="RPO439" s="141"/>
      <c r="RPP439" s="141"/>
      <c r="RPQ439" s="141"/>
      <c r="RPR439" s="141"/>
      <c r="RPS439" s="141"/>
      <c r="RPT439" s="141"/>
      <c r="RPU439" s="141"/>
      <c r="RPV439" s="141"/>
      <c r="RPW439" s="141"/>
      <c r="RPX439" s="141"/>
      <c r="RPY439" s="141"/>
      <c r="RPZ439" s="141"/>
      <c r="RQA439" s="141"/>
      <c r="RQB439" s="141"/>
      <c r="RQC439" s="141"/>
      <c r="RQD439" s="141"/>
      <c r="RQE439" s="141"/>
      <c r="RQF439" s="141"/>
      <c r="RQG439" s="141"/>
      <c r="RQH439" s="141"/>
      <c r="RQI439" s="141"/>
      <c r="RQJ439" s="141"/>
      <c r="RQK439" s="141"/>
      <c r="RQL439" s="141"/>
      <c r="RQM439" s="141"/>
      <c r="RQN439" s="141"/>
      <c r="RQO439" s="141"/>
      <c r="RQP439" s="141"/>
      <c r="RQQ439" s="141"/>
      <c r="RQR439" s="141"/>
      <c r="RQS439" s="141"/>
      <c r="RQT439" s="141"/>
      <c r="RQU439" s="141"/>
      <c r="RQV439" s="141"/>
      <c r="RQW439" s="141"/>
      <c r="RQX439" s="141"/>
      <c r="RQY439" s="141"/>
      <c r="RQZ439" s="141"/>
      <c r="RRA439" s="141"/>
      <c r="RRB439" s="141"/>
      <c r="RRC439" s="141"/>
      <c r="RRD439" s="141"/>
      <c r="RRE439" s="141"/>
      <c r="RRF439" s="141"/>
      <c r="RRG439" s="141"/>
      <c r="RRH439" s="141"/>
      <c r="RRI439" s="141"/>
      <c r="RRJ439" s="141"/>
      <c r="RRK439" s="141"/>
      <c r="RRL439" s="141"/>
      <c r="RRM439" s="141"/>
      <c r="RRN439" s="141"/>
      <c r="RRO439" s="141"/>
      <c r="RRP439" s="141"/>
      <c r="RRQ439" s="141"/>
      <c r="RRR439" s="141"/>
      <c r="RRS439" s="141"/>
      <c r="RRT439" s="141"/>
      <c r="RRU439" s="141"/>
      <c r="RRV439" s="141"/>
      <c r="RRW439" s="141"/>
      <c r="RRX439" s="141"/>
      <c r="RRY439" s="141"/>
      <c r="RRZ439" s="141"/>
      <c r="RSA439" s="141"/>
      <c r="RSB439" s="141"/>
      <c r="RSC439" s="141"/>
      <c r="RSD439" s="141"/>
      <c r="RSE439" s="141"/>
      <c r="RSF439" s="141"/>
      <c r="RSG439" s="141"/>
      <c r="RSH439" s="141"/>
      <c r="RSI439" s="141"/>
      <c r="RSJ439" s="141"/>
      <c r="RSK439" s="141"/>
      <c r="RSL439" s="141"/>
      <c r="RSM439" s="141"/>
      <c r="RSN439" s="141"/>
      <c r="RSO439" s="141"/>
      <c r="RSP439" s="141"/>
      <c r="RSQ439" s="141"/>
      <c r="RSR439" s="141"/>
      <c r="RSS439" s="141"/>
      <c r="RST439" s="141"/>
      <c r="RSU439" s="141"/>
      <c r="RSV439" s="141"/>
      <c r="RSW439" s="141"/>
      <c r="RSX439" s="141"/>
      <c r="RSY439" s="141"/>
      <c r="RSZ439" s="141"/>
      <c r="RTA439" s="141"/>
      <c r="RTB439" s="141"/>
      <c r="RTC439" s="141"/>
      <c r="RTD439" s="141"/>
      <c r="RTE439" s="141"/>
      <c r="RTF439" s="141"/>
      <c r="RTG439" s="141"/>
      <c r="RTH439" s="141"/>
      <c r="RTI439" s="141"/>
      <c r="RTJ439" s="141"/>
      <c r="RTK439" s="141"/>
      <c r="RTL439" s="141"/>
      <c r="RTM439" s="141"/>
      <c r="RTN439" s="141"/>
      <c r="RTO439" s="141"/>
      <c r="RTP439" s="141"/>
      <c r="RTQ439" s="141"/>
      <c r="RTR439" s="141"/>
      <c r="RTS439" s="141"/>
      <c r="RTT439" s="141"/>
      <c r="RTU439" s="141"/>
      <c r="RTV439" s="141"/>
      <c r="RTW439" s="141"/>
      <c r="RTX439" s="141"/>
      <c r="RTY439" s="141"/>
      <c r="RTZ439" s="141"/>
      <c r="RUA439" s="141"/>
      <c r="RUB439" s="141"/>
      <c r="RUC439" s="141"/>
      <c r="RUD439" s="141"/>
      <c r="RUE439" s="141"/>
      <c r="RUF439" s="141"/>
      <c r="RUG439" s="141"/>
      <c r="RUH439" s="141"/>
      <c r="RUI439" s="141"/>
      <c r="RUJ439" s="141"/>
      <c r="RUK439" s="141"/>
      <c r="RUL439" s="141"/>
      <c r="RUM439" s="141"/>
      <c r="RUN439" s="141"/>
      <c r="RUO439" s="141"/>
      <c r="RUP439" s="141"/>
      <c r="RUQ439" s="141"/>
      <c r="RUR439" s="141"/>
      <c r="RUS439" s="141"/>
      <c r="RUT439" s="141"/>
      <c r="RUU439" s="141"/>
      <c r="RUV439" s="141"/>
      <c r="RUW439" s="141"/>
      <c r="RUX439" s="141"/>
      <c r="RUY439" s="141"/>
      <c r="RUZ439" s="141"/>
      <c r="RVA439" s="141"/>
      <c r="RVB439" s="141"/>
      <c r="RVC439" s="141"/>
      <c r="RVD439" s="141"/>
      <c r="RVE439" s="141"/>
      <c r="RVF439" s="141"/>
      <c r="RVG439" s="141"/>
      <c r="RVH439" s="141"/>
      <c r="RVI439" s="141"/>
      <c r="RVJ439" s="141"/>
      <c r="RVK439" s="141"/>
      <c r="RVL439" s="141"/>
      <c r="RVM439" s="141"/>
      <c r="RVN439" s="141"/>
      <c r="RVO439" s="141"/>
      <c r="RVP439" s="141"/>
      <c r="RVQ439" s="141"/>
      <c r="RVR439" s="141"/>
      <c r="RVS439" s="141"/>
      <c r="RVT439" s="141"/>
      <c r="RVU439" s="141"/>
      <c r="RVV439" s="141"/>
      <c r="RVW439" s="141"/>
      <c r="RVX439" s="141"/>
      <c r="RVY439" s="141"/>
      <c r="RVZ439" s="141"/>
      <c r="RWA439" s="141"/>
      <c r="RWB439" s="141"/>
      <c r="RWC439" s="141"/>
      <c r="RWD439" s="141"/>
      <c r="RWE439" s="141"/>
      <c r="RWF439" s="141"/>
      <c r="RWG439" s="141"/>
      <c r="RWH439" s="141"/>
      <c r="RWI439" s="141"/>
      <c r="RWJ439" s="141"/>
      <c r="RWK439" s="141"/>
      <c r="RWL439" s="141"/>
      <c r="RWM439" s="141"/>
      <c r="RWN439" s="141"/>
      <c r="RWO439" s="141"/>
      <c r="RWP439" s="141"/>
      <c r="RWQ439" s="141"/>
      <c r="RWR439" s="141"/>
      <c r="RWS439" s="141"/>
      <c r="RWT439" s="141"/>
      <c r="RWU439" s="141"/>
      <c r="RWV439" s="141"/>
      <c r="RWW439" s="141"/>
      <c r="RWX439" s="141"/>
      <c r="RWY439" s="141"/>
      <c r="RWZ439" s="141"/>
      <c r="RXA439" s="141"/>
      <c r="RXB439" s="141"/>
      <c r="RXC439" s="141"/>
      <c r="RXD439" s="141"/>
      <c r="RXE439" s="141"/>
      <c r="RXF439" s="141"/>
      <c r="RXG439" s="141"/>
      <c r="RXH439" s="141"/>
      <c r="RXI439" s="141"/>
      <c r="RXJ439" s="141"/>
      <c r="RXK439" s="141"/>
      <c r="RXL439" s="141"/>
      <c r="RXM439" s="141"/>
      <c r="RXN439" s="141"/>
      <c r="RXO439" s="141"/>
      <c r="RXP439" s="141"/>
      <c r="RXQ439" s="141"/>
      <c r="RXR439" s="141"/>
      <c r="RXS439" s="141"/>
      <c r="RXT439" s="141"/>
      <c r="RXU439" s="141"/>
      <c r="RXV439" s="141"/>
      <c r="RXW439" s="141"/>
      <c r="RXX439" s="141"/>
      <c r="RXY439" s="141"/>
      <c r="RXZ439" s="141"/>
      <c r="RYA439" s="141"/>
      <c r="RYB439" s="141"/>
      <c r="RYC439" s="141"/>
      <c r="RYD439" s="141"/>
      <c r="RYE439" s="141"/>
      <c r="RYF439" s="141"/>
      <c r="RYG439" s="141"/>
      <c r="RYH439" s="141"/>
      <c r="RYI439" s="141"/>
      <c r="RYJ439" s="141"/>
      <c r="RYK439" s="141"/>
      <c r="RYL439" s="141"/>
      <c r="RYM439" s="141"/>
      <c r="RYN439" s="141"/>
      <c r="RYO439" s="141"/>
      <c r="RYP439" s="141"/>
      <c r="RYQ439" s="141"/>
      <c r="RYR439" s="141"/>
      <c r="RYS439" s="141"/>
      <c r="RYT439" s="141"/>
      <c r="RYU439" s="141"/>
      <c r="RYV439" s="141"/>
      <c r="RYW439" s="141"/>
      <c r="RYX439" s="141"/>
      <c r="RYY439" s="141"/>
      <c r="RYZ439" s="141"/>
      <c r="RZA439" s="141"/>
      <c r="RZB439" s="141"/>
      <c r="RZC439" s="141"/>
      <c r="RZD439" s="141"/>
      <c r="RZE439" s="141"/>
      <c r="RZF439" s="141"/>
      <c r="RZG439" s="141"/>
      <c r="RZH439" s="141"/>
      <c r="RZI439" s="141"/>
      <c r="RZJ439" s="141"/>
      <c r="RZK439" s="141"/>
      <c r="RZL439" s="141"/>
      <c r="RZM439" s="141"/>
      <c r="RZN439" s="141"/>
      <c r="RZO439" s="141"/>
      <c r="RZP439" s="141"/>
      <c r="RZQ439" s="141"/>
      <c r="RZR439" s="141"/>
      <c r="RZS439" s="141"/>
      <c r="RZT439" s="141"/>
      <c r="RZU439" s="141"/>
      <c r="RZV439" s="141"/>
      <c r="RZW439" s="141"/>
      <c r="RZX439" s="141"/>
      <c r="RZY439" s="141"/>
      <c r="RZZ439" s="141"/>
      <c r="SAA439" s="141"/>
      <c r="SAB439" s="141"/>
      <c r="SAC439" s="141"/>
      <c r="SAD439" s="141"/>
      <c r="SAE439" s="141"/>
      <c r="SAF439" s="141"/>
      <c r="SAG439" s="141"/>
      <c r="SAH439" s="141"/>
      <c r="SAI439" s="141"/>
      <c r="SAJ439" s="141"/>
      <c r="SAK439" s="141"/>
      <c r="SAL439" s="141"/>
      <c r="SAM439" s="141"/>
      <c r="SAN439" s="141"/>
      <c r="SAO439" s="141"/>
      <c r="SAP439" s="141"/>
      <c r="SAQ439" s="141"/>
      <c r="SAR439" s="141"/>
      <c r="SAS439" s="141"/>
      <c r="SAT439" s="141"/>
      <c r="SAU439" s="141"/>
      <c r="SAV439" s="141"/>
      <c r="SAW439" s="141"/>
      <c r="SAX439" s="141"/>
      <c r="SAY439" s="141"/>
      <c r="SAZ439" s="141"/>
      <c r="SBA439" s="141"/>
      <c r="SBB439" s="141"/>
      <c r="SBC439" s="141"/>
      <c r="SBD439" s="141"/>
      <c r="SBE439" s="141"/>
      <c r="SBF439" s="141"/>
      <c r="SBG439" s="141"/>
      <c r="SBH439" s="141"/>
      <c r="SBI439" s="141"/>
      <c r="SBJ439" s="141"/>
      <c r="SBK439" s="141"/>
      <c r="SBL439" s="141"/>
      <c r="SBM439" s="141"/>
      <c r="SBN439" s="141"/>
      <c r="SBO439" s="141"/>
      <c r="SBP439" s="141"/>
      <c r="SBQ439" s="141"/>
      <c r="SBR439" s="141"/>
      <c r="SBS439" s="141"/>
      <c r="SBT439" s="141"/>
      <c r="SBU439" s="141"/>
      <c r="SBV439" s="141"/>
      <c r="SBW439" s="141"/>
      <c r="SBX439" s="141"/>
      <c r="SBY439" s="141"/>
      <c r="SBZ439" s="141"/>
      <c r="SCA439" s="141"/>
      <c r="SCB439" s="141"/>
      <c r="SCC439" s="141"/>
      <c r="SCD439" s="141"/>
      <c r="SCE439" s="141"/>
      <c r="SCF439" s="141"/>
      <c r="SCG439" s="141"/>
      <c r="SCH439" s="141"/>
      <c r="SCI439" s="141"/>
      <c r="SCJ439" s="141"/>
      <c r="SCK439" s="141"/>
      <c r="SCL439" s="141"/>
      <c r="SCM439" s="141"/>
      <c r="SCN439" s="141"/>
      <c r="SCO439" s="141"/>
      <c r="SCP439" s="141"/>
      <c r="SCQ439" s="141"/>
      <c r="SCR439" s="141"/>
      <c r="SCS439" s="141"/>
      <c r="SCT439" s="141"/>
      <c r="SCU439" s="141"/>
      <c r="SCV439" s="141"/>
      <c r="SCW439" s="141"/>
      <c r="SCX439" s="141"/>
      <c r="SCY439" s="141"/>
      <c r="SCZ439" s="141"/>
      <c r="SDA439" s="141"/>
      <c r="SDB439" s="141"/>
      <c r="SDC439" s="141"/>
      <c r="SDD439" s="141"/>
      <c r="SDE439" s="141"/>
      <c r="SDF439" s="141"/>
      <c r="SDG439" s="141"/>
      <c r="SDH439" s="141"/>
      <c r="SDI439" s="141"/>
      <c r="SDJ439" s="141"/>
      <c r="SDK439" s="141"/>
      <c r="SDL439" s="141"/>
      <c r="SDM439" s="141"/>
      <c r="SDN439" s="141"/>
      <c r="SDO439" s="141"/>
      <c r="SDP439" s="141"/>
      <c r="SDQ439" s="141"/>
      <c r="SDR439" s="141"/>
      <c r="SDS439" s="141"/>
      <c r="SDT439" s="141"/>
      <c r="SDU439" s="141"/>
      <c r="SDV439" s="141"/>
      <c r="SDW439" s="141"/>
      <c r="SDX439" s="141"/>
      <c r="SDY439" s="141"/>
      <c r="SDZ439" s="141"/>
      <c r="SEA439" s="141"/>
      <c r="SEB439" s="141"/>
      <c r="SEC439" s="141"/>
      <c r="SED439" s="141"/>
      <c r="SEE439" s="141"/>
      <c r="SEF439" s="141"/>
      <c r="SEG439" s="141"/>
      <c r="SEH439" s="141"/>
      <c r="SEI439" s="141"/>
      <c r="SEJ439" s="141"/>
      <c r="SEK439" s="141"/>
      <c r="SEL439" s="141"/>
      <c r="SEM439" s="141"/>
      <c r="SEN439" s="141"/>
      <c r="SEO439" s="141"/>
      <c r="SEP439" s="141"/>
      <c r="SEQ439" s="141"/>
      <c r="SER439" s="141"/>
      <c r="SES439" s="141"/>
      <c r="SET439" s="141"/>
      <c r="SEU439" s="141"/>
      <c r="SEV439" s="141"/>
      <c r="SEW439" s="141"/>
      <c r="SEX439" s="141"/>
      <c r="SEY439" s="141"/>
      <c r="SEZ439" s="141"/>
      <c r="SFA439" s="141"/>
      <c r="SFB439" s="141"/>
      <c r="SFC439" s="141"/>
      <c r="SFD439" s="141"/>
      <c r="SFE439" s="141"/>
      <c r="SFF439" s="141"/>
      <c r="SFG439" s="141"/>
      <c r="SFH439" s="141"/>
      <c r="SFI439" s="141"/>
      <c r="SFJ439" s="141"/>
      <c r="SFK439" s="141"/>
      <c r="SFL439" s="141"/>
      <c r="SFM439" s="141"/>
      <c r="SFN439" s="141"/>
      <c r="SFO439" s="141"/>
      <c r="SFP439" s="141"/>
      <c r="SFQ439" s="141"/>
      <c r="SFR439" s="141"/>
      <c r="SFS439" s="141"/>
      <c r="SFT439" s="141"/>
      <c r="SFU439" s="141"/>
      <c r="SFV439" s="141"/>
      <c r="SFW439" s="141"/>
      <c r="SFX439" s="141"/>
      <c r="SFY439" s="141"/>
      <c r="SFZ439" s="141"/>
      <c r="SGA439" s="141"/>
      <c r="SGB439" s="141"/>
      <c r="SGC439" s="141"/>
      <c r="SGD439" s="141"/>
      <c r="SGE439" s="141"/>
      <c r="SGF439" s="141"/>
      <c r="SGG439" s="141"/>
      <c r="SGH439" s="141"/>
      <c r="SGI439" s="141"/>
      <c r="SGJ439" s="141"/>
      <c r="SGK439" s="141"/>
      <c r="SGL439" s="141"/>
      <c r="SGM439" s="141"/>
      <c r="SGN439" s="141"/>
      <c r="SGO439" s="141"/>
      <c r="SGP439" s="141"/>
      <c r="SGQ439" s="141"/>
      <c r="SGR439" s="141"/>
      <c r="SGS439" s="141"/>
      <c r="SGT439" s="141"/>
      <c r="SGU439" s="141"/>
      <c r="SGV439" s="141"/>
      <c r="SGW439" s="141"/>
      <c r="SGX439" s="141"/>
      <c r="SGY439" s="141"/>
      <c r="SGZ439" s="141"/>
      <c r="SHA439" s="141"/>
      <c r="SHB439" s="141"/>
      <c r="SHC439" s="141"/>
      <c r="SHD439" s="141"/>
      <c r="SHE439" s="141"/>
      <c r="SHF439" s="141"/>
      <c r="SHG439" s="141"/>
      <c r="SHH439" s="141"/>
      <c r="SHI439" s="141"/>
      <c r="SHJ439" s="141"/>
      <c r="SHK439" s="141"/>
      <c r="SHL439" s="141"/>
      <c r="SHM439" s="141"/>
      <c r="SHN439" s="141"/>
      <c r="SHO439" s="141"/>
      <c r="SHP439" s="141"/>
      <c r="SHQ439" s="141"/>
      <c r="SHR439" s="141"/>
      <c r="SHS439" s="141"/>
      <c r="SHT439" s="141"/>
      <c r="SHU439" s="141"/>
      <c r="SHV439" s="141"/>
      <c r="SHW439" s="141"/>
      <c r="SHX439" s="141"/>
      <c r="SHY439" s="141"/>
      <c r="SHZ439" s="141"/>
      <c r="SIA439" s="141"/>
      <c r="SIB439" s="141"/>
      <c r="SIC439" s="141"/>
      <c r="SID439" s="141"/>
      <c r="SIE439" s="141"/>
      <c r="SIF439" s="141"/>
      <c r="SIG439" s="141"/>
      <c r="SIH439" s="141"/>
      <c r="SII439" s="141"/>
      <c r="SIJ439" s="141"/>
      <c r="SIK439" s="141"/>
      <c r="SIL439" s="141"/>
      <c r="SIM439" s="141"/>
      <c r="SIN439" s="141"/>
      <c r="SIO439" s="141"/>
      <c r="SIP439" s="141"/>
      <c r="SIQ439" s="141"/>
      <c r="SIR439" s="141"/>
      <c r="SIS439" s="141"/>
      <c r="SIT439" s="141"/>
      <c r="SIU439" s="141"/>
      <c r="SIV439" s="141"/>
      <c r="SIW439" s="141"/>
      <c r="SIX439" s="141"/>
      <c r="SIY439" s="141"/>
      <c r="SIZ439" s="141"/>
      <c r="SJA439" s="141"/>
      <c r="SJB439" s="141"/>
      <c r="SJC439" s="141"/>
      <c r="SJD439" s="141"/>
      <c r="SJE439" s="141"/>
      <c r="SJF439" s="141"/>
      <c r="SJG439" s="141"/>
      <c r="SJH439" s="141"/>
      <c r="SJI439" s="141"/>
      <c r="SJJ439" s="141"/>
      <c r="SJK439" s="141"/>
      <c r="SJL439" s="141"/>
      <c r="SJM439" s="141"/>
      <c r="SJN439" s="141"/>
      <c r="SJO439" s="141"/>
      <c r="SJP439" s="141"/>
      <c r="SJQ439" s="141"/>
      <c r="SJR439" s="141"/>
      <c r="SJS439" s="141"/>
      <c r="SJT439" s="141"/>
      <c r="SJU439" s="141"/>
      <c r="SJV439" s="141"/>
      <c r="SJW439" s="141"/>
      <c r="SJX439" s="141"/>
      <c r="SJY439" s="141"/>
      <c r="SJZ439" s="141"/>
      <c r="SKA439" s="141"/>
      <c r="SKB439" s="141"/>
      <c r="SKC439" s="141"/>
      <c r="SKD439" s="141"/>
      <c r="SKE439" s="141"/>
      <c r="SKF439" s="141"/>
      <c r="SKG439" s="141"/>
      <c r="SKH439" s="141"/>
      <c r="SKI439" s="141"/>
      <c r="SKJ439" s="141"/>
      <c r="SKK439" s="141"/>
      <c r="SKL439" s="141"/>
      <c r="SKM439" s="141"/>
      <c r="SKN439" s="141"/>
      <c r="SKO439" s="141"/>
      <c r="SKP439" s="141"/>
      <c r="SKQ439" s="141"/>
      <c r="SKR439" s="141"/>
      <c r="SKS439" s="141"/>
      <c r="SKT439" s="141"/>
      <c r="SKU439" s="141"/>
      <c r="SKV439" s="141"/>
      <c r="SKW439" s="141"/>
      <c r="SKX439" s="141"/>
      <c r="SKY439" s="141"/>
      <c r="SKZ439" s="141"/>
      <c r="SLA439" s="141"/>
      <c r="SLB439" s="141"/>
      <c r="SLC439" s="141"/>
      <c r="SLD439" s="141"/>
      <c r="SLE439" s="141"/>
      <c r="SLF439" s="141"/>
      <c r="SLG439" s="141"/>
      <c r="SLH439" s="141"/>
      <c r="SLI439" s="141"/>
      <c r="SLJ439" s="141"/>
      <c r="SLK439" s="141"/>
      <c r="SLL439" s="141"/>
      <c r="SLM439" s="141"/>
      <c r="SLN439" s="141"/>
      <c r="SLO439" s="141"/>
      <c r="SLP439" s="141"/>
      <c r="SLQ439" s="141"/>
      <c r="SLR439" s="141"/>
      <c r="SLS439" s="141"/>
      <c r="SLT439" s="141"/>
      <c r="SLU439" s="141"/>
      <c r="SLV439" s="141"/>
      <c r="SLW439" s="141"/>
      <c r="SLX439" s="141"/>
      <c r="SLY439" s="141"/>
      <c r="SLZ439" s="141"/>
      <c r="SMA439" s="141"/>
      <c r="SMB439" s="141"/>
      <c r="SMC439" s="141"/>
      <c r="SMD439" s="141"/>
      <c r="SME439" s="141"/>
      <c r="SMF439" s="141"/>
      <c r="SMG439" s="141"/>
      <c r="SMH439" s="141"/>
      <c r="SMI439" s="141"/>
      <c r="SMJ439" s="141"/>
      <c r="SMK439" s="141"/>
      <c r="SML439" s="141"/>
      <c r="SMM439" s="141"/>
      <c r="SMN439" s="141"/>
      <c r="SMO439" s="141"/>
      <c r="SMP439" s="141"/>
      <c r="SMQ439" s="141"/>
      <c r="SMR439" s="141"/>
      <c r="SMS439" s="141"/>
      <c r="SMT439" s="141"/>
      <c r="SMU439" s="141"/>
      <c r="SMV439" s="141"/>
      <c r="SMW439" s="141"/>
      <c r="SMX439" s="141"/>
      <c r="SMY439" s="141"/>
      <c r="SMZ439" s="141"/>
      <c r="SNA439" s="141"/>
      <c r="SNB439" s="141"/>
      <c r="SNC439" s="141"/>
      <c r="SND439" s="141"/>
      <c r="SNE439" s="141"/>
      <c r="SNF439" s="141"/>
      <c r="SNG439" s="141"/>
      <c r="SNH439" s="141"/>
      <c r="SNI439" s="141"/>
      <c r="SNJ439" s="141"/>
      <c r="SNK439" s="141"/>
      <c r="SNL439" s="141"/>
      <c r="SNM439" s="141"/>
      <c r="SNN439" s="141"/>
      <c r="SNO439" s="141"/>
      <c r="SNP439" s="141"/>
      <c r="SNQ439" s="141"/>
      <c r="SNR439" s="141"/>
      <c r="SNS439" s="141"/>
      <c r="SNT439" s="141"/>
      <c r="SNU439" s="141"/>
      <c r="SNV439" s="141"/>
      <c r="SNW439" s="141"/>
      <c r="SNX439" s="141"/>
      <c r="SNY439" s="141"/>
      <c r="SNZ439" s="141"/>
      <c r="SOA439" s="141"/>
      <c r="SOB439" s="141"/>
      <c r="SOC439" s="141"/>
      <c r="SOD439" s="141"/>
      <c r="SOE439" s="141"/>
      <c r="SOF439" s="141"/>
      <c r="SOG439" s="141"/>
      <c r="SOH439" s="141"/>
      <c r="SOI439" s="141"/>
      <c r="SOJ439" s="141"/>
      <c r="SOK439" s="141"/>
      <c r="SOL439" s="141"/>
      <c r="SOM439" s="141"/>
      <c r="SON439" s="141"/>
      <c r="SOO439" s="141"/>
      <c r="SOP439" s="141"/>
      <c r="SOQ439" s="141"/>
      <c r="SOR439" s="141"/>
      <c r="SOS439" s="141"/>
      <c r="SOT439" s="141"/>
      <c r="SOU439" s="141"/>
      <c r="SOV439" s="141"/>
      <c r="SOW439" s="141"/>
      <c r="SOX439" s="141"/>
      <c r="SOY439" s="141"/>
      <c r="SOZ439" s="141"/>
      <c r="SPA439" s="141"/>
      <c r="SPB439" s="141"/>
      <c r="SPC439" s="141"/>
      <c r="SPD439" s="141"/>
      <c r="SPE439" s="141"/>
      <c r="SPF439" s="141"/>
      <c r="SPG439" s="141"/>
      <c r="SPH439" s="141"/>
      <c r="SPI439" s="141"/>
      <c r="SPJ439" s="141"/>
      <c r="SPK439" s="141"/>
      <c r="SPL439" s="141"/>
      <c r="SPM439" s="141"/>
      <c r="SPN439" s="141"/>
      <c r="SPO439" s="141"/>
      <c r="SPP439" s="141"/>
      <c r="SPQ439" s="141"/>
      <c r="SPR439" s="141"/>
      <c r="SPS439" s="141"/>
      <c r="SPT439" s="141"/>
      <c r="SPU439" s="141"/>
      <c r="SPV439" s="141"/>
      <c r="SPW439" s="141"/>
      <c r="SPX439" s="141"/>
      <c r="SPY439" s="141"/>
      <c r="SPZ439" s="141"/>
      <c r="SQA439" s="141"/>
      <c r="SQB439" s="141"/>
      <c r="SQC439" s="141"/>
      <c r="SQD439" s="141"/>
      <c r="SQE439" s="141"/>
      <c r="SQF439" s="141"/>
      <c r="SQG439" s="141"/>
      <c r="SQH439" s="141"/>
      <c r="SQI439" s="141"/>
      <c r="SQJ439" s="141"/>
      <c r="SQK439" s="141"/>
      <c r="SQL439" s="141"/>
      <c r="SQM439" s="141"/>
      <c r="SQN439" s="141"/>
      <c r="SQO439" s="141"/>
      <c r="SQP439" s="141"/>
      <c r="SQQ439" s="141"/>
      <c r="SQR439" s="141"/>
      <c r="SQS439" s="141"/>
      <c r="SQT439" s="141"/>
      <c r="SQU439" s="141"/>
      <c r="SQV439" s="141"/>
      <c r="SQW439" s="141"/>
      <c r="SQX439" s="141"/>
      <c r="SQY439" s="141"/>
      <c r="SQZ439" s="141"/>
      <c r="SRA439" s="141"/>
      <c r="SRB439" s="141"/>
      <c r="SRC439" s="141"/>
      <c r="SRD439" s="141"/>
      <c r="SRE439" s="141"/>
      <c r="SRF439" s="141"/>
      <c r="SRG439" s="141"/>
      <c r="SRH439" s="141"/>
      <c r="SRI439" s="141"/>
      <c r="SRJ439" s="141"/>
      <c r="SRK439" s="141"/>
      <c r="SRL439" s="141"/>
      <c r="SRM439" s="141"/>
      <c r="SRN439" s="141"/>
      <c r="SRO439" s="141"/>
      <c r="SRP439" s="141"/>
      <c r="SRQ439" s="141"/>
      <c r="SRR439" s="141"/>
      <c r="SRS439" s="141"/>
      <c r="SRT439" s="141"/>
      <c r="SRU439" s="141"/>
      <c r="SRV439" s="141"/>
      <c r="SRW439" s="141"/>
      <c r="SRX439" s="141"/>
      <c r="SRY439" s="141"/>
      <c r="SRZ439" s="141"/>
      <c r="SSA439" s="141"/>
      <c r="SSB439" s="141"/>
      <c r="SSC439" s="141"/>
      <c r="SSD439" s="141"/>
      <c r="SSE439" s="141"/>
      <c r="SSF439" s="141"/>
      <c r="SSG439" s="141"/>
      <c r="SSH439" s="141"/>
      <c r="SSI439" s="141"/>
      <c r="SSJ439" s="141"/>
      <c r="SSK439" s="141"/>
      <c r="SSL439" s="141"/>
      <c r="SSM439" s="141"/>
      <c r="SSN439" s="141"/>
      <c r="SSO439" s="141"/>
      <c r="SSP439" s="141"/>
      <c r="SSQ439" s="141"/>
      <c r="SSR439" s="141"/>
      <c r="SSS439" s="141"/>
      <c r="SST439" s="141"/>
      <c r="SSU439" s="141"/>
      <c r="SSV439" s="141"/>
      <c r="SSW439" s="141"/>
      <c r="SSX439" s="141"/>
      <c r="SSY439" s="141"/>
      <c r="SSZ439" s="141"/>
      <c r="STA439" s="141"/>
      <c r="STB439" s="141"/>
      <c r="STC439" s="141"/>
      <c r="STD439" s="141"/>
      <c r="STE439" s="141"/>
      <c r="STF439" s="141"/>
      <c r="STG439" s="141"/>
      <c r="STH439" s="141"/>
      <c r="STI439" s="141"/>
      <c r="STJ439" s="141"/>
      <c r="STK439" s="141"/>
      <c r="STL439" s="141"/>
      <c r="STM439" s="141"/>
      <c r="STN439" s="141"/>
      <c r="STO439" s="141"/>
      <c r="STP439" s="141"/>
      <c r="STQ439" s="141"/>
      <c r="STR439" s="141"/>
      <c r="STS439" s="141"/>
      <c r="STT439" s="141"/>
      <c r="STU439" s="141"/>
      <c r="STV439" s="141"/>
      <c r="STW439" s="141"/>
      <c r="STX439" s="141"/>
      <c r="STY439" s="141"/>
      <c r="STZ439" s="141"/>
      <c r="SUA439" s="141"/>
      <c r="SUB439" s="141"/>
      <c r="SUC439" s="141"/>
      <c r="SUD439" s="141"/>
      <c r="SUE439" s="141"/>
      <c r="SUF439" s="141"/>
      <c r="SUG439" s="141"/>
      <c r="SUH439" s="141"/>
      <c r="SUI439" s="141"/>
      <c r="SUJ439" s="141"/>
      <c r="SUK439" s="141"/>
      <c r="SUL439" s="141"/>
      <c r="SUM439" s="141"/>
      <c r="SUN439" s="141"/>
      <c r="SUO439" s="141"/>
      <c r="SUP439" s="141"/>
      <c r="SUQ439" s="141"/>
      <c r="SUR439" s="141"/>
      <c r="SUS439" s="141"/>
      <c r="SUT439" s="141"/>
      <c r="SUU439" s="141"/>
      <c r="SUV439" s="141"/>
      <c r="SUW439" s="141"/>
      <c r="SUX439" s="141"/>
      <c r="SUY439" s="141"/>
      <c r="SUZ439" s="141"/>
      <c r="SVA439" s="141"/>
      <c r="SVB439" s="141"/>
      <c r="SVC439" s="141"/>
      <c r="SVD439" s="141"/>
      <c r="SVE439" s="141"/>
      <c r="SVF439" s="141"/>
      <c r="SVG439" s="141"/>
      <c r="SVH439" s="141"/>
      <c r="SVI439" s="141"/>
      <c r="SVJ439" s="141"/>
      <c r="SVK439" s="141"/>
      <c r="SVL439" s="141"/>
      <c r="SVM439" s="141"/>
      <c r="SVN439" s="141"/>
      <c r="SVO439" s="141"/>
      <c r="SVP439" s="141"/>
      <c r="SVQ439" s="141"/>
      <c r="SVR439" s="141"/>
      <c r="SVS439" s="141"/>
      <c r="SVT439" s="141"/>
      <c r="SVU439" s="141"/>
      <c r="SVV439" s="141"/>
      <c r="SVW439" s="141"/>
      <c r="SVX439" s="141"/>
      <c r="SVY439" s="141"/>
      <c r="SVZ439" s="141"/>
      <c r="SWA439" s="141"/>
      <c r="SWB439" s="141"/>
      <c r="SWC439" s="141"/>
      <c r="SWD439" s="141"/>
      <c r="SWE439" s="141"/>
      <c r="SWF439" s="141"/>
      <c r="SWG439" s="141"/>
      <c r="SWH439" s="141"/>
      <c r="SWI439" s="141"/>
      <c r="SWJ439" s="141"/>
      <c r="SWK439" s="141"/>
      <c r="SWL439" s="141"/>
      <c r="SWM439" s="141"/>
      <c r="SWN439" s="141"/>
      <c r="SWO439" s="141"/>
      <c r="SWP439" s="141"/>
      <c r="SWQ439" s="141"/>
      <c r="SWR439" s="141"/>
      <c r="SWS439" s="141"/>
      <c r="SWT439" s="141"/>
      <c r="SWU439" s="141"/>
      <c r="SWV439" s="141"/>
      <c r="SWW439" s="141"/>
      <c r="SWX439" s="141"/>
      <c r="SWY439" s="141"/>
      <c r="SWZ439" s="141"/>
      <c r="SXA439" s="141"/>
      <c r="SXB439" s="141"/>
      <c r="SXC439" s="141"/>
      <c r="SXD439" s="141"/>
      <c r="SXE439" s="141"/>
      <c r="SXF439" s="141"/>
      <c r="SXG439" s="141"/>
      <c r="SXH439" s="141"/>
      <c r="SXI439" s="141"/>
      <c r="SXJ439" s="141"/>
      <c r="SXK439" s="141"/>
      <c r="SXL439" s="141"/>
      <c r="SXM439" s="141"/>
      <c r="SXN439" s="141"/>
      <c r="SXO439" s="141"/>
      <c r="SXP439" s="141"/>
      <c r="SXQ439" s="141"/>
      <c r="SXR439" s="141"/>
      <c r="SXS439" s="141"/>
      <c r="SXT439" s="141"/>
      <c r="SXU439" s="141"/>
      <c r="SXV439" s="141"/>
      <c r="SXW439" s="141"/>
      <c r="SXX439" s="141"/>
      <c r="SXY439" s="141"/>
      <c r="SXZ439" s="141"/>
      <c r="SYA439" s="141"/>
      <c r="SYB439" s="141"/>
      <c r="SYC439" s="141"/>
      <c r="SYD439" s="141"/>
      <c r="SYE439" s="141"/>
      <c r="SYF439" s="141"/>
      <c r="SYG439" s="141"/>
      <c r="SYH439" s="141"/>
      <c r="SYI439" s="141"/>
      <c r="SYJ439" s="141"/>
      <c r="SYK439" s="141"/>
      <c r="SYL439" s="141"/>
      <c r="SYM439" s="141"/>
      <c r="SYN439" s="141"/>
      <c r="SYO439" s="141"/>
      <c r="SYP439" s="141"/>
      <c r="SYQ439" s="141"/>
      <c r="SYR439" s="141"/>
      <c r="SYS439" s="141"/>
      <c r="SYT439" s="141"/>
      <c r="SYU439" s="141"/>
      <c r="SYV439" s="141"/>
      <c r="SYW439" s="141"/>
      <c r="SYX439" s="141"/>
      <c r="SYY439" s="141"/>
      <c r="SYZ439" s="141"/>
      <c r="SZA439" s="141"/>
      <c r="SZB439" s="141"/>
      <c r="SZC439" s="141"/>
      <c r="SZD439" s="141"/>
      <c r="SZE439" s="141"/>
      <c r="SZF439" s="141"/>
      <c r="SZG439" s="141"/>
      <c r="SZH439" s="141"/>
      <c r="SZI439" s="141"/>
      <c r="SZJ439" s="141"/>
      <c r="SZK439" s="141"/>
      <c r="SZL439" s="141"/>
      <c r="SZM439" s="141"/>
      <c r="SZN439" s="141"/>
      <c r="SZO439" s="141"/>
      <c r="SZP439" s="141"/>
      <c r="SZQ439" s="141"/>
      <c r="SZR439" s="141"/>
      <c r="SZS439" s="141"/>
      <c r="SZT439" s="141"/>
      <c r="SZU439" s="141"/>
      <c r="SZV439" s="141"/>
      <c r="SZW439" s="141"/>
      <c r="SZX439" s="141"/>
      <c r="SZY439" s="141"/>
      <c r="SZZ439" s="141"/>
      <c r="TAA439" s="141"/>
      <c r="TAB439" s="141"/>
      <c r="TAC439" s="141"/>
      <c r="TAD439" s="141"/>
      <c r="TAE439" s="141"/>
      <c r="TAF439" s="141"/>
      <c r="TAG439" s="141"/>
      <c r="TAH439" s="141"/>
      <c r="TAI439" s="141"/>
      <c r="TAJ439" s="141"/>
      <c r="TAK439" s="141"/>
      <c r="TAL439" s="141"/>
      <c r="TAM439" s="141"/>
      <c r="TAN439" s="141"/>
      <c r="TAO439" s="141"/>
      <c r="TAP439" s="141"/>
      <c r="TAQ439" s="141"/>
      <c r="TAR439" s="141"/>
      <c r="TAS439" s="141"/>
      <c r="TAT439" s="141"/>
      <c r="TAU439" s="141"/>
      <c r="TAV439" s="141"/>
      <c r="TAW439" s="141"/>
      <c r="TAX439" s="141"/>
      <c r="TAY439" s="141"/>
      <c r="TAZ439" s="141"/>
      <c r="TBA439" s="141"/>
      <c r="TBB439" s="141"/>
      <c r="TBC439" s="141"/>
      <c r="TBD439" s="141"/>
      <c r="TBE439" s="141"/>
      <c r="TBF439" s="141"/>
      <c r="TBG439" s="141"/>
      <c r="TBH439" s="141"/>
      <c r="TBI439" s="141"/>
      <c r="TBJ439" s="141"/>
      <c r="TBK439" s="141"/>
      <c r="TBL439" s="141"/>
      <c r="TBM439" s="141"/>
      <c r="TBN439" s="141"/>
      <c r="TBO439" s="141"/>
      <c r="TBP439" s="141"/>
      <c r="TBQ439" s="141"/>
      <c r="TBR439" s="141"/>
      <c r="TBS439" s="141"/>
      <c r="TBT439" s="141"/>
      <c r="TBU439" s="141"/>
      <c r="TBV439" s="141"/>
      <c r="TBW439" s="141"/>
      <c r="TBX439" s="141"/>
      <c r="TBY439" s="141"/>
      <c r="TBZ439" s="141"/>
      <c r="TCA439" s="141"/>
      <c r="TCB439" s="141"/>
      <c r="TCC439" s="141"/>
      <c r="TCD439" s="141"/>
      <c r="TCE439" s="141"/>
      <c r="TCF439" s="141"/>
      <c r="TCG439" s="141"/>
      <c r="TCH439" s="141"/>
      <c r="TCI439" s="141"/>
      <c r="TCJ439" s="141"/>
      <c r="TCK439" s="141"/>
      <c r="TCL439" s="141"/>
      <c r="TCM439" s="141"/>
      <c r="TCN439" s="141"/>
      <c r="TCO439" s="141"/>
      <c r="TCP439" s="141"/>
      <c r="TCQ439" s="141"/>
      <c r="TCR439" s="141"/>
      <c r="TCS439" s="141"/>
      <c r="TCT439" s="141"/>
      <c r="TCU439" s="141"/>
      <c r="TCV439" s="141"/>
      <c r="TCW439" s="141"/>
      <c r="TCX439" s="141"/>
      <c r="TCY439" s="141"/>
      <c r="TCZ439" s="141"/>
      <c r="TDA439" s="141"/>
      <c r="TDB439" s="141"/>
      <c r="TDC439" s="141"/>
      <c r="TDD439" s="141"/>
      <c r="TDE439" s="141"/>
      <c r="TDF439" s="141"/>
      <c r="TDG439" s="141"/>
      <c r="TDH439" s="141"/>
      <c r="TDI439" s="141"/>
      <c r="TDJ439" s="141"/>
      <c r="TDK439" s="141"/>
      <c r="TDL439" s="141"/>
      <c r="TDM439" s="141"/>
      <c r="TDN439" s="141"/>
      <c r="TDO439" s="141"/>
      <c r="TDP439" s="141"/>
      <c r="TDQ439" s="141"/>
      <c r="TDR439" s="141"/>
      <c r="TDS439" s="141"/>
      <c r="TDT439" s="141"/>
      <c r="TDU439" s="141"/>
      <c r="TDV439" s="141"/>
      <c r="TDW439" s="141"/>
      <c r="TDX439" s="141"/>
      <c r="TDY439" s="141"/>
      <c r="TDZ439" s="141"/>
      <c r="TEA439" s="141"/>
      <c r="TEB439" s="141"/>
      <c r="TEC439" s="141"/>
      <c r="TED439" s="141"/>
      <c r="TEE439" s="141"/>
      <c r="TEF439" s="141"/>
      <c r="TEG439" s="141"/>
      <c r="TEH439" s="141"/>
      <c r="TEI439" s="141"/>
      <c r="TEJ439" s="141"/>
      <c r="TEK439" s="141"/>
      <c r="TEL439" s="141"/>
      <c r="TEM439" s="141"/>
      <c r="TEN439" s="141"/>
      <c r="TEO439" s="141"/>
      <c r="TEP439" s="141"/>
      <c r="TEQ439" s="141"/>
      <c r="TER439" s="141"/>
      <c r="TES439" s="141"/>
      <c r="TET439" s="141"/>
      <c r="TEU439" s="141"/>
      <c r="TEV439" s="141"/>
      <c r="TEW439" s="141"/>
      <c r="TEX439" s="141"/>
      <c r="TEY439" s="141"/>
      <c r="TEZ439" s="141"/>
      <c r="TFA439" s="141"/>
      <c r="TFB439" s="141"/>
      <c r="TFC439" s="141"/>
      <c r="TFD439" s="141"/>
      <c r="TFE439" s="141"/>
      <c r="TFF439" s="141"/>
      <c r="TFG439" s="141"/>
      <c r="TFH439" s="141"/>
      <c r="TFI439" s="141"/>
      <c r="TFJ439" s="141"/>
      <c r="TFK439" s="141"/>
      <c r="TFL439" s="141"/>
      <c r="TFM439" s="141"/>
      <c r="TFN439" s="141"/>
      <c r="TFO439" s="141"/>
      <c r="TFP439" s="141"/>
      <c r="TFQ439" s="141"/>
      <c r="TFR439" s="141"/>
      <c r="TFS439" s="141"/>
      <c r="TFT439" s="141"/>
      <c r="TFU439" s="141"/>
      <c r="TFV439" s="141"/>
      <c r="TFW439" s="141"/>
      <c r="TFX439" s="141"/>
      <c r="TFY439" s="141"/>
      <c r="TFZ439" s="141"/>
      <c r="TGA439" s="141"/>
      <c r="TGB439" s="141"/>
      <c r="TGC439" s="141"/>
      <c r="TGD439" s="141"/>
      <c r="TGE439" s="141"/>
      <c r="TGF439" s="141"/>
      <c r="TGG439" s="141"/>
      <c r="TGH439" s="141"/>
      <c r="TGI439" s="141"/>
      <c r="TGJ439" s="141"/>
      <c r="TGK439" s="141"/>
      <c r="TGL439" s="141"/>
      <c r="TGM439" s="141"/>
      <c r="TGN439" s="141"/>
      <c r="TGO439" s="141"/>
      <c r="TGP439" s="141"/>
      <c r="TGQ439" s="141"/>
      <c r="TGR439" s="141"/>
      <c r="TGS439" s="141"/>
      <c r="TGT439" s="141"/>
      <c r="TGU439" s="141"/>
      <c r="TGV439" s="141"/>
      <c r="TGW439" s="141"/>
      <c r="TGX439" s="141"/>
      <c r="TGY439" s="141"/>
      <c r="TGZ439" s="141"/>
      <c r="THA439" s="141"/>
      <c r="THB439" s="141"/>
      <c r="THC439" s="141"/>
      <c r="THD439" s="141"/>
      <c r="THE439" s="141"/>
      <c r="THF439" s="141"/>
      <c r="THG439" s="141"/>
      <c r="THH439" s="141"/>
      <c r="THI439" s="141"/>
      <c r="THJ439" s="141"/>
      <c r="THK439" s="141"/>
      <c r="THL439" s="141"/>
      <c r="THM439" s="141"/>
      <c r="THN439" s="141"/>
      <c r="THO439" s="141"/>
      <c r="THP439" s="141"/>
      <c r="THQ439" s="141"/>
      <c r="THR439" s="141"/>
      <c r="THS439" s="141"/>
      <c r="THT439" s="141"/>
      <c r="THU439" s="141"/>
      <c r="THV439" s="141"/>
      <c r="THW439" s="141"/>
      <c r="THX439" s="141"/>
      <c r="THY439" s="141"/>
      <c r="THZ439" s="141"/>
      <c r="TIA439" s="141"/>
      <c r="TIB439" s="141"/>
      <c r="TIC439" s="141"/>
      <c r="TID439" s="141"/>
      <c r="TIE439" s="141"/>
      <c r="TIF439" s="141"/>
      <c r="TIG439" s="141"/>
      <c r="TIH439" s="141"/>
      <c r="TII439" s="141"/>
      <c r="TIJ439" s="141"/>
      <c r="TIK439" s="141"/>
      <c r="TIL439" s="141"/>
      <c r="TIM439" s="141"/>
      <c r="TIN439" s="141"/>
      <c r="TIO439" s="141"/>
      <c r="TIP439" s="141"/>
      <c r="TIQ439" s="141"/>
      <c r="TIR439" s="141"/>
      <c r="TIS439" s="141"/>
      <c r="TIT439" s="141"/>
      <c r="TIU439" s="141"/>
      <c r="TIV439" s="141"/>
      <c r="TIW439" s="141"/>
      <c r="TIX439" s="141"/>
      <c r="TIY439" s="141"/>
      <c r="TIZ439" s="141"/>
      <c r="TJA439" s="141"/>
      <c r="TJB439" s="141"/>
      <c r="TJC439" s="141"/>
      <c r="TJD439" s="141"/>
      <c r="TJE439" s="141"/>
      <c r="TJF439" s="141"/>
      <c r="TJG439" s="141"/>
      <c r="TJH439" s="141"/>
      <c r="TJI439" s="141"/>
      <c r="TJJ439" s="141"/>
      <c r="TJK439" s="141"/>
      <c r="TJL439" s="141"/>
      <c r="TJM439" s="141"/>
      <c r="TJN439" s="141"/>
      <c r="TJO439" s="141"/>
      <c r="TJP439" s="141"/>
      <c r="TJQ439" s="141"/>
      <c r="TJR439" s="141"/>
      <c r="TJS439" s="141"/>
      <c r="TJT439" s="141"/>
      <c r="TJU439" s="141"/>
      <c r="TJV439" s="141"/>
      <c r="TJW439" s="141"/>
      <c r="TJX439" s="141"/>
      <c r="TJY439" s="141"/>
      <c r="TJZ439" s="141"/>
      <c r="TKA439" s="141"/>
      <c r="TKB439" s="141"/>
      <c r="TKC439" s="141"/>
      <c r="TKD439" s="141"/>
      <c r="TKE439" s="141"/>
      <c r="TKF439" s="141"/>
      <c r="TKG439" s="141"/>
      <c r="TKH439" s="141"/>
      <c r="TKI439" s="141"/>
      <c r="TKJ439" s="141"/>
      <c r="TKK439" s="141"/>
      <c r="TKL439" s="141"/>
      <c r="TKM439" s="141"/>
      <c r="TKN439" s="141"/>
      <c r="TKO439" s="141"/>
      <c r="TKP439" s="141"/>
      <c r="TKQ439" s="141"/>
      <c r="TKR439" s="141"/>
      <c r="TKS439" s="141"/>
      <c r="TKT439" s="141"/>
      <c r="TKU439" s="141"/>
      <c r="TKV439" s="141"/>
      <c r="TKW439" s="141"/>
      <c r="TKX439" s="141"/>
      <c r="TKY439" s="141"/>
      <c r="TKZ439" s="141"/>
      <c r="TLA439" s="141"/>
      <c r="TLB439" s="141"/>
      <c r="TLC439" s="141"/>
      <c r="TLD439" s="141"/>
      <c r="TLE439" s="141"/>
      <c r="TLF439" s="141"/>
      <c r="TLG439" s="141"/>
      <c r="TLH439" s="141"/>
      <c r="TLI439" s="141"/>
      <c r="TLJ439" s="141"/>
      <c r="TLK439" s="141"/>
      <c r="TLL439" s="141"/>
      <c r="TLM439" s="141"/>
      <c r="TLN439" s="141"/>
      <c r="TLO439" s="141"/>
      <c r="TLP439" s="141"/>
      <c r="TLQ439" s="141"/>
      <c r="TLR439" s="141"/>
      <c r="TLS439" s="141"/>
      <c r="TLT439" s="141"/>
      <c r="TLU439" s="141"/>
      <c r="TLV439" s="141"/>
      <c r="TLW439" s="141"/>
      <c r="TLX439" s="141"/>
      <c r="TLY439" s="141"/>
      <c r="TLZ439" s="141"/>
      <c r="TMA439" s="141"/>
      <c r="TMB439" s="141"/>
      <c r="TMC439" s="141"/>
      <c r="TMD439" s="141"/>
      <c r="TME439" s="141"/>
      <c r="TMF439" s="141"/>
      <c r="TMG439" s="141"/>
      <c r="TMH439" s="141"/>
      <c r="TMI439" s="141"/>
      <c r="TMJ439" s="141"/>
      <c r="TMK439" s="141"/>
      <c r="TML439" s="141"/>
      <c r="TMM439" s="141"/>
      <c r="TMN439" s="141"/>
      <c r="TMO439" s="141"/>
      <c r="TMP439" s="141"/>
      <c r="TMQ439" s="141"/>
      <c r="TMR439" s="141"/>
      <c r="TMS439" s="141"/>
      <c r="TMT439" s="141"/>
      <c r="TMU439" s="141"/>
      <c r="TMV439" s="141"/>
      <c r="TMW439" s="141"/>
      <c r="TMX439" s="141"/>
      <c r="TMY439" s="141"/>
      <c r="TMZ439" s="141"/>
      <c r="TNA439" s="141"/>
      <c r="TNB439" s="141"/>
      <c r="TNC439" s="141"/>
      <c r="TND439" s="141"/>
      <c r="TNE439" s="141"/>
      <c r="TNF439" s="141"/>
      <c r="TNG439" s="141"/>
      <c r="TNH439" s="141"/>
      <c r="TNI439" s="141"/>
      <c r="TNJ439" s="141"/>
      <c r="TNK439" s="141"/>
      <c r="TNL439" s="141"/>
      <c r="TNM439" s="141"/>
      <c r="TNN439" s="141"/>
      <c r="TNO439" s="141"/>
      <c r="TNP439" s="141"/>
      <c r="TNQ439" s="141"/>
      <c r="TNR439" s="141"/>
      <c r="TNS439" s="141"/>
      <c r="TNT439" s="141"/>
      <c r="TNU439" s="141"/>
      <c r="TNV439" s="141"/>
      <c r="TNW439" s="141"/>
      <c r="TNX439" s="141"/>
      <c r="TNY439" s="141"/>
      <c r="TNZ439" s="141"/>
      <c r="TOA439" s="141"/>
      <c r="TOB439" s="141"/>
      <c r="TOC439" s="141"/>
      <c r="TOD439" s="141"/>
      <c r="TOE439" s="141"/>
      <c r="TOF439" s="141"/>
      <c r="TOG439" s="141"/>
      <c r="TOH439" s="141"/>
      <c r="TOI439" s="141"/>
      <c r="TOJ439" s="141"/>
      <c r="TOK439" s="141"/>
      <c r="TOL439" s="141"/>
      <c r="TOM439" s="141"/>
      <c r="TON439" s="141"/>
      <c r="TOO439" s="141"/>
      <c r="TOP439" s="141"/>
      <c r="TOQ439" s="141"/>
      <c r="TOR439" s="141"/>
      <c r="TOS439" s="141"/>
      <c r="TOT439" s="141"/>
      <c r="TOU439" s="141"/>
      <c r="TOV439" s="141"/>
      <c r="TOW439" s="141"/>
      <c r="TOX439" s="141"/>
      <c r="TOY439" s="141"/>
      <c r="TOZ439" s="141"/>
      <c r="TPA439" s="141"/>
      <c r="TPB439" s="141"/>
      <c r="TPC439" s="141"/>
      <c r="TPD439" s="141"/>
      <c r="TPE439" s="141"/>
      <c r="TPF439" s="141"/>
      <c r="TPG439" s="141"/>
      <c r="TPH439" s="141"/>
      <c r="TPI439" s="141"/>
      <c r="TPJ439" s="141"/>
      <c r="TPK439" s="141"/>
      <c r="TPL439" s="141"/>
      <c r="TPM439" s="141"/>
      <c r="TPN439" s="141"/>
      <c r="TPO439" s="141"/>
      <c r="TPP439" s="141"/>
      <c r="TPQ439" s="141"/>
      <c r="TPR439" s="141"/>
      <c r="TPS439" s="141"/>
      <c r="TPT439" s="141"/>
      <c r="TPU439" s="141"/>
      <c r="TPV439" s="141"/>
      <c r="TPW439" s="141"/>
      <c r="TPX439" s="141"/>
      <c r="TPY439" s="141"/>
      <c r="TPZ439" s="141"/>
      <c r="TQA439" s="141"/>
      <c r="TQB439" s="141"/>
      <c r="TQC439" s="141"/>
      <c r="TQD439" s="141"/>
      <c r="TQE439" s="141"/>
      <c r="TQF439" s="141"/>
      <c r="TQG439" s="141"/>
      <c r="TQH439" s="141"/>
      <c r="TQI439" s="141"/>
      <c r="TQJ439" s="141"/>
      <c r="TQK439" s="141"/>
      <c r="TQL439" s="141"/>
      <c r="TQM439" s="141"/>
      <c r="TQN439" s="141"/>
      <c r="TQO439" s="141"/>
      <c r="TQP439" s="141"/>
      <c r="TQQ439" s="141"/>
      <c r="TQR439" s="141"/>
      <c r="TQS439" s="141"/>
      <c r="TQT439" s="141"/>
      <c r="TQU439" s="141"/>
      <c r="TQV439" s="141"/>
      <c r="TQW439" s="141"/>
      <c r="TQX439" s="141"/>
      <c r="TQY439" s="141"/>
      <c r="TQZ439" s="141"/>
      <c r="TRA439" s="141"/>
      <c r="TRB439" s="141"/>
      <c r="TRC439" s="141"/>
      <c r="TRD439" s="141"/>
      <c r="TRE439" s="141"/>
      <c r="TRF439" s="141"/>
      <c r="TRG439" s="141"/>
      <c r="TRH439" s="141"/>
      <c r="TRI439" s="141"/>
      <c r="TRJ439" s="141"/>
      <c r="TRK439" s="141"/>
      <c r="TRL439" s="141"/>
      <c r="TRM439" s="141"/>
      <c r="TRN439" s="141"/>
      <c r="TRO439" s="141"/>
      <c r="TRP439" s="141"/>
      <c r="TRQ439" s="141"/>
      <c r="TRR439" s="141"/>
      <c r="TRS439" s="141"/>
      <c r="TRT439" s="141"/>
      <c r="TRU439" s="141"/>
      <c r="TRV439" s="141"/>
      <c r="TRW439" s="141"/>
      <c r="TRX439" s="141"/>
      <c r="TRY439" s="141"/>
      <c r="TRZ439" s="141"/>
      <c r="TSA439" s="141"/>
      <c r="TSB439" s="141"/>
      <c r="TSC439" s="141"/>
      <c r="TSD439" s="141"/>
      <c r="TSE439" s="141"/>
      <c r="TSF439" s="141"/>
      <c r="TSG439" s="141"/>
      <c r="TSH439" s="141"/>
      <c r="TSI439" s="141"/>
      <c r="TSJ439" s="141"/>
      <c r="TSK439" s="141"/>
      <c r="TSL439" s="141"/>
      <c r="TSM439" s="141"/>
      <c r="TSN439" s="141"/>
      <c r="TSO439" s="141"/>
      <c r="TSP439" s="141"/>
      <c r="TSQ439" s="141"/>
      <c r="TSR439" s="141"/>
      <c r="TSS439" s="141"/>
      <c r="TST439" s="141"/>
      <c r="TSU439" s="141"/>
      <c r="TSV439" s="141"/>
      <c r="TSW439" s="141"/>
      <c r="TSX439" s="141"/>
      <c r="TSY439" s="141"/>
      <c r="TSZ439" s="141"/>
      <c r="TTA439" s="141"/>
      <c r="TTB439" s="141"/>
      <c r="TTC439" s="141"/>
      <c r="TTD439" s="141"/>
      <c r="TTE439" s="141"/>
      <c r="TTF439" s="141"/>
      <c r="TTG439" s="141"/>
      <c r="TTH439" s="141"/>
      <c r="TTI439" s="141"/>
      <c r="TTJ439" s="141"/>
      <c r="TTK439" s="141"/>
      <c r="TTL439" s="141"/>
      <c r="TTM439" s="141"/>
      <c r="TTN439" s="141"/>
      <c r="TTO439" s="141"/>
      <c r="TTP439" s="141"/>
      <c r="TTQ439" s="141"/>
      <c r="TTR439" s="141"/>
      <c r="TTS439" s="141"/>
      <c r="TTT439" s="141"/>
      <c r="TTU439" s="141"/>
      <c r="TTV439" s="141"/>
      <c r="TTW439" s="141"/>
      <c r="TTX439" s="141"/>
      <c r="TTY439" s="141"/>
      <c r="TTZ439" s="141"/>
      <c r="TUA439" s="141"/>
      <c r="TUB439" s="141"/>
      <c r="TUC439" s="141"/>
      <c r="TUD439" s="141"/>
      <c r="TUE439" s="141"/>
      <c r="TUF439" s="141"/>
      <c r="TUG439" s="141"/>
      <c r="TUH439" s="141"/>
      <c r="TUI439" s="141"/>
      <c r="TUJ439" s="141"/>
      <c r="TUK439" s="141"/>
      <c r="TUL439" s="141"/>
      <c r="TUM439" s="141"/>
      <c r="TUN439" s="141"/>
      <c r="TUO439" s="141"/>
      <c r="TUP439" s="141"/>
      <c r="TUQ439" s="141"/>
      <c r="TUR439" s="141"/>
      <c r="TUS439" s="141"/>
      <c r="TUT439" s="141"/>
      <c r="TUU439" s="141"/>
      <c r="TUV439" s="141"/>
      <c r="TUW439" s="141"/>
      <c r="TUX439" s="141"/>
      <c r="TUY439" s="141"/>
      <c r="TUZ439" s="141"/>
      <c r="TVA439" s="141"/>
      <c r="TVB439" s="141"/>
      <c r="TVC439" s="141"/>
      <c r="TVD439" s="141"/>
      <c r="TVE439" s="141"/>
      <c r="TVF439" s="141"/>
      <c r="TVG439" s="141"/>
      <c r="TVH439" s="141"/>
      <c r="TVI439" s="141"/>
      <c r="TVJ439" s="141"/>
      <c r="TVK439" s="141"/>
      <c r="TVL439" s="141"/>
      <c r="TVM439" s="141"/>
      <c r="TVN439" s="141"/>
      <c r="TVO439" s="141"/>
      <c r="TVP439" s="141"/>
      <c r="TVQ439" s="141"/>
      <c r="TVR439" s="141"/>
      <c r="TVS439" s="141"/>
      <c r="TVT439" s="141"/>
      <c r="TVU439" s="141"/>
      <c r="TVV439" s="141"/>
      <c r="TVW439" s="141"/>
      <c r="TVX439" s="141"/>
      <c r="TVY439" s="141"/>
      <c r="TVZ439" s="141"/>
      <c r="TWA439" s="141"/>
      <c r="TWB439" s="141"/>
      <c r="TWC439" s="141"/>
      <c r="TWD439" s="141"/>
      <c r="TWE439" s="141"/>
      <c r="TWF439" s="141"/>
      <c r="TWG439" s="141"/>
      <c r="TWH439" s="141"/>
      <c r="TWI439" s="141"/>
      <c r="TWJ439" s="141"/>
      <c r="TWK439" s="141"/>
      <c r="TWL439" s="141"/>
      <c r="TWM439" s="141"/>
      <c r="TWN439" s="141"/>
      <c r="TWO439" s="141"/>
      <c r="TWP439" s="141"/>
      <c r="TWQ439" s="141"/>
      <c r="TWR439" s="141"/>
      <c r="TWS439" s="141"/>
      <c r="TWT439" s="141"/>
      <c r="TWU439" s="141"/>
      <c r="TWV439" s="141"/>
      <c r="TWW439" s="141"/>
      <c r="TWX439" s="141"/>
      <c r="TWY439" s="141"/>
      <c r="TWZ439" s="141"/>
      <c r="TXA439" s="141"/>
      <c r="TXB439" s="141"/>
      <c r="TXC439" s="141"/>
      <c r="TXD439" s="141"/>
      <c r="TXE439" s="141"/>
      <c r="TXF439" s="141"/>
      <c r="TXG439" s="141"/>
      <c r="TXH439" s="141"/>
      <c r="TXI439" s="141"/>
      <c r="TXJ439" s="141"/>
      <c r="TXK439" s="141"/>
      <c r="TXL439" s="141"/>
      <c r="TXM439" s="141"/>
      <c r="TXN439" s="141"/>
      <c r="TXO439" s="141"/>
      <c r="TXP439" s="141"/>
      <c r="TXQ439" s="141"/>
      <c r="TXR439" s="141"/>
      <c r="TXS439" s="141"/>
      <c r="TXT439" s="141"/>
      <c r="TXU439" s="141"/>
      <c r="TXV439" s="141"/>
      <c r="TXW439" s="141"/>
      <c r="TXX439" s="141"/>
      <c r="TXY439" s="141"/>
      <c r="TXZ439" s="141"/>
      <c r="TYA439" s="141"/>
      <c r="TYB439" s="141"/>
      <c r="TYC439" s="141"/>
      <c r="TYD439" s="141"/>
      <c r="TYE439" s="141"/>
      <c r="TYF439" s="141"/>
      <c r="TYG439" s="141"/>
      <c r="TYH439" s="141"/>
      <c r="TYI439" s="141"/>
      <c r="TYJ439" s="141"/>
      <c r="TYK439" s="141"/>
      <c r="TYL439" s="141"/>
      <c r="TYM439" s="141"/>
      <c r="TYN439" s="141"/>
      <c r="TYO439" s="141"/>
      <c r="TYP439" s="141"/>
      <c r="TYQ439" s="141"/>
      <c r="TYR439" s="141"/>
      <c r="TYS439" s="141"/>
      <c r="TYT439" s="141"/>
      <c r="TYU439" s="141"/>
      <c r="TYV439" s="141"/>
      <c r="TYW439" s="141"/>
      <c r="TYX439" s="141"/>
      <c r="TYY439" s="141"/>
      <c r="TYZ439" s="141"/>
      <c r="TZA439" s="141"/>
      <c r="TZB439" s="141"/>
      <c r="TZC439" s="141"/>
      <c r="TZD439" s="141"/>
      <c r="TZE439" s="141"/>
      <c r="TZF439" s="141"/>
      <c r="TZG439" s="141"/>
      <c r="TZH439" s="141"/>
      <c r="TZI439" s="141"/>
      <c r="TZJ439" s="141"/>
      <c r="TZK439" s="141"/>
      <c r="TZL439" s="141"/>
      <c r="TZM439" s="141"/>
      <c r="TZN439" s="141"/>
      <c r="TZO439" s="141"/>
      <c r="TZP439" s="141"/>
      <c r="TZQ439" s="141"/>
      <c r="TZR439" s="141"/>
      <c r="TZS439" s="141"/>
      <c r="TZT439" s="141"/>
      <c r="TZU439" s="141"/>
      <c r="TZV439" s="141"/>
      <c r="TZW439" s="141"/>
      <c r="TZX439" s="141"/>
      <c r="TZY439" s="141"/>
      <c r="TZZ439" s="141"/>
      <c r="UAA439" s="141"/>
      <c r="UAB439" s="141"/>
      <c r="UAC439" s="141"/>
      <c r="UAD439" s="141"/>
      <c r="UAE439" s="141"/>
      <c r="UAF439" s="141"/>
      <c r="UAG439" s="141"/>
      <c r="UAH439" s="141"/>
      <c r="UAI439" s="141"/>
      <c r="UAJ439" s="141"/>
      <c r="UAK439" s="141"/>
      <c r="UAL439" s="141"/>
      <c r="UAM439" s="141"/>
      <c r="UAN439" s="141"/>
      <c r="UAO439" s="141"/>
      <c r="UAP439" s="141"/>
      <c r="UAQ439" s="141"/>
      <c r="UAR439" s="141"/>
      <c r="UAS439" s="141"/>
      <c r="UAT439" s="141"/>
      <c r="UAU439" s="141"/>
      <c r="UAV439" s="141"/>
      <c r="UAW439" s="141"/>
      <c r="UAX439" s="141"/>
      <c r="UAY439" s="141"/>
      <c r="UAZ439" s="141"/>
      <c r="UBA439" s="141"/>
      <c r="UBB439" s="141"/>
      <c r="UBC439" s="141"/>
      <c r="UBD439" s="141"/>
      <c r="UBE439" s="141"/>
      <c r="UBF439" s="141"/>
      <c r="UBG439" s="141"/>
      <c r="UBH439" s="141"/>
      <c r="UBI439" s="141"/>
      <c r="UBJ439" s="141"/>
      <c r="UBK439" s="141"/>
      <c r="UBL439" s="141"/>
      <c r="UBM439" s="141"/>
      <c r="UBN439" s="141"/>
      <c r="UBO439" s="141"/>
      <c r="UBP439" s="141"/>
      <c r="UBQ439" s="141"/>
      <c r="UBR439" s="141"/>
      <c r="UBS439" s="141"/>
      <c r="UBT439" s="141"/>
      <c r="UBU439" s="141"/>
      <c r="UBV439" s="141"/>
      <c r="UBW439" s="141"/>
      <c r="UBX439" s="141"/>
      <c r="UBY439" s="141"/>
      <c r="UBZ439" s="141"/>
      <c r="UCA439" s="141"/>
      <c r="UCB439" s="141"/>
      <c r="UCC439" s="141"/>
      <c r="UCD439" s="141"/>
      <c r="UCE439" s="141"/>
      <c r="UCF439" s="141"/>
      <c r="UCG439" s="141"/>
      <c r="UCH439" s="141"/>
      <c r="UCI439" s="141"/>
      <c r="UCJ439" s="141"/>
      <c r="UCK439" s="141"/>
      <c r="UCL439" s="141"/>
      <c r="UCM439" s="141"/>
      <c r="UCN439" s="141"/>
      <c r="UCO439" s="141"/>
      <c r="UCP439" s="141"/>
      <c r="UCQ439" s="141"/>
      <c r="UCR439" s="141"/>
      <c r="UCS439" s="141"/>
      <c r="UCT439" s="141"/>
      <c r="UCU439" s="141"/>
      <c r="UCV439" s="141"/>
      <c r="UCW439" s="141"/>
      <c r="UCX439" s="141"/>
      <c r="UCY439" s="141"/>
      <c r="UCZ439" s="141"/>
      <c r="UDA439" s="141"/>
      <c r="UDB439" s="141"/>
      <c r="UDC439" s="141"/>
      <c r="UDD439" s="141"/>
      <c r="UDE439" s="141"/>
      <c r="UDF439" s="141"/>
      <c r="UDG439" s="141"/>
      <c r="UDH439" s="141"/>
      <c r="UDI439" s="141"/>
      <c r="UDJ439" s="141"/>
      <c r="UDK439" s="141"/>
      <c r="UDL439" s="141"/>
      <c r="UDM439" s="141"/>
      <c r="UDN439" s="141"/>
      <c r="UDO439" s="141"/>
      <c r="UDP439" s="141"/>
      <c r="UDQ439" s="141"/>
      <c r="UDR439" s="141"/>
      <c r="UDS439" s="141"/>
      <c r="UDT439" s="141"/>
      <c r="UDU439" s="141"/>
      <c r="UDV439" s="141"/>
      <c r="UDW439" s="141"/>
      <c r="UDX439" s="141"/>
      <c r="UDY439" s="141"/>
      <c r="UDZ439" s="141"/>
      <c r="UEA439" s="141"/>
      <c r="UEB439" s="141"/>
      <c r="UEC439" s="141"/>
      <c r="UED439" s="141"/>
      <c r="UEE439" s="141"/>
      <c r="UEF439" s="141"/>
      <c r="UEG439" s="141"/>
      <c r="UEH439" s="141"/>
      <c r="UEI439" s="141"/>
      <c r="UEJ439" s="141"/>
      <c r="UEK439" s="141"/>
      <c r="UEL439" s="141"/>
      <c r="UEM439" s="141"/>
      <c r="UEN439" s="141"/>
      <c r="UEO439" s="141"/>
      <c r="UEP439" s="141"/>
      <c r="UEQ439" s="141"/>
      <c r="UER439" s="141"/>
      <c r="UES439" s="141"/>
      <c r="UET439" s="141"/>
      <c r="UEU439" s="141"/>
      <c r="UEV439" s="141"/>
      <c r="UEW439" s="141"/>
      <c r="UEX439" s="141"/>
      <c r="UEY439" s="141"/>
      <c r="UEZ439" s="141"/>
      <c r="UFA439" s="141"/>
      <c r="UFB439" s="141"/>
      <c r="UFC439" s="141"/>
      <c r="UFD439" s="141"/>
      <c r="UFE439" s="141"/>
      <c r="UFF439" s="141"/>
      <c r="UFG439" s="141"/>
      <c r="UFH439" s="141"/>
      <c r="UFI439" s="141"/>
      <c r="UFJ439" s="141"/>
      <c r="UFK439" s="141"/>
      <c r="UFL439" s="141"/>
      <c r="UFM439" s="141"/>
      <c r="UFN439" s="141"/>
      <c r="UFO439" s="141"/>
      <c r="UFP439" s="141"/>
      <c r="UFQ439" s="141"/>
      <c r="UFR439" s="141"/>
      <c r="UFS439" s="141"/>
      <c r="UFT439" s="141"/>
      <c r="UFU439" s="141"/>
      <c r="UFV439" s="141"/>
      <c r="UFW439" s="141"/>
      <c r="UFX439" s="141"/>
      <c r="UFY439" s="141"/>
      <c r="UFZ439" s="141"/>
      <c r="UGA439" s="141"/>
      <c r="UGB439" s="141"/>
      <c r="UGC439" s="141"/>
      <c r="UGD439" s="141"/>
      <c r="UGE439" s="141"/>
      <c r="UGF439" s="141"/>
      <c r="UGG439" s="141"/>
      <c r="UGH439" s="141"/>
      <c r="UGI439" s="141"/>
      <c r="UGJ439" s="141"/>
      <c r="UGK439" s="141"/>
      <c r="UGL439" s="141"/>
      <c r="UGM439" s="141"/>
      <c r="UGN439" s="141"/>
      <c r="UGO439" s="141"/>
      <c r="UGP439" s="141"/>
      <c r="UGQ439" s="141"/>
      <c r="UGR439" s="141"/>
      <c r="UGS439" s="141"/>
      <c r="UGT439" s="141"/>
      <c r="UGU439" s="141"/>
      <c r="UGV439" s="141"/>
      <c r="UGW439" s="141"/>
      <c r="UGX439" s="141"/>
      <c r="UGY439" s="141"/>
      <c r="UGZ439" s="141"/>
      <c r="UHA439" s="141"/>
      <c r="UHB439" s="141"/>
      <c r="UHC439" s="141"/>
      <c r="UHD439" s="141"/>
      <c r="UHE439" s="141"/>
      <c r="UHF439" s="141"/>
      <c r="UHG439" s="141"/>
      <c r="UHH439" s="141"/>
      <c r="UHI439" s="141"/>
      <c r="UHJ439" s="141"/>
      <c r="UHK439" s="141"/>
      <c r="UHL439" s="141"/>
      <c r="UHM439" s="141"/>
      <c r="UHN439" s="141"/>
      <c r="UHO439" s="141"/>
      <c r="UHP439" s="141"/>
      <c r="UHQ439" s="141"/>
      <c r="UHR439" s="141"/>
      <c r="UHS439" s="141"/>
      <c r="UHT439" s="141"/>
      <c r="UHU439" s="141"/>
      <c r="UHV439" s="141"/>
      <c r="UHW439" s="141"/>
      <c r="UHX439" s="141"/>
      <c r="UHY439" s="141"/>
      <c r="UHZ439" s="141"/>
      <c r="UIA439" s="141"/>
      <c r="UIB439" s="141"/>
      <c r="UIC439" s="141"/>
      <c r="UID439" s="141"/>
      <c r="UIE439" s="141"/>
      <c r="UIF439" s="141"/>
      <c r="UIG439" s="141"/>
      <c r="UIH439" s="141"/>
      <c r="UII439" s="141"/>
      <c r="UIJ439" s="141"/>
      <c r="UIK439" s="141"/>
      <c r="UIL439" s="141"/>
      <c r="UIM439" s="141"/>
      <c r="UIN439" s="141"/>
      <c r="UIO439" s="141"/>
      <c r="UIP439" s="141"/>
      <c r="UIQ439" s="141"/>
      <c r="UIR439" s="141"/>
      <c r="UIS439" s="141"/>
      <c r="UIT439" s="141"/>
      <c r="UIU439" s="141"/>
      <c r="UIV439" s="141"/>
      <c r="UIW439" s="141"/>
      <c r="UIX439" s="141"/>
      <c r="UIY439" s="141"/>
      <c r="UIZ439" s="141"/>
      <c r="UJA439" s="141"/>
      <c r="UJB439" s="141"/>
      <c r="UJC439" s="141"/>
      <c r="UJD439" s="141"/>
      <c r="UJE439" s="141"/>
      <c r="UJF439" s="141"/>
      <c r="UJG439" s="141"/>
      <c r="UJH439" s="141"/>
      <c r="UJI439" s="141"/>
      <c r="UJJ439" s="141"/>
      <c r="UJK439" s="141"/>
      <c r="UJL439" s="141"/>
      <c r="UJM439" s="141"/>
      <c r="UJN439" s="141"/>
      <c r="UJO439" s="141"/>
      <c r="UJP439" s="141"/>
      <c r="UJQ439" s="141"/>
      <c r="UJR439" s="141"/>
      <c r="UJS439" s="141"/>
      <c r="UJT439" s="141"/>
      <c r="UJU439" s="141"/>
      <c r="UJV439" s="141"/>
      <c r="UJW439" s="141"/>
      <c r="UJX439" s="141"/>
      <c r="UJY439" s="141"/>
      <c r="UJZ439" s="141"/>
      <c r="UKA439" s="141"/>
      <c r="UKB439" s="141"/>
      <c r="UKC439" s="141"/>
      <c r="UKD439" s="141"/>
      <c r="UKE439" s="141"/>
      <c r="UKF439" s="141"/>
      <c r="UKG439" s="141"/>
      <c r="UKH439" s="141"/>
      <c r="UKI439" s="141"/>
      <c r="UKJ439" s="141"/>
      <c r="UKK439" s="141"/>
      <c r="UKL439" s="141"/>
      <c r="UKM439" s="141"/>
      <c r="UKN439" s="141"/>
      <c r="UKO439" s="141"/>
      <c r="UKP439" s="141"/>
      <c r="UKQ439" s="141"/>
      <c r="UKR439" s="141"/>
      <c r="UKS439" s="141"/>
      <c r="UKT439" s="141"/>
      <c r="UKU439" s="141"/>
      <c r="UKV439" s="141"/>
      <c r="UKW439" s="141"/>
      <c r="UKX439" s="141"/>
      <c r="UKY439" s="141"/>
      <c r="UKZ439" s="141"/>
      <c r="ULA439" s="141"/>
      <c r="ULB439" s="141"/>
      <c r="ULC439" s="141"/>
      <c r="ULD439" s="141"/>
      <c r="ULE439" s="141"/>
      <c r="ULF439" s="141"/>
      <c r="ULG439" s="141"/>
      <c r="ULH439" s="141"/>
      <c r="ULI439" s="141"/>
      <c r="ULJ439" s="141"/>
      <c r="ULK439" s="141"/>
      <c r="ULL439" s="141"/>
      <c r="ULM439" s="141"/>
      <c r="ULN439" s="141"/>
      <c r="ULO439" s="141"/>
      <c r="ULP439" s="141"/>
      <c r="ULQ439" s="141"/>
      <c r="ULR439" s="141"/>
      <c r="ULS439" s="141"/>
      <c r="ULT439" s="141"/>
      <c r="ULU439" s="141"/>
      <c r="ULV439" s="141"/>
      <c r="ULW439" s="141"/>
      <c r="ULX439" s="141"/>
      <c r="ULY439" s="141"/>
      <c r="ULZ439" s="141"/>
      <c r="UMA439" s="141"/>
      <c r="UMB439" s="141"/>
      <c r="UMC439" s="141"/>
      <c r="UMD439" s="141"/>
      <c r="UME439" s="141"/>
      <c r="UMF439" s="141"/>
      <c r="UMG439" s="141"/>
      <c r="UMH439" s="141"/>
      <c r="UMI439" s="141"/>
      <c r="UMJ439" s="141"/>
      <c r="UMK439" s="141"/>
      <c r="UML439" s="141"/>
      <c r="UMM439" s="141"/>
      <c r="UMN439" s="141"/>
      <c r="UMO439" s="141"/>
      <c r="UMP439" s="141"/>
      <c r="UMQ439" s="141"/>
      <c r="UMR439" s="141"/>
      <c r="UMS439" s="141"/>
      <c r="UMT439" s="141"/>
      <c r="UMU439" s="141"/>
      <c r="UMV439" s="141"/>
      <c r="UMW439" s="141"/>
      <c r="UMX439" s="141"/>
      <c r="UMY439" s="141"/>
      <c r="UMZ439" s="141"/>
      <c r="UNA439" s="141"/>
      <c r="UNB439" s="141"/>
      <c r="UNC439" s="141"/>
      <c r="UND439" s="141"/>
      <c r="UNE439" s="141"/>
      <c r="UNF439" s="141"/>
      <c r="UNG439" s="141"/>
      <c r="UNH439" s="141"/>
      <c r="UNI439" s="141"/>
      <c r="UNJ439" s="141"/>
      <c r="UNK439" s="141"/>
      <c r="UNL439" s="141"/>
      <c r="UNM439" s="141"/>
      <c r="UNN439" s="141"/>
      <c r="UNO439" s="141"/>
      <c r="UNP439" s="141"/>
      <c r="UNQ439" s="141"/>
      <c r="UNR439" s="141"/>
      <c r="UNS439" s="141"/>
      <c r="UNT439" s="141"/>
      <c r="UNU439" s="141"/>
      <c r="UNV439" s="141"/>
      <c r="UNW439" s="141"/>
      <c r="UNX439" s="141"/>
      <c r="UNY439" s="141"/>
      <c r="UNZ439" s="141"/>
      <c r="UOA439" s="141"/>
      <c r="UOB439" s="141"/>
      <c r="UOC439" s="141"/>
      <c r="UOD439" s="141"/>
      <c r="UOE439" s="141"/>
      <c r="UOF439" s="141"/>
      <c r="UOG439" s="141"/>
      <c r="UOH439" s="141"/>
      <c r="UOI439" s="141"/>
      <c r="UOJ439" s="141"/>
      <c r="UOK439" s="141"/>
      <c r="UOL439" s="141"/>
      <c r="UOM439" s="141"/>
      <c r="UON439" s="141"/>
      <c r="UOO439" s="141"/>
      <c r="UOP439" s="141"/>
      <c r="UOQ439" s="141"/>
      <c r="UOR439" s="141"/>
      <c r="UOS439" s="141"/>
      <c r="UOT439" s="141"/>
      <c r="UOU439" s="141"/>
      <c r="UOV439" s="141"/>
      <c r="UOW439" s="141"/>
      <c r="UOX439" s="141"/>
      <c r="UOY439" s="141"/>
      <c r="UOZ439" s="141"/>
      <c r="UPA439" s="141"/>
      <c r="UPB439" s="141"/>
      <c r="UPC439" s="141"/>
      <c r="UPD439" s="141"/>
      <c r="UPE439" s="141"/>
      <c r="UPF439" s="141"/>
      <c r="UPG439" s="141"/>
      <c r="UPH439" s="141"/>
      <c r="UPI439" s="141"/>
      <c r="UPJ439" s="141"/>
      <c r="UPK439" s="141"/>
      <c r="UPL439" s="141"/>
      <c r="UPM439" s="141"/>
      <c r="UPN439" s="141"/>
      <c r="UPO439" s="141"/>
      <c r="UPP439" s="141"/>
      <c r="UPQ439" s="141"/>
      <c r="UPR439" s="141"/>
      <c r="UPS439" s="141"/>
      <c r="UPT439" s="141"/>
      <c r="UPU439" s="141"/>
      <c r="UPV439" s="141"/>
      <c r="UPW439" s="141"/>
      <c r="UPX439" s="141"/>
      <c r="UPY439" s="141"/>
      <c r="UPZ439" s="141"/>
      <c r="UQA439" s="141"/>
      <c r="UQB439" s="141"/>
      <c r="UQC439" s="141"/>
      <c r="UQD439" s="141"/>
      <c r="UQE439" s="141"/>
      <c r="UQF439" s="141"/>
      <c r="UQG439" s="141"/>
      <c r="UQH439" s="141"/>
      <c r="UQI439" s="141"/>
      <c r="UQJ439" s="141"/>
      <c r="UQK439" s="141"/>
      <c r="UQL439" s="141"/>
      <c r="UQM439" s="141"/>
      <c r="UQN439" s="141"/>
      <c r="UQO439" s="141"/>
      <c r="UQP439" s="141"/>
      <c r="UQQ439" s="141"/>
      <c r="UQR439" s="141"/>
      <c r="UQS439" s="141"/>
      <c r="UQT439" s="141"/>
      <c r="UQU439" s="141"/>
      <c r="UQV439" s="141"/>
      <c r="UQW439" s="141"/>
      <c r="UQX439" s="141"/>
      <c r="UQY439" s="141"/>
      <c r="UQZ439" s="141"/>
      <c r="URA439" s="141"/>
      <c r="URB439" s="141"/>
      <c r="URC439" s="141"/>
      <c r="URD439" s="141"/>
      <c r="URE439" s="141"/>
      <c r="URF439" s="141"/>
      <c r="URG439" s="141"/>
      <c r="URH439" s="141"/>
      <c r="URI439" s="141"/>
      <c r="URJ439" s="141"/>
      <c r="URK439" s="141"/>
      <c r="URL439" s="141"/>
      <c r="URM439" s="141"/>
      <c r="URN439" s="141"/>
      <c r="URO439" s="141"/>
      <c r="URP439" s="141"/>
      <c r="URQ439" s="141"/>
      <c r="URR439" s="141"/>
      <c r="URS439" s="141"/>
      <c r="URT439" s="141"/>
      <c r="URU439" s="141"/>
      <c r="URV439" s="141"/>
      <c r="URW439" s="141"/>
      <c r="URX439" s="141"/>
      <c r="URY439" s="141"/>
      <c r="URZ439" s="141"/>
      <c r="USA439" s="141"/>
      <c r="USB439" s="141"/>
      <c r="USC439" s="141"/>
      <c r="USD439" s="141"/>
      <c r="USE439" s="141"/>
      <c r="USF439" s="141"/>
      <c r="USG439" s="141"/>
      <c r="USH439" s="141"/>
      <c r="USI439" s="141"/>
      <c r="USJ439" s="141"/>
      <c r="USK439" s="141"/>
      <c r="USL439" s="141"/>
      <c r="USM439" s="141"/>
      <c r="USN439" s="141"/>
      <c r="USO439" s="141"/>
      <c r="USP439" s="141"/>
      <c r="USQ439" s="141"/>
      <c r="USR439" s="141"/>
      <c r="USS439" s="141"/>
      <c r="UST439" s="141"/>
      <c r="USU439" s="141"/>
      <c r="USV439" s="141"/>
      <c r="USW439" s="141"/>
      <c r="USX439" s="141"/>
      <c r="USY439" s="141"/>
      <c r="USZ439" s="141"/>
      <c r="UTA439" s="141"/>
      <c r="UTB439" s="141"/>
      <c r="UTC439" s="141"/>
      <c r="UTD439" s="141"/>
      <c r="UTE439" s="141"/>
      <c r="UTF439" s="141"/>
      <c r="UTG439" s="141"/>
      <c r="UTH439" s="141"/>
      <c r="UTI439" s="141"/>
      <c r="UTJ439" s="141"/>
      <c r="UTK439" s="141"/>
      <c r="UTL439" s="141"/>
      <c r="UTM439" s="141"/>
      <c r="UTN439" s="141"/>
      <c r="UTO439" s="141"/>
      <c r="UTP439" s="141"/>
      <c r="UTQ439" s="141"/>
      <c r="UTR439" s="141"/>
      <c r="UTS439" s="141"/>
      <c r="UTT439" s="141"/>
      <c r="UTU439" s="141"/>
      <c r="UTV439" s="141"/>
      <c r="UTW439" s="141"/>
      <c r="UTX439" s="141"/>
      <c r="UTY439" s="141"/>
      <c r="UTZ439" s="141"/>
      <c r="UUA439" s="141"/>
      <c r="UUB439" s="141"/>
      <c r="UUC439" s="141"/>
      <c r="UUD439" s="141"/>
      <c r="UUE439" s="141"/>
      <c r="UUF439" s="141"/>
      <c r="UUG439" s="141"/>
      <c r="UUH439" s="141"/>
      <c r="UUI439" s="141"/>
      <c r="UUJ439" s="141"/>
      <c r="UUK439" s="141"/>
      <c r="UUL439" s="141"/>
      <c r="UUM439" s="141"/>
      <c r="UUN439" s="141"/>
      <c r="UUO439" s="141"/>
      <c r="UUP439" s="141"/>
      <c r="UUQ439" s="141"/>
      <c r="UUR439" s="141"/>
      <c r="UUS439" s="141"/>
      <c r="UUT439" s="141"/>
      <c r="UUU439" s="141"/>
      <c r="UUV439" s="141"/>
      <c r="UUW439" s="141"/>
      <c r="UUX439" s="141"/>
      <c r="UUY439" s="141"/>
      <c r="UUZ439" s="141"/>
      <c r="UVA439" s="141"/>
      <c r="UVB439" s="141"/>
      <c r="UVC439" s="141"/>
      <c r="UVD439" s="141"/>
      <c r="UVE439" s="141"/>
      <c r="UVF439" s="141"/>
      <c r="UVG439" s="141"/>
      <c r="UVH439" s="141"/>
      <c r="UVI439" s="141"/>
      <c r="UVJ439" s="141"/>
      <c r="UVK439" s="141"/>
      <c r="UVL439" s="141"/>
      <c r="UVM439" s="141"/>
      <c r="UVN439" s="141"/>
      <c r="UVO439" s="141"/>
      <c r="UVP439" s="141"/>
      <c r="UVQ439" s="141"/>
      <c r="UVR439" s="141"/>
      <c r="UVS439" s="141"/>
      <c r="UVT439" s="141"/>
      <c r="UVU439" s="141"/>
      <c r="UVV439" s="141"/>
      <c r="UVW439" s="141"/>
      <c r="UVX439" s="141"/>
      <c r="UVY439" s="141"/>
      <c r="UVZ439" s="141"/>
      <c r="UWA439" s="141"/>
      <c r="UWB439" s="141"/>
      <c r="UWC439" s="141"/>
      <c r="UWD439" s="141"/>
      <c r="UWE439" s="141"/>
      <c r="UWF439" s="141"/>
      <c r="UWG439" s="141"/>
      <c r="UWH439" s="141"/>
      <c r="UWI439" s="141"/>
      <c r="UWJ439" s="141"/>
      <c r="UWK439" s="141"/>
      <c r="UWL439" s="141"/>
      <c r="UWM439" s="141"/>
      <c r="UWN439" s="141"/>
      <c r="UWO439" s="141"/>
      <c r="UWP439" s="141"/>
      <c r="UWQ439" s="141"/>
      <c r="UWR439" s="141"/>
      <c r="UWS439" s="141"/>
      <c r="UWT439" s="141"/>
      <c r="UWU439" s="141"/>
      <c r="UWV439" s="141"/>
      <c r="UWW439" s="141"/>
      <c r="UWX439" s="141"/>
      <c r="UWY439" s="141"/>
      <c r="UWZ439" s="141"/>
      <c r="UXA439" s="141"/>
      <c r="UXB439" s="141"/>
      <c r="UXC439" s="141"/>
      <c r="UXD439" s="141"/>
      <c r="UXE439" s="141"/>
      <c r="UXF439" s="141"/>
      <c r="UXG439" s="141"/>
      <c r="UXH439" s="141"/>
      <c r="UXI439" s="141"/>
      <c r="UXJ439" s="141"/>
      <c r="UXK439" s="141"/>
      <c r="UXL439" s="141"/>
      <c r="UXM439" s="141"/>
      <c r="UXN439" s="141"/>
      <c r="UXO439" s="141"/>
      <c r="UXP439" s="141"/>
      <c r="UXQ439" s="141"/>
      <c r="UXR439" s="141"/>
      <c r="UXS439" s="141"/>
      <c r="UXT439" s="141"/>
      <c r="UXU439" s="141"/>
      <c r="UXV439" s="141"/>
      <c r="UXW439" s="141"/>
      <c r="UXX439" s="141"/>
      <c r="UXY439" s="141"/>
      <c r="UXZ439" s="141"/>
      <c r="UYA439" s="141"/>
      <c r="UYB439" s="141"/>
      <c r="UYC439" s="141"/>
      <c r="UYD439" s="141"/>
      <c r="UYE439" s="141"/>
      <c r="UYF439" s="141"/>
      <c r="UYG439" s="141"/>
      <c r="UYH439" s="141"/>
      <c r="UYI439" s="141"/>
      <c r="UYJ439" s="141"/>
      <c r="UYK439" s="141"/>
      <c r="UYL439" s="141"/>
      <c r="UYM439" s="141"/>
      <c r="UYN439" s="141"/>
      <c r="UYO439" s="141"/>
      <c r="UYP439" s="141"/>
      <c r="UYQ439" s="141"/>
      <c r="UYR439" s="141"/>
      <c r="UYS439" s="141"/>
      <c r="UYT439" s="141"/>
      <c r="UYU439" s="141"/>
      <c r="UYV439" s="141"/>
      <c r="UYW439" s="141"/>
      <c r="UYX439" s="141"/>
      <c r="UYY439" s="141"/>
      <c r="UYZ439" s="141"/>
      <c r="UZA439" s="141"/>
      <c r="UZB439" s="141"/>
      <c r="UZC439" s="141"/>
      <c r="UZD439" s="141"/>
      <c r="UZE439" s="141"/>
      <c r="UZF439" s="141"/>
      <c r="UZG439" s="141"/>
      <c r="UZH439" s="141"/>
      <c r="UZI439" s="141"/>
      <c r="UZJ439" s="141"/>
      <c r="UZK439" s="141"/>
      <c r="UZL439" s="141"/>
      <c r="UZM439" s="141"/>
      <c r="UZN439" s="141"/>
      <c r="UZO439" s="141"/>
      <c r="UZP439" s="141"/>
      <c r="UZQ439" s="141"/>
      <c r="UZR439" s="141"/>
      <c r="UZS439" s="141"/>
      <c r="UZT439" s="141"/>
      <c r="UZU439" s="141"/>
      <c r="UZV439" s="141"/>
      <c r="UZW439" s="141"/>
      <c r="UZX439" s="141"/>
      <c r="UZY439" s="141"/>
      <c r="UZZ439" s="141"/>
      <c r="VAA439" s="141"/>
      <c r="VAB439" s="141"/>
      <c r="VAC439" s="141"/>
      <c r="VAD439" s="141"/>
      <c r="VAE439" s="141"/>
      <c r="VAF439" s="141"/>
      <c r="VAG439" s="141"/>
      <c r="VAH439" s="141"/>
      <c r="VAI439" s="141"/>
      <c r="VAJ439" s="141"/>
      <c r="VAK439" s="141"/>
      <c r="VAL439" s="141"/>
      <c r="VAM439" s="141"/>
      <c r="VAN439" s="141"/>
      <c r="VAO439" s="141"/>
      <c r="VAP439" s="141"/>
      <c r="VAQ439" s="141"/>
      <c r="VAR439" s="141"/>
      <c r="VAS439" s="141"/>
      <c r="VAT439" s="141"/>
      <c r="VAU439" s="141"/>
      <c r="VAV439" s="141"/>
      <c r="VAW439" s="141"/>
      <c r="VAX439" s="141"/>
      <c r="VAY439" s="141"/>
      <c r="VAZ439" s="141"/>
      <c r="VBA439" s="141"/>
      <c r="VBB439" s="141"/>
      <c r="VBC439" s="141"/>
      <c r="VBD439" s="141"/>
      <c r="VBE439" s="141"/>
      <c r="VBF439" s="141"/>
      <c r="VBG439" s="141"/>
      <c r="VBH439" s="141"/>
      <c r="VBI439" s="141"/>
      <c r="VBJ439" s="141"/>
      <c r="VBK439" s="141"/>
      <c r="VBL439" s="141"/>
      <c r="VBM439" s="141"/>
      <c r="VBN439" s="141"/>
      <c r="VBO439" s="141"/>
      <c r="VBP439" s="141"/>
      <c r="VBQ439" s="141"/>
      <c r="VBR439" s="141"/>
      <c r="VBS439" s="141"/>
      <c r="VBT439" s="141"/>
      <c r="VBU439" s="141"/>
      <c r="VBV439" s="141"/>
      <c r="VBW439" s="141"/>
      <c r="VBX439" s="141"/>
      <c r="VBY439" s="141"/>
      <c r="VBZ439" s="141"/>
      <c r="VCA439" s="141"/>
      <c r="VCB439" s="141"/>
      <c r="VCC439" s="141"/>
      <c r="VCD439" s="141"/>
      <c r="VCE439" s="141"/>
      <c r="VCF439" s="141"/>
      <c r="VCG439" s="141"/>
      <c r="VCH439" s="141"/>
      <c r="VCI439" s="141"/>
      <c r="VCJ439" s="141"/>
      <c r="VCK439" s="141"/>
      <c r="VCL439" s="141"/>
      <c r="VCM439" s="141"/>
      <c r="VCN439" s="141"/>
      <c r="VCO439" s="141"/>
      <c r="VCP439" s="141"/>
      <c r="VCQ439" s="141"/>
      <c r="VCR439" s="141"/>
      <c r="VCS439" s="141"/>
      <c r="VCT439" s="141"/>
      <c r="VCU439" s="141"/>
      <c r="VCV439" s="141"/>
      <c r="VCW439" s="141"/>
      <c r="VCX439" s="141"/>
      <c r="VCY439" s="141"/>
      <c r="VCZ439" s="141"/>
      <c r="VDA439" s="141"/>
      <c r="VDB439" s="141"/>
      <c r="VDC439" s="141"/>
      <c r="VDD439" s="141"/>
      <c r="VDE439" s="141"/>
      <c r="VDF439" s="141"/>
      <c r="VDG439" s="141"/>
      <c r="VDH439" s="141"/>
      <c r="VDI439" s="141"/>
      <c r="VDJ439" s="141"/>
      <c r="VDK439" s="141"/>
      <c r="VDL439" s="141"/>
      <c r="VDM439" s="141"/>
      <c r="VDN439" s="141"/>
      <c r="VDO439" s="141"/>
      <c r="VDP439" s="141"/>
      <c r="VDQ439" s="141"/>
      <c r="VDR439" s="141"/>
      <c r="VDS439" s="141"/>
      <c r="VDT439" s="141"/>
      <c r="VDU439" s="141"/>
      <c r="VDV439" s="141"/>
      <c r="VDW439" s="141"/>
      <c r="VDX439" s="141"/>
      <c r="VDY439" s="141"/>
      <c r="VDZ439" s="141"/>
      <c r="VEA439" s="141"/>
      <c r="VEB439" s="141"/>
      <c r="VEC439" s="141"/>
      <c r="VED439" s="141"/>
      <c r="VEE439" s="141"/>
      <c r="VEF439" s="141"/>
      <c r="VEG439" s="141"/>
      <c r="VEH439" s="141"/>
      <c r="VEI439" s="141"/>
      <c r="VEJ439" s="141"/>
      <c r="VEK439" s="141"/>
      <c r="VEL439" s="141"/>
      <c r="VEM439" s="141"/>
      <c r="VEN439" s="141"/>
      <c r="VEO439" s="141"/>
      <c r="VEP439" s="141"/>
      <c r="VEQ439" s="141"/>
      <c r="VER439" s="141"/>
      <c r="VES439" s="141"/>
      <c r="VET439" s="141"/>
      <c r="VEU439" s="141"/>
      <c r="VEV439" s="141"/>
      <c r="VEW439" s="141"/>
      <c r="VEX439" s="141"/>
      <c r="VEY439" s="141"/>
      <c r="VEZ439" s="141"/>
      <c r="VFA439" s="141"/>
      <c r="VFB439" s="141"/>
      <c r="VFC439" s="141"/>
      <c r="VFD439" s="141"/>
      <c r="VFE439" s="141"/>
      <c r="VFF439" s="141"/>
      <c r="VFG439" s="141"/>
      <c r="VFH439" s="141"/>
      <c r="VFI439" s="141"/>
      <c r="VFJ439" s="141"/>
      <c r="VFK439" s="141"/>
      <c r="VFL439" s="141"/>
      <c r="VFM439" s="141"/>
      <c r="VFN439" s="141"/>
      <c r="VFO439" s="141"/>
      <c r="VFP439" s="141"/>
      <c r="VFQ439" s="141"/>
      <c r="VFR439" s="141"/>
      <c r="VFS439" s="141"/>
      <c r="VFT439" s="141"/>
      <c r="VFU439" s="141"/>
      <c r="VFV439" s="141"/>
      <c r="VFW439" s="141"/>
      <c r="VFX439" s="141"/>
      <c r="VFY439" s="141"/>
      <c r="VFZ439" s="141"/>
      <c r="VGA439" s="141"/>
      <c r="VGB439" s="141"/>
      <c r="VGC439" s="141"/>
      <c r="VGD439" s="141"/>
      <c r="VGE439" s="141"/>
      <c r="VGF439" s="141"/>
      <c r="VGG439" s="141"/>
      <c r="VGH439" s="141"/>
      <c r="VGI439" s="141"/>
      <c r="VGJ439" s="141"/>
      <c r="VGK439" s="141"/>
      <c r="VGL439" s="141"/>
      <c r="VGM439" s="141"/>
      <c r="VGN439" s="141"/>
      <c r="VGO439" s="141"/>
      <c r="VGP439" s="141"/>
      <c r="VGQ439" s="141"/>
      <c r="VGR439" s="141"/>
      <c r="VGS439" s="141"/>
      <c r="VGT439" s="141"/>
      <c r="VGU439" s="141"/>
      <c r="VGV439" s="141"/>
      <c r="VGW439" s="141"/>
      <c r="VGX439" s="141"/>
      <c r="VGY439" s="141"/>
      <c r="VGZ439" s="141"/>
      <c r="VHA439" s="141"/>
      <c r="VHB439" s="141"/>
      <c r="VHC439" s="141"/>
      <c r="VHD439" s="141"/>
      <c r="VHE439" s="141"/>
      <c r="VHF439" s="141"/>
      <c r="VHG439" s="141"/>
      <c r="VHH439" s="141"/>
      <c r="VHI439" s="141"/>
      <c r="VHJ439" s="141"/>
      <c r="VHK439" s="141"/>
      <c r="VHL439" s="141"/>
      <c r="VHM439" s="141"/>
      <c r="VHN439" s="141"/>
      <c r="VHO439" s="141"/>
      <c r="VHP439" s="141"/>
      <c r="VHQ439" s="141"/>
      <c r="VHR439" s="141"/>
      <c r="VHS439" s="141"/>
      <c r="VHT439" s="141"/>
      <c r="VHU439" s="141"/>
      <c r="VHV439" s="141"/>
      <c r="VHW439" s="141"/>
      <c r="VHX439" s="141"/>
      <c r="VHY439" s="141"/>
      <c r="VHZ439" s="141"/>
      <c r="VIA439" s="141"/>
      <c r="VIB439" s="141"/>
      <c r="VIC439" s="141"/>
      <c r="VID439" s="141"/>
      <c r="VIE439" s="141"/>
      <c r="VIF439" s="141"/>
      <c r="VIG439" s="141"/>
      <c r="VIH439" s="141"/>
      <c r="VII439" s="141"/>
      <c r="VIJ439" s="141"/>
      <c r="VIK439" s="141"/>
      <c r="VIL439" s="141"/>
      <c r="VIM439" s="141"/>
      <c r="VIN439" s="141"/>
      <c r="VIO439" s="141"/>
      <c r="VIP439" s="141"/>
      <c r="VIQ439" s="141"/>
      <c r="VIR439" s="141"/>
      <c r="VIS439" s="141"/>
      <c r="VIT439" s="141"/>
      <c r="VIU439" s="141"/>
      <c r="VIV439" s="141"/>
      <c r="VIW439" s="141"/>
      <c r="VIX439" s="141"/>
      <c r="VIY439" s="141"/>
      <c r="VIZ439" s="141"/>
      <c r="VJA439" s="141"/>
      <c r="VJB439" s="141"/>
      <c r="VJC439" s="141"/>
      <c r="VJD439" s="141"/>
      <c r="VJE439" s="141"/>
      <c r="VJF439" s="141"/>
      <c r="VJG439" s="141"/>
      <c r="VJH439" s="141"/>
      <c r="VJI439" s="141"/>
      <c r="VJJ439" s="141"/>
      <c r="VJK439" s="141"/>
      <c r="VJL439" s="141"/>
      <c r="VJM439" s="141"/>
      <c r="VJN439" s="141"/>
      <c r="VJO439" s="141"/>
      <c r="VJP439" s="141"/>
      <c r="VJQ439" s="141"/>
      <c r="VJR439" s="141"/>
      <c r="VJS439" s="141"/>
      <c r="VJT439" s="141"/>
      <c r="VJU439" s="141"/>
      <c r="VJV439" s="141"/>
      <c r="VJW439" s="141"/>
      <c r="VJX439" s="141"/>
      <c r="VJY439" s="141"/>
      <c r="VJZ439" s="141"/>
      <c r="VKA439" s="141"/>
      <c r="VKB439" s="141"/>
      <c r="VKC439" s="141"/>
      <c r="VKD439" s="141"/>
      <c r="VKE439" s="141"/>
      <c r="VKF439" s="141"/>
      <c r="VKG439" s="141"/>
      <c r="VKH439" s="141"/>
      <c r="VKI439" s="141"/>
      <c r="VKJ439" s="141"/>
      <c r="VKK439" s="141"/>
      <c r="VKL439" s="141"/>
      <c r="VKM439" s="141"/>
      <c r="VKN439" s="141"/>
      <c r="VKO439" s="141"/>
      <c r="VKP439" s="141"/>
      <c r="VKQ439" s="141"/>
      <c r="VKR439" s="141"/>
      <c r="VKS439" s="141"/>
      <c r="VKT439" s="141"/>
      <c r="VKU439" s="141"/>
      <c r="VKV439" s="141"/>
      <c r="VKW439" s="141"/>
      <c r="VKX439" s="141"/>
      <c r="VKY439" s="141"/>
      <c r="VKZ439" s="141"/>
      <c r="VLA439" s="141"/>
      <c r="VLB439" s="141"/>
      <c r="VLC439" s="141"/>
      <c r="VLD439" s="141"/>
      <c r="VLE439" s="141"/>
      <c r="VLF439" s="141"/>
      <c r="VLG439" s="141"/>
      <c r="VLH439" s="141"/>
      <c r="VLI439" s="141"/>
      <c r="VLJ439" s="141"/>
      <c r="VLK439" s="141"/>
      <c r="VLL439" s="141"/>
      <c r="VLM439" s="141"/>
      <c r="VLN439" s="141"/>
      <c r="VLO439" s="141"/>
      <c r="VLP439" s="141"/>
      <c r="VLQ439" s="141"/>
      <c r="VLR439" s="141"/>
      <c r="VLS439" s="141"/>
      <c r="VLT439" s="141"/>
      <c r="VLU439" s="141"/>
      <c r="VLV439" s="141"/>
      <c r="VLW439" s="141"/>
      <c r="VLX439" s="141"/>
      <c r="VLY439" s="141"/>
      <c r="VLZ439" s="141"/>
      <c r="VMA439" s="141"/>
      <c r="VMB439" s="141"/>
      <c r="VMC439" s="141"/>
      <c r="VMD439" s="141"/>
      <c r="VME439" s="141"/>
      <c r="VMF439" s="141"/>
      <c r="VMG439" s="141"/>
      <c r="VMH439" s="141"/>
      <c r="VMI439" s="141"/>
      <c r="VMJ439" s="141"/>
      <c r="VMK439" s="141"/>
      <c r="VML439" s="141"/>
      <c r="VMM439" s="141"/>
      <c r="VMN439" s="141"/>
      <c r="VMO439" s="141"/>
      <c r="VMP439" s="141"/>
      <c r="VMQ439" s="141"/>
      <c r="VMR439" s="141"/>
      <c r="VMS439" s="141"/>
      <c r="VMT439" s="141"/>
      <c r="VMU439" s="141"/>
      <c r="VMV439" s="141"/>
      <c r="VMW439" s="141"/>
      <c r="VMX439" s="141"/>
      <c r="VMY439" s="141"/>
      <c r="VMZ439" s="141"/>
      <c r="VNA439" s="141"/>
      <c r="VNB439" s="141"/>
      <c r="VNC439" s="141"/>
      <c r="VND439" s="141"/>
      <c r="VNE439" s="141"/>
      <c r="VNF439" s="141"/>
      <c r="VNG439" s="141"/>
      <c r="VNH439" s="141"/>
      <c r="VNI439" s="141"/>
      <c r="VNJ439" s="141"/>
      <c r="VNK439" s="141"/>
      <c r="VNL439" s="141"/>
      <c r="VNM439" s="141"/>
      <c r="VNN439" s="141"/>
      <c r="VNO439" s="141"/>
      <c r="VNP439" s="141"/>
      <c r="VNQ439" s="141"/>
      <c r="VNR439" s="141"/>
      <c r="VNS439" s="141"/>
      <c r="VNT439" s="141"/>
      <c r="VNU439" s="141"/>
      <c r="VNV439" s="141"/>
      <c r="VNW439" s="141"/>
      <c r="VNX439" s="141"/>
      <c r="VNY439" s="141"/>
      <c r="VNZ439" s="141"/>
      <c r="VOA439" s="141"/>
      <c r="VOB439" s="141"/>
      <c r="VOC439" s="141"/>
      <c r="VOD439" s="141"/>
      <c r="VOE439" s="141"/>
      <c r="VOF439" s="141"/>
      <c r="VOG439" s="141"/>
      <c r="VOH439" s="141"/>
      <c r="VOI439" s="141"/>
      <c r="VOJ439" s="141"/>
      <c r="VOK439" s="141"/>
      <c r="VOL439" s="141"/>
      <c r="VOM439" s="141"/>
      <c r="VON439" s="141"/>
      <c r="VOO439" s="141"/>
      <c r="VOP439" s="141"/>
      <c r="VOQ439" s="141"/>
      <c r="VOR439" s="141"/>
      <c r="VOS439" s="141"/>
      <c r="VOT439" s="141"/>
      <c r="VOU439" s="141"/>
      <c r="VOV439" s="141"/>
      <c r="VOW439" s="141"/>
      <c r="VOX439" s="141"/>
      <c r="VOY439" s="141"/>
      <c r="VOZ439" s="141"/>
      <c r="VPA439" s="141"/>
      <c r="VPB439" s="141"/>
      <c r="VPC439" s="141"/>
      <c r="VPD439" s="141"/>
      <c r="VPE439" s="141"/>
      <c r="VPF439" s="141"/>
      <c r="VPG439" s="141"/>
      <c r="VPH439" s="141"/>
      <c r="VPI439" s="141"/>
      <c r="VPJ439" s="141"/>
      <c r="VPK439" s="141"/>
      <c r="VPL439" s="141"/>
      <c r="VPM439" s="141"/>
      <c r="VPN439" s="141"/>
      <c r="VPO439" s="141"/>
      <c r="VPP439" s="141"/>
      <c r="VPQ439" s="141"/>
      <c r="VPR439" s="141"/>
      <c r="VPS439" s="141"/>
      <c r="VPT439" s="141"/>
      <c r="VPU439" s="141"/>
      <c r="VPV439" s="141"/>
      <c r="VPW439" s="141"/>
      <c r="VPX439" s="141"/>
      <c r="VPY439" s="141"/>
      <c r="VPZ439" s="141"/>
      <c r="VQA439" s="141"/>
      <c r="VQB439" s="141"/>
      <c r="VQC439" s="141"/>
      <c r="VQD439" s="141"/>
      <c r="VQE439" s="141"/>
      <c r="VQF439" s="141"/>
      <c r="VQG439" s="141"/>
      <c r="VQH439" s="141"/>
      <c r="VQI439" s="141"/>
      <c r="VQJ439" s="141"/>
      <c r="VQK439" s="141"/>
      <c r="VQL439" s="141"/>
      <c r="VQM439" s="141"/>
      <c r="VQN439" s="141"/>
      <c r="VQO439" s="141"/>
      <c r="VQP439" s="141"/>
      <c r="VQQ439" s="141"/>
      <c r="VQR439" s="141"/>
      <c r="VQS439" s="141"/>
      <c r="VQT439" s="141"/>
      <c r="VQU439" s="141"/>
      <c r="VQV439" s="141"/>
      <c r="VQW439" s="141"/>
      <c r="VQX439" s="141"/>
      <c r="VQY439" s="141"/>
      <c r="VQZ439" s="141"/>
      <c r="VRA439" s="141"/>
      <c r="VRB439" s="141"/>
      <c r="VRC439" s="141"/>
      <c r="VRD439" s="141"/>
      <c r="VRE439" s="141"/>
      <c r="VRF439" s="141"/>
      <c r="VRG439" s="141"/>
      <c r="VRH439" s="141"/>
      <c r="VRI439" s="141"/>
      <c r="VRJ439" s="141"/>
      <c r="VRK439" s="141"/>
      <c r="VRL439" s="141"/>
      <c r="VRM439" s="141"/>
      <c r="VRN439" s="141"/>
      <c r="VRO439" s="141"/>
      <c r="VRP439" s="141"/>
      <c r="VRQ439" s="141"/>
      <c r="VRR439" s="141"/>
      <c r="VRS439" s="141"/>
      <c r="VRT439" s="141"/>
      <c r="VRU439" s="141"/>
      <c r="VRV439" s="141"/>
      <c r="VRW439" s="141"/>
      <c r="VRX439" s="141"/>
      <c r="VRY439" s="141"/>
      <c r="VRZ439" s="141"/>
      <c r="VSA439" s="141"/>
      <c r="VSB439" s="141"/>
      <c r="VSC439" s="141"/>
      <c r="VSD439" s="141"/>
      <c r="VSE439" s="141"/>
      <c r="VSF439" s="141"/>
      <c r="VSG439" s="141"/>
      <c r="VSH439" s="141"/>
      <c r="VSI439" s="141"/>
      <c r="VSJ439" s="141"/>
      <c r="VSK439" s="141"/>
      <c r="VSL439" s="141"/>
      <c r="VSM439" s="141"/>
      <c r="VSN439" s="141"/>
      <c r="VSO439" s="141"/>
      <c r="VSP439" s="141"/>
      <c r="VSQ439" s="141"/>
      <c r="VSR439" s="141"/>
      <c r="VSS439" s="141"/>
      <c r="VST439" s="141"/>
      <c r="VSU439" s="141"/>
      <c r="VSV439" s="141"/>
      <c r="VSW439" s="141"/>
      <c r="VSX439" s="141"/>
      <c r="VSY439" s="141"/>
      <c r="VSZ439" s="141"/>
      <c r="VTA439" s="141"/>
      <c r="VTB439" s="141"/>
      <c r="VTC439" s="141"/>
      <c r="VTD439" s="141"/>
      <c r="VTE439" s="141"/>
      <c r="VTF439" s="141"/>
      <c r="VTG439" s="141"/>
      <c r="VTH439" s="141"/>
      <c r="VTI439" s="141"/>
      <c r="VTJ439" s="141"/>
      <c r="VTK439" s="141"/>
      <c r="VTL439" s="141"/>
      <c r="VTM439" s="141"/>
      <c r="VTN439" s="141"/>
      <c r="VTO439" s="141"/>
      <c r="VTP439" s="141"/>
      <c r="VTQ439" s="141"/>
      <c r="VTR439" s="141"/>
      <c r="VTS439" s="141"/>
      <c r="VTT439" s="141"/>
      <c r="VTU439" s="141"/>
      <c r="VTV439" s="141"/>
      <c r="VTW439" s="141"/>
      <c r="VTX439" s="141"/>
      <c r="VTY439" s="141"/>
      <c r="VTZ439" s="141"/>
      <c r="VUA439" s="141"/>
      <c r="VUB439" s="141"/>
      <c r="VUC439" s="141"/>
      <c r="VUD439" s="141"/>
      <c r="VUE439" s="141"/>
      <c r="VUF439" s="141"/>
      <c r="VUG439" s="141"/>
      <c r="VUH439" s="141"/>
      <c r="VUI439" s="141"/>
      <c r="VUJ439" s="141"/>
      <c r="VUK439" s="141"/>
      <c r="VUL439" s="141"/>
      <c r="VUM439" s="141"/>
      <c r="VUN439" s="141"/>
      <c r="VUO439" s="141"/>
      <c r="VUP439" s="141"/>
      <c r="VUQ439" s="141"/>
      <c r="VUR439" s="141"/>
      <c r="VUS439" s="141"/>
      <c r="VUT439" s="141"/>
      <c r="VUU439" s="141"/>
      <c r="VUV439" s="141"/>
      <c r="VUW439" s="141"/>
      <c r="VUX439" s="141"/>
      <c r="VUY439" s="141"/>
      <c r="VUZ439" s="141"/>
      <c r="VVA439" s="141"/>
      <c r="VVB439" s="141"/>
      <c r="VVC439" s="141"/>
      <c r="VVD439" s="141"/>
      <c r="VVE439" s="141"/>
      <c r="VVF439" s="141"/>
      <c r="VVG439" s="141"/>
      <c r="VVH439" s="141"/>
      <c r="VVI439" s="141"/>
      <c r="VVJ439" s="141"/>
      <c r="VVK439" s="141"/>
      <c r="VVL439" s="141"/>
      <c r="VVM439" s="141"/>
      <c r="VVN439" s="141"/>
      <c r="VVO439" s="141"/>
      <c r="VVP439" s="141"/>
      <c r="VVQ439" s="141"/>
      <c r="VVR439" s="141"/>
      <c r="VVS439" s="141"/>
      <c r="VVT439" s="141"/>
      <c r="VVU439" s="141"/>
      <c r="VVV439" s="141"/>
      <c r="VVW439" s="141"/>
      <c r="VVX439" s="141"/>
      <c r="VVY439" s="141"/>
      <c r="VVZ439" s="141"/>
      <c r="VWA439" s="141"/>
      <c r="VWB439" s="141"/>
      <c r="VWC439" s="141"/>
      <c r="VWD439" s="141"/>
      <c r="VWE439" s="141"/>
      <c r="VWF439" s="141"/>
      <c r="VWG439" s="141"/>
      <c r="VWH439" s="141"/>
      <c r="VWI439" s="141"/>
      <c r="VWJ439" s="141"/>
      <c r="VWK439" s="141"/>
      <c r="VWL439" s="141"/>
      <c r="VWM439" s="141"/>
      <c r="VWN439" s="141"/>
      <c r="VWO439" s="141"/>
      <c r="VWP439" s="141"/>
      <c r="VWQ439" s="141"/>
      <c r="VWR439" s="141"/>
      <c r="VWS439" s="141"/>
      <c r="VWT439" s="141"/>
      <c r="VWU439" s="141"/>
      <c r="VWV439" s="141"/>
      <c r="VWW439" s="141"/>
      <c r="VWX439" s="141"/>
      <c r="VWY439" s="141"/>
      <c r="VWZ439" s="141"/>
      <c r="VXA439" s="141"/>
      <c r="VXB439" s="141"/>
      <c r="VXC439" s="141"/>
      <c r="VXD439" s="141"/>
      <c r="VXE439" s="141"/>
      <c r="VXF439" s="141"/>
      <c r="VXG439" s="141"/>
      <c r="VXH439" s="141"/>
      <c r="VXI439" s="141"/>
      <c r="VXJ439" s="141"/>
      <c r="VXK439" s="141"/>
      <c r="VXL439" s="141"/>
      <c r="VXM439" s="141"/>
      <c r="VXN439" s="141"/>
      <c r="VXO439" s="141"/>
      <c r="VXP439" s="141"/>
      <c r="VXQ439" s="141"/>
      <c r="VXR439" s="141"/>
      <c r="VXS439" s="141"/>
      <c r="VXT439" s="141"/>
      <c r="VXU439" s="141"/>
      <c r="VXV439" s="141"/>
      <c r="VXW439" s="141"/>
      <c r="VXX439" s="141"/>
      <c r="VXY439" s="141"/>
      <c r="VXZ439" s="141"/>
      <c r="VYA439" s="141"/>
      <c r="VYB439" s="141"/>
      <c r="VYC439" s="141"/>
      <c r="VYD439" s="141"/>
      <c r="VYE439" s="141"/>
      <c r="VYF439" s="141"/>
      <c r="VYG439" s="141"/>
      <c r="VYH439" s="141"/>
      <c r="VYI439" s="141"/>
      <c r="VYJ439" s="141"/>
      <c r="VYK439" s="141"/>
      <c r="VYL439" s="141"/>
      <c r="VYM439" s="141"/>
      <c r="VYN439" s="141"/>
      <c r="VYO439" s="141"/>
      <c r="VYP439" s="141"/>
      <c r="VYQ439" s="141"/>
      <c r="VYR439" s="141"/>
      <c r="VYS439" s="141"/>
      <c r="VYT439" s="141"/>
      <c r="VYU439" s="141"/>
      <c r="VYV439" s="141"/>
      <c r="VYW439" s="141"/>
      <c r="VYX439" s="141"/>
      <c r="VYY439" s="141"/>
      <c r="VYZ439" s="141"/>
      <c r="VZA439" s="141"/>
      <c r="VZB439" s="141"/>
      <c r="VZC439" s="141"/>
      <c r="VZD439" s="141"/>
      <c r="VZE439" s="141"/>
      <c r="VZF439" s="141"/>
      <c r="VZG439" s="141"/>
      <c r="VZH439" s="141"/>
      <c r="VZI439" s="141"/>
      <c r="VZJ439" s="141"/>
      <c r="VZK439" s="141"/>
      <c r="VZL439" s="141"/>
      <c r="VZM439" s="141"/>
      <c r="VZN439" s="141"/>
      <c r="VZO439" s="141"/>
      <c r="VZP439" s="141"/>
      <c r="VZQ439" s="141"/>
      <c r="VZR439" s="141"/>
      <c r="VZS439" s="141"/>
      <c r="VZT439" s="141"/>
      <c r="VZU439" s="141"/>
      <c r="VZV439" s="141"/>
      <c r="VZW439" s="141"/>
      <c r="VZX439" s="141"/>
      <c r="VZY439" s="141"/>
      <c r="VZZ439" s="141"/>
      <c r="WAA439" s="141"/>
      <c r="WAB439" s="141"/>
      <c r="WAC439" s="141"/>
      <c r="WAD439" s="141"/>
      <c r="WAE439" s="141"/>
      <c r="WAF439" s="141"/>
      <c r="WAG439" s="141"/>
      <c r="WAH439" s="141"/>
      <c r="WAI439" s="141"/>
      <c r="WAJ439" s="141"/>
      <c r="WAK439" s="141"/>
      <c r="WAL439" s="141"/>
      <c r="WAM439" s="141"/>
      <c r="WAN439" s="141"/>
      <c r="WAO439" s="141"/>
      <c r="WAP439" s="141"/>
      <c r="WAQ439" s="141"/>
      <c r="WAR439" s="141"/>
      <c r="WAS439" s="141"/>
      <c r="WAT439" s="141"/>
      <c r="WAU439" s="141"/>
      <c r="WAV439" s="141"/>
      <c r="WAW439" s="141"/>
      <c r="WAX439" s="141"/>
      <c r="WAY439" s="141"/>
      <c r="WAZ439" s="141"/>
      <c r="WBA439" s="141"/>
      <c r="WBB439" s="141"/>
      <c r="WBC439" s="141"/>
      <c r="WBD439" s="141"/>
      <c r="WBE439" s="141"/>
      <c r="WBF439" s="141"/>
      <c r="WBG439" s="141"/>
      <c r="WBH439" s="141"/>
      <c r="WBI439" s="141"/>
      <c r="WBJ439" s="141"/>
      <c r="WBK439" s="141"/>
      <c r="WBL439" s="141"/>
      <c r="WBM439" s="141"/>
      <c r="WBN439" s="141"/>
      <c r="WBO439" s="141"/>
      <c r="WBP439" s="141"/>
      <c r="WBQ439" s="141"/>
      <c r="WBR439" s="141"/>
      <c r="WBS439" s="141"/>
      <c r="WBT439" s="141"/>
      <c r="WBU439" s="141"/>
      <c r="WBV439" s="141"/>
      <c r="WBW439" s="141"/>
      <c r="WBX439" s="141"/>
      <c r="WBY439" s="141"/>
      <c r="WBZ439" s="141"/>
      <c r="WCA439" s="141"/>
      <c r="WCB439" s="141"/>
      <c r="WCC439" s="141"/>
      <c r="WCD439" s="141"/>
      <c r="WCE439" s="141"/>
      <c r="WCF439" s="141"/>
      <c r="WCG439" s="141"/>
      <c r="WCH439" s="141"/>
      <c r="WCI439" s="141"/>
      <c r="WCJ439" s="141"/>
      <c r="WCK439" s="141"/>
      <c r="WCL439" s="141"/>
      <c r="WCM439" s="141"/>
      <c r="WCN439" s="141"/>
      <c r="WCO439" s="141"/>
      <c r="WCP439" s="141"/>
      <c r="WCQ439" s="141"/>
      <c r="WCR439" s="141"/>
      <c r="WCS439" s="141"/>
      <c r="WCT439" s="141"/>
      <c r="WCU439" s="141"/>
      <c r="WCV439" s="141"/>
      <c r="WCW439" s="141"/>
      <c r="WCX439" s="141"/>
      <c r="WCY439" s="141"/>
      <c r="WCZ439" s="141"/>
      <c r="WDA439" s="141"/>
      <c r="WDB439" s="141"/>
      <c r="WDC439" s="141"/>
      <c r="WDD439" s="141"/>
      <c r="WDE439" s="141"/>
      <c r="WDF439" s="141"/>
      <c r="WDG439" s="141"/>
      <c r="WDH439" s="141"/>
      <c r="WDI439" s="141"/>
      <c r="WDJ439" s="141"/>
      <c r="WDK439" s="141"/>
      <c r="WDL439" s="141"/>
      <c r="WDM439" s="141"/>
      <c r="WDN439" s="141"/>
      <c r="WDO439" s="141"/>
      <c r="WDP439" s="141"/>
      <c r="WDQ439" s="141"/>
      <c r="WDR439" s="141"/>
      <c r="WDS439" s="141"/>
      <c r="WDT439" s="141"/>
      <c r="WDU439" s="141"/>
      <c r="WDV439" s="141"/>
      <c r="WDW439" s="141"/>
      <c r="WDX439" s="141"/>
      <c r="WDY439" s="141"/>
      <c r="WDZ439" s="141"/>
      <c r="WEA439" s="141"/>
      <c r="WEB439" s="141"/>
      <c r="WEC439" s="141"/>
      <c r="WED439" s="141"/>
      <c r="WEE439" s="141"/>
      <c r="WEF439" s="141"/>
      <c r="WEG439" s="141"/>
      <c r="WEH439" s="141"/>
      <c r="WEI439" s="141"/>
      <c r="WEJ439" s="141"/>
      <c r="WEK439" s="141"/>
      <c r="WEL439" s="141"/>
      <c r="WEM439" s="141"/>
      <c r="WEN439" s="141"/>
      <c r="WEO439" s="141"/>
      <c r="WEP439" s="141"/>
      <c r="WEQ439" s="141"/>
      <c r="WER439" s="141"/>
      <c r="WES439" s="141"/>
      <c r="WET439" s="141"/>
      <c r="WEU439" s="141"/>
      <c r="WEV439" s="141"/>
      <c r="WEW439" s="141"/>
      <c r="WEX439" s="141"/>
      <c r="WEY439" s="141"/>
      <c r="WEZ439" s="141"/>
      <c r="WFA439" s="141"/>
      <c r="WFB439" s="141"/>
      <c r="WFC439" s="141"/>
      <c r="WFD439" s="141"/>
      <c r="WFE439" s="141"/>
      <c r="WFF439" s="141"/>
      <c r="WFG439" s="141"/>
      <c r="WFH439" s="141"/>
      <c r="WFI439" s="141"/>
      <c r="WFJ439" s="141"/>
      <c r="WFK439" s="141"/>
      <c r="WFL439" s="141"/>
      <c r="WFM439" s="141"/>
      <c r="WFN439" s="141"/>
      <c r="WFO439" s="141"/>
      <c r="WFP439" s="141"/>
      <c r="WFQ439" s="141"/>
      <c r="WFR439" s="141"/>
      <c r="WFS439" s="141"/>
      <c r="WFT439" s="141"/>
      <c r="WFU439" s="141"/>
      <c r="WFV439" s="141"/>
      <c r="WFW439" s="141"/>
      <c r="WFX439" s="141"/>
      <c r="WFY439" s="141"/>
      <c r="WFZ439" s="141"/>
      <c r="WGA439" s="141"/>
      <c r="WGB439" s="141"/>
      <c r="WGC439" s="141"/>
      <c r="WGD439" s="141"/>
      <c r="WGE439" s="141"/>
      <c r="WGF439" s="141"/>
      <c r="WGG439" s="141"/>
      <c r="WGH439" s="141"/>
      <c r="WGI439" s="141"/>
      <c r="WGJ439" s="141"/>
      <c r="WGK439" s="141"/>
      <c r="WGL439" s="141"/>
      <c r="WGM439" s="141"/>
      <c r="WGN439" s="141"/>
      <c r="WGO439" s="141"/>
      <c r="WGP439" s="141"/>
      <c r="WGQ439" s="141"/>
      <c r="WGR439" s="141"/>
      <c r="WGS439" s="141"/>
      <c r="WGT439" s="141"/>
      <c r="WGU439" s="141"/>
      <c r="WGV439" s="141"/>
      <c r="WGW439" s="141"/>
      <c r="WGX439" s="141"/>
      <c r="WGY439" s="141"/>
      <c r="WGZ439" s="141"/>
      <c r="WHA439" s="141"/>
      <c r="WHB439" s="141"/>
      <c r="WHC439" s="141"/>
      <c r="WHD439" s="141"/>
      <c r="WHE439" s="141"/>
      <c r="WHF439" s="141"/>
      <c r="WHG439" s="141"/>
      <c r="WHH439" s="141"/>
      <c r="WHI439" s="141"/>
      <c r="WHJ439" s="141"/>
      <c r="WHK439" s="141"/>
      <c r="WHL439" s="141"/>
      <c r="WHM439" s="141"/>
      <c r="WHN439" s="141"/>
      <c r="WHO439" s="141"/>
      <c r="WHP439" s="141"/>
      <c r="WHQ439" s="141"/>
      <c r="WHR439" s="141"/>
      <c r="WHS439" s="141"/>
      <c r="WHT439" s="141"/>
      <c r="WHU439" s="141"/>
      <c r="WHV439" s="141"/>
      <c r="WHW439" s="141"/>
      <c r="WHX439" s="141"/>
      <c r="WHY439" s="141"/>
      <c r="WHZ439" s="141"/>
      <c r="WIA439" s="141"/>
      <c r="WIB439" s="141"/>
      <c r="WIC439" s="141"/>
      <c r="WID439" s="141"/>
      <c r="WIE439" s="141"/>
      <c r="WIF439" s="141"/>
      <c r="WIG439" s="141"/>
      <c r="WIH439" s="141"/>
      <c r="WII439" s="141"/>
      <c r="WIJ439" s="141"/>
      <c r="WIK439" s="141"/>
      <c r="WIL439" s="141"/>
      <c r="WIM439" s="141"/>
      <c r="WIN439" s="141"/>
      <c r="WIO439" s="141"/>
      <c r="WIP439" s="141"/>
      <c r="WIQ439" s="141"/>
      <c r="WIR439" s="141"/>
      <c r="WIS439" s="141"/>
      <c r="WIT439" s="141"/>
      <c r="WIU439" s="141"/>
      <c r="WIV439" s="141"/>
      <c r="WIW439" s="141"/>
      <c r="WIX439" s="141"/>
      <c r="WIY439" s="141"/>
      <c r="WIZ439" s="141"/>
      <c r="WJA439" s="141"/>
      <c r="WJB439" s="141"/>
      <c r="WJC439" s="141"/>
      <c r="WJD439" s="141"/>
      <c r="WJE439" s="141"/>
      <c r="WJF439" s="141"/>
      <c r="WJG439" s="141"/>
      <c r="WJH439" s="141"/>
      <c r="WJI439" s="141"/>
      <c r="WJJ439" s="141"/>
      <c r="WJK439" s="141"/>
      <c r="WJL439" s="141"/>
      <c r="WJM439" s="141"/>
      <c r="WJN439" s="141"/>
      <c r="WJO439" s="141"/>
      <c r="WJP439" s="141"/>
      <c r="WJQ439" s="141"/>
      <c r="WJR439" s="141"/>
      <c r="WJS439" s="141"/>
      <c r="WJT439" s="141"/>
      <c r="WJU439" s="141"/>
      <c r="WJV439" s="141"/>
      <c r="WJW439" s="141"/>
      <c r="WJX439" s="141"/>
      <c r="WJY439" s="141"/>
      <c r="WJZ439" s="141"/>
      <c r="WKA439" s="141"/>
      <c r="WKB439" s="141"/>
      <c r="WKC439" s="141"/>
      <c r="WKD439" s="141"/>
      <c r="WKE439" s="141"/>
      <c r="WKF439" s="141"/>
      <c r="WKG439" s="141"/>
      <c r="WKH439" s="141"/>
      <c r="WKI439" s="141"/>
      <c r="WKJ439" s="141"/>
      <c r="WKK439" s="141"/>
      <c r="WKL439" s="141"/>
      <c r="WKM439" s="141"/>
      <c r="WKN439" s="141"/>
      <c r="WKO439" s="141"/>
      <c r="WKP439" s="141"/>
      <c r="WKQ439" s="141"/>
      <c r="WKR439" s="141"/>
      <c r="WKS439" s="141"/>
      <c r="WKT439" s="141"/>
      <c r="WKU439" s="141"/>
      <c r="WKV439" s="141"/>
      <c r="WKW439" s="141"/>
      <c r="WKX439" s="141"/>
      <c r="WKY439" s="141"/>
      <c r="WKZ439" s="141"/>
      <c r="WLA439" s="141"/>
      <c r="WLB439" s="141"/>
      <c r="WLC439" s="141"/>
      <c r="WLD439" s="141"/>
      <c r="WLE439" s="141"/>
      <c r="WLF439" s="141"/>
      <c r="WLG439" s="141"/>
      <c r="WLH439" s="141"/>
      <c r="WLI439" s="141"/>
      <c r="WLJ439" s="141"/>
      <c r="WLK439" s="141"/>
      <c r="WLL439" s="141"/>
      <c r="WLM439" s="141"/>
      <c r="WLN439" s="141"/>
      <c r="WLO439" s="141"/>
      <c r="WLP439" s="141"/>
      <c r="WLQ439" s="141"/>
      <c r="WLR439" s="141"/>
      <c r="WLS439" s="141"/>
      <c r="WLT439" s="141"/>
      <c r="WLU439" s="141"/>
      <c r="WLV439" s="141"/>
      <c r="WLW439" s="141"/>
      <c r="WLX439" s="141"/>
      <c r="WLY439" s="141"/>
      <c r="WLZ439" s="141"/>
      <c r="WMA439" s="141"/>
      <c r="WMB439" s="141"/>
      <c r="WMC439" s="141"/>
      <c r="WMD439" s="141"/>
      <c r="WME439" s="141"/>
      <c r="WMF439" s="141"/>
      <c r="WMG439" s="141"/>
      <c r="WMH439" s="141"/>
      <c r="WMI439" s="141"/>
      <c r="WMJ439" s="141"/>
      <c r="WMK439" s="141"/>
      <c r="WML439" s="141"/>
      <c r="WMM439" s="141"/>
      <c r="WMN439" s="141"/>
      <c r="WMO439" s="141"/>
      <c r="WMP439" s="141"/>
      <c r="WMQ439" s="141"/>
      <c r="WMR439" s="141"/>
      <c r="WMS439" s="141"/>
      <c r="WMT439" s="141"/>
      <c r="WMU439" s="141"/>
      <c r="WMV439" s="141"/>
      <c r="WMW439" s="141"/>
      <c r="WMX439" s="141"/>
      <c r="WMY439" s="141"/>
      <c r="WMZ439" s="141"/>
      <c r="WNA439" s="141"/>
      <c r="WNB439" s="141"/>
      <c r="WNC439" s="141"/>
      <c r="WND439" s="141"/>
      <c r="WNE439" s="141"/>
      <c r="WNF439" s="141"/>
      <c r="WNG439" s="141"/>
      <c r="WNH439" s="141"/>
      <c r="WNI439" s="141"/>
      <c r="WNJ439" s="141"/>
      <c r="WNK439" s="141"/>
      <c r="WNL439" s="141"/>
      <c r="WNM439" s="141"/>
      <c r="WNN439" s="141"/>
      <c r="WNO439" s="141"/>
      <c r="WNP439" s="141"/>
      <c r="WNQ439" s="141"/>
      <c r="WNR439" s="141"/>
      <c r="WNS439" s="141"/>
      <c r="WNT439" s="141"/>
      <c r="WNU439" s="141"/>
      <c r="WNV439" s="141"/>
      <c r="WNW439" s="141"/>
      <c r="WNX439" s="141"/>
      <c r="WNY439" s="141"/>
      <c r="WNZ439" s="141"/>
      <c r="WOA439" s="141"/>
      <c r="WOB439" s="141"/>
      <c r="WOC439" s="141"/>
      <c r="WOD439" s="141"/>
      <c r="WOE439" s="141"/>
      <c r="WOF439" s="141"/>
      <c r="WOG439" s="141"/>
      <c r="WOH439" s="141"/>
      <c r="WOI439" s="141"/>
      <c r="WOJ439" s="141"/>
      <c r="WOK439" s="141"/>
      <c r="WOL439" s="141"/>
      <c r="WOM439" s="141"/>
      <c r="WON439" s="141"/>
      <c r="WOO439" s="141"/>
      <c r="WOP439" s="141"/>
      <c r="WOQ439" s="141"/>
      <c r="WOR439" s="141"/>
      <c r="WOS439" s="141"/>
      <c r="WOT439" s="141"/>
      <c r="WOU439" s="141"/>
      <c r="WOV439" s="141"/>
      <c r="WOW439" s="141"/>
      <c r="WOX439" s="141"/>
      <c r="WOY439" s="141"/>
      <c r="WOZ439" s="141"/>
      <c r="WPA439" s="141"/>
      <c r="WPB439" s="141"/>
      <c r="WPC439" s="141"/>
      <c r="WPD439" s="141"/>
      <c r="WPE439" s="141"/>
      <c r="WPF439" s="141"/>
      <c r="WPG439" s="141"/>
      <c r="WPH439" s="141"/>
      <c r="WPI439" s="141"/>
      <c r="WPJ439" s="141"/>
      <c r="WPK439" s="141"/>
      <c r="WPL439" s="141"/>
      <c r="WPM439" s="141"/>
      <c r="WPN439" s="141"/>
      <c r="WPO439" s="141"/>
      <c r="WPP439" s="141"/>
      <c r="WPQ439" s="141"/>
      <c r="WPR439" s="141"/>
      <c r="WPS439" s="141"/>
      <c r="WPT439" s="141"/>
      <c r="WPU439" s="141"/>
      <c r="WPV439" s="141"/>
      <c r="WPW439" s="141"/>
      <c r="WPX439" s="141"/>
      <c r="WPY439" s="141"/>
      <c r="WPZ439" s="141"/>
      <c r="WQA439" s="141"/>
      <c r="WQB439" s="141"/>
      <c r="WQC439" s="141"/>
      <c r="WQD439" s="141"/>
      <c r="WQE439" s="141"/>
      <c r="WQF439" s="141"/>
      <c r="WQG439" s="141"/>
      <c r="WQH439" s="141"/>
      <c r="WQI439" s="141"/>
      <c r="WQJ439" s="141"/>
      <c r="WQK439" s="141"/>
      <c r="WQL439" s="141"/>
      <c r="WQM439" s="141"/>
      <c r="WQN439" s="141"/>
      <c r="WQO439" s="141"/>
      <c r="WQP439" s="141"/>
      <c r="WQQ439" s="141"/>
      <c r="WQR439" s="141"/>
      <c r="WQS439" s="141"/>
      <c r="WQT439" s="141"/>
      <c r="WQU439" s="141"/>
      <c r="WQV439" s="141"/>
      <c r="WQW439" s="141"/>
      <c r="WQX439" s="141"/>
      <c r="WQY439" s="141"/>
      <c r="WQZ439" s="141"/>
      <c r="WRA439" s="141"/>
      <c r="WRB439" s="141"/>
      <c r="WRC439" s="141"/>
      <c r="WRD439" s="141"/>
      <c r="WRE439" s="141"/>
      <c r="WRF439" s="141"/>
      <c r="WRG439" s="141"/>
      <c r="WRH439" s="141"/>
      <c r="WRI439" s="141"/>
      <c r="WRJ439" s="141"/>
      <c r="WRK439" s="141"/>
      <c r="WRL439" s="141"/>
      <c r="WRM439" s="141"/>
      <c r="WRN439" s="141"/>
      <c r="WRO439" s="141"/>
      <c r="WRP439" s="141"/>
      <c r="WRQ439" s="141"/>
      <c r="WRR439" s="141"/>
      <c r="WRS439" s="141"/>
      <c r="WRT439" s="141"/>
      <c r="WRU439" s="141"/>
      <c r="WRV439" s="141"/>
      <c r="WRW439" s="141"/>
      <c r="WRX439" s="141"/>
      <c r="WRY439" s="141"/>
      <c r="WRZ439" s="141"/>
      <c r="WSA439" s="141"/>
      <c r="WSB439" s="141"/>
      <c r="WSC439" s="141"/>
      <c r="WSD439" s="141"/>
      <c r="WSE439" s="141"/>
      <c r="WSF439" s="141"/>
      <c r="WSG439" s="141"/>
      <c r="WSH439" s="141"/>
      <c r="WSI439" s="141"/>
      <c r="WSJ439" s="141"/>
      <c r="WSK439" s="141"/>
      <c r="WSL439" s="141"/>
      <c r="WSM439" s="141"/>
      <c r="WSN439" s="141"/>
      <c r="WSO439" s="141"/>
      <c r="WSP439" s="141"/>
      <c r="WSQ439" s="141"/>
      <c r="WSR439" s="141"/>
      <c r="WSS439" s="141"/>
      <c r="WST439" s="141"/>
      <c r="WSU439" s="141"/>
      <c r="WSV439" s="141"/>
      <c r="WSW439" s="141"/>
      <c r="WSX439" s="141"/>
      <c r="WSY439" s="141"/>
      <c r="WSZ439" s="141"/>
      <c r="WTA439" s="141"/>
      <c r="WTB439" s="141"/>
      <c r="WTC439" s="141"/>
      <c r="WTD439" s="141"/>
      <c r="WTE439" s="141"/>
      <c r="WTF439" s="141"/>
      <c r="WTG439" s="141"/>
      <c r="WTH439" s="141"/>
      <c r="WTI439" s="141"/>
      <c r="WTJ439" s="141"/>
      <c r="WTK439" s="141"/>
      <c r="WTL439" s="141"/>
      <c r="WTM439" s="141"/>
      <c r="WTN439" s="141"/>
      <c r="WTO439" s="141"/>
      <c r="WTP439" s="141"/>
      <c r="WTQ439" s="141"/>
      <c r="WTR439" s="141"/>
      <c r="WTS439" s="141"/>
      <c r="WTT439" s="141"/>
      <c r="WTU439" s="141"/>
      <c r="WTV439" s="141"/>
      <c r="WTW439" s="141"/>
      <c r="WTX439" s="141"/>
      <c r="WTY439" s="141"/>
      <c r="WTZ439" s="141"/>
      <c r="WUA439" s="141"/>
      <c r="WUB439" s="141"/>
      <c r="WUC439" s="141"/>
      <c r="WUD439" s="141"/>
      <c r="WUE439" s="141"/>
      <c r="WUF439" s="141"/>
      <c r="WUG439" s="141"/>
      <c r="WUH439" s="141"/>
      <c r="WUI439" s="141"/>
      <c r="WUJ439" s="141"/>
      <c r="WUK439" s="141"/>
      <c r="WUL439" s="141"/>
      <c r="WUM439" s="141"/>
      <c r="WUN439" s="141"/>
      <c r="WUO439" s="141"/>
      <c r="WUP439" s="141"/>
      <c r="WUQ439" s="141"/>
      <c r="WUR439" s="141"/>
      <c r="WUS439" s="141"/>
      <c r="WUT439" s="141"/>
      <c r="WUU439" s="141"/>
      <c r="WUV439" s="141"/>
      <c r="WUW439" s="141"/>
      <c r="WUX439" s="141"/>
      <c r="WUY439" s="141"/>
      <c r="WUZ439" s="141"/>
      <c r="WVA439" s="141"/>
      <c r="WVB439" s="141"/>
      <c r="WVC439" s="141"/>
      <c r="WVD439" s="141"/>
      <c r="WVE439" s="141"/>
      <c r="WVF439" s="141"/>
      <c r="WVG439" s="141"/>
      <c r="WVH439" s="141"/>
      <c r="WVI439" s="141"/>
      <c r="WVJ439" s="141"/>
      <c r="WVK439" s="141"/>
      <c r="WVL439" s="141"/>
      <c r="WVM439" s="141"/>
      <c r="WVN439" s="141"/>
      <c r="WVO439" s="141"/>
      <c r="WVP439" s="141"/>
      <c r="WVQ439" s="141"/>
      <c r="WVR439" s="141"/>
      <c r="WVS439" s="141"/>
      <c r="WVT439" s="141"/>
      <c r="WVU439" s="141"/>
      <c r="WVV439" s="141"/>
      <c r="WVW439" s="141"/>
      <c r="WVX439" s="141"/>
      <c r="WVY439" s="141"/>
      <c r="WVZ439" s="141"/>
      <c r="WWA439" s="141"/>
      <c r="WWB439" s="141"/>
      <c r="WWC439" s="141"/>
      <c r="WWD439" s="141"/>
      <c r="WWE439" s="141"/>
      <c r="WWF439" s="141"/>
      <c r="WWG439" s="141"/>
      <c r="WWH439" s="141"/>
      <c r="WWI439" s="141"/>
      <c r="WWJ439" s="141"/>
      <c r="WWK439" s="141"/>
      <c r="WWL439" s="141"/>
      <c r="WWM439" s="141"/>
      <c r="WWN439" s="141"/>
      <c r="WWO439" s="141"/>
      <c r="WWP439" s="141"/>
      <c r="WWQ439" s="141"/>
      <c r="WWR439" s="141"/>
      <c r="WWS439" s="141"/>
      <c r="WWT439" s="141"/>
      <c r="WWU439" s="141"/>
      <c r="WWV439" s="141"/>
      <c r="WWW439" s="141"/>
      <c r="WWX439" s="141"/>
      <c r="WWY439" s="141"/>
      <c r="WWZ439" s="141"/>
      <c r="WXA439" s="141"/>
      <c r="WXB439" s="141"/>
      <c r="WXC439" s="141"/>
      <c r="WXD439" s="141"/>
      <c r="WXE439" s="141"/>
      <c r="WXF439" s="141"/>
      <c r="WXG439" s="141"/>
      <c r="WXH439" s="141"/>
      <c r="WXI439" s="141"/>
      <c r="WXJ439" s="141"/>
      <c r="WXK439" s="141"/>
      <c r="WXL439" s="141"/>
      <c r="WXM439" s="141"/>
      <c r="WXN439" s="141"/>
      <c r="WXO439" s="141"/>
      <c r="WXP439" s="141"/>
      <c r="WXQ439" s="141"/>
      <c r="WXR439" s="141"/>
      <c r="WXS439" s="141"/>
      <c r="WXT439" s="141"/>
      <c r="WXU439" s="141"/>
      <c r="WXV439" s="141"/>
      <c r="WXW439" s="141"/>
      <c r="WXX439" s="141"/>
      <c r="WXY439" s="141"/>
      <c r="WXZ439" s="141"/>
      <c r="WYA439" s="141"/>
      <c r="WYB439" s="141"/>
      <c r="WYC439" s="141"/>
      <c r="WYD439" s="141"/>
      <c r="WYE439" s="141"/>
      <c r="WYF439" s="141"/>
      <c r="WYG439" s="141"/>
      <c r="WYH439" s="141"/>
      <c r="WYI439" s="141"/>
      <c r="WYJ439" s="141"/>
      <c r="WYK439" s="141"/>
      <c r="WYL439" s="141"/>
      <c r="WYM439" s="141"/>
      <c r="WYN439" s="141"/>
      <c r="WYO439" s="141"/>
      <c r="WYP439" s="141"/>
      <c r="WYQ439" s="141"/>
      <c r="WYR439" s="141"/>
      <c r="WYS439" s="141"/>
      <c r="WYT439" s="141"/>
      <c r="WYU439" s="141"/>
      <c r="WYV439" s="141"/>
      <c r="WYW439" s="141"/>
      <c r="WYX439" s="141"/>
      <c r="WYY439" s="141"/>
      <c r="WYZ439" s="141"/>
      <c r="WZA439" s="141"/>
      <c r="WZB439" s="141"/>
      <c r="WZC439" s="141"/>
      <c r="WZD439" s="141"/>
      <c r="WZE439" s="141"/>
      <c r="WZF439" s="141"/>
      <c r="WZG439" s="141"/>
      <c r="WZH439" s="141"/>
      <c r="WZI439" s="141"/>
      <c r="WZJ439" s="141"/>
      <c r="WZK439" s="141"/>
      <c r="WZL439" s="141"/>
      <c r="WZM439" s="141"/>
      <c r="WZN439" s="141"/>
      <c r="WZO439" s="141"/>
      <c r="WZP439" s="141"/>
      <c r="WZQ439" s="141"/>
      <c r="WZR439" s="141"/>
      <c r="WZS439" s="141"/>
      <c r="WZT439" s="141"/>
      <c r="WZU439" s="141"/>
      <c r="WZV439" s="141"/>
      <c r="WZW439" s="141"/>
      <c r="WZX439" s="141"/>
      <c r="WZY439" s="141"/>
      <c r="WZZ439" s="141"/>
      <c r="XAA439" s="141"/>
      <c r="XAB439" s="141"/>
      <c r="XAC439" s="141"/>
      <c r="XAD439" s="141"/>
      <c r="XAE439" s="141"/>
      <c r="XAF439" s="141"/>
      <c r="XAG439" s="141"/>
      <c r="XAH439" s="141"/>
      <c r="XAI439" s="141"/>
      <c r="XAJ439" s="141"/>
      <c r="XAK439" s="141"/>
      <c r="XAL439" s="141"/>
      <c r="XAM439" s="141"/>
      <c r="XAN439" s="141"/>
      <c r="XAO439" s="141"/>
      <c r="XAP439" s="141"/>
      <c r="XAQ439" s="141"/>
      <c r="XAR439" s="141"/>
      <c r="XAS439" s="141"/>
      <c r="XAT439" s="141"/>
      <c r="XAU439" s="141"/>
      <c r="XAV439" s="141"/>
      <c r="XAW439" s="141"/>
      <c r="XAX439" s="141"/>
      <c r="XAY439" s="141"/>
      <c r="XAZ439" s="141"/>
      <c r="XBA439" s="141"/>
      <c r="XBB439" s="141"/>
      <c r="XBC439" s="141"/>
      <c r="XBD439" s="141"/>
      <c r="XBE439" s="141"/>
      <c r="XBF439" s="141"/>
      <c r="XBG439" s="141"/>
      <c r="XBH439" s="141"/>
      <c r="XBI439" s="141"/>
      <c r="XBJ439" s="141"/>
      <c r="XBK439" s="141"/>
      <c r="XBL439" s="141"/>
      <c r="XBM439" s="141"/>
      <c r="XBN439" s="141"/>
      <c r="XBO439" s="141"/>
      <c r="XBP439" s="141"/>
      <c r="XBQ439" s="141"/>
      <c r="XBR439" s="141"/>
      <c r="XBS439" s="141"/>
      <c r="XBT439" s="141"/>
      <c r="XBU439" s="141"/>
      <c r="XBV439" s="141"/>
      <c r="XBW439" s="141"/>
      <c r="XBX439" s="141"/>
      <c r="XBY439" s="141"/>
      <c r="XBZ439" s="141"/>
      <c r="XCA439" s="141"/>
      <c r="XCB439" s="141"/>
      <c r="XCC439" s="141"/>
      <c r="XCD439" s="141"/>
      <c r="XCE439" s="141"/>
      <c r="XCF439" s="141"/>
      <c r="XCG439" s="141"/>
      <c r="XCH439" s="141"/>
      <c r="XCI439" s="141"/>
      <c r="XCJ439" s="141"/>
      <c r="XCK439" s="141"/>
      <c r="XCL439" s="141"/>
      <c r="XCM439" s="141"/>
      <c r="XCN439" s="141"/>
      <c r="XCO439" s="141"/>
      <c r="XCP439" s="141"/>
      <c r="XCQ439" s="141"/>
      <c r="XCR439" s="141"/>
      <c r="XCS439" s="141"/>
      <c r="XCT439" s="141"/>
      <c r="XCU439" s="141"/>
      <c r="XCV439" s="141"/>
      <c r="XCW439" s="141"/>
      <c r="XCX439" s="141"/>
      <c r="XCY439" s="141"/>
      <c r="XCZ439" s="141"/>
      <c r="XDA439" s="141"/>
      <c r="XDB439" s="141"/>
      <c r="XDC439" s="141"/>
      <c r="XDD439" s="141"/>
      <c r="XDE439" s="141"/>
      <c r="XDF439" s="141"/>
      <c r="XDG439" s="141"/>
      <c r="XDH439" s="141"/>
      <c r="XDI439" s="141"/>
      <c r="XDJ439" s="141"/>
      <c r="XDK439" s="141"/>
      <c r="XDL439" s="141"/>
      <c r="XDM439" s="141"/>
      <c r="XDN439" s="141"/>
      <c r="XDO439" s="141"/>
      <c r="XDP439" s="141"/>
      <c r="XDQ439" s="141"/>
      <c r="XDR439" s="141"/>
      <c r="XDS439" s="141"/>
      <c r="XDT439" s="141"/>
      <c r="XDU439" s="141"/>
      <c r="XDV439" s="141"/>
      <c r="XDW439" s="141"/>
      <c r="XDX439" s="141"/>
      <c r="XDY439" s="141"/>
      <c r="XDZ439" s="141"/>
      <c r="XEA439" s="141"/>
      <c r="XEB439" s="141"/>
      <c r="XEC439" s="141"/>
      <c r="XED439" s="141"/>
      <c r="XEE439" s="141"/>
      <c r="XEF439" s="141"/>
      <c r="XEG439" s="141"/>
      <c r="XEH439" s="141"/>
      <c r="XEI439" s="141"/>
      <c r="XEJ439" s="141"/>
      <c r="XEK439" s="141"/>
      <c r="XEL439" s="141"/>
      <c r="XEM439" s="141"/>
      <c r="XEN439" s="141"/>
      <c r="XEO439" s="141"/>
      <c r="XEP439" s="141"/>
      <c r="XEQ439" s="141"/>
      <c r="XER439" s="141"/>
      <c r="XES439" s="141"/>
      <c r="XET439" s="141"/>
      <c r="XEU439" s="141"/>
      <c r="XEV439" s="141"/>
      <c r="XEW439" s="141"/>
      <c r="XEX439" s="141"/>
      <c r="XEY439" s="141"/>
      <c r="XEZ439" s="141"/>
      <c r="XFA439" s="141"/>
      <c r="XFB439" s="141"/>
      <c r="XFC439" s="141"/>
    </row>
  </sheetData>
  <autoFilter ref="Q1:S438">
    <filterColumn colId="1"/>
  </autoFilter>
  <mergeCells count="32">
    <mergeCell ref="M38:M39"/>
    <mergeCell ref="N38:N39"/>
    <mergeCell ref="O38:O39"/>
    <mergeCell ref="A38:A39"/>
    <mergeCell ref="B38:B39"/>
    <mergeCell ref="C38:C39"/>
    <mergeCell ref="J38:J39"/>
    <mergeCell ref="L38:L39"/>
    <mergeCell ref="O49:O50"/>
    <mergeCell ref="C49:C50"/>
    <mergeCell ref="B49:B50"/>
    <mergeCell ref="A49:A50"/>
    <mergeCell ref="J49:J50"/>
    <mergeCell ref="L49:L50"/>
    <mergeCell ref="M49:M50"/>
    <mergeCell ref="N49:N50"/>
    <mergeCell ref="M52:M53"/>
    <mergeCell ref="N52:N53"/>
    <mergeCell ref="O52:O53"/>
    <mergeCell ref="A52:A53"/>
    <mergeCell ref="B52:B53"/>
    <mergeCell ref="C52:C53"/>
    <mergeCell ref="J52:J53"/>
    <mergeCell ref="L52:L53"/>
    <mergeCell ref="M40:M41"/>
    <mergeCell ref="N40:N41"/>
    <mergeCell ref="O40:O41"/>
    <mergeCell ref="A40:A41"/>
    <mergeCell ref="B40:B41"/>
    <mergeCell ref="C40:C41"/>
    <mergeCell ref="J40:J41"/>
    <mergeCell ref="L40:L41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62"/>
  <sheetViews>
    <sheetView workbookViewId="0">
      <selection sqref="A1:M1634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2140</v>
      </c>
      <c r="B1" s="113" t="s">
        <v>2141</v>
      </c>
      <c r="C1" s="113" t="s">
        <v>2142</v>
      </c>
      <c r="D1" s="113" t="s">
        <v>26</v>
      </c>
      <c r="E1" s="113" t="s">
        <v>27</v>
      </c>
      <c r="F1" s="113" t="s">
        <v>2143</v>
      </c>
      <c r="G1" s="113" t="s">
        <v>2144</v>
      </c>
      <c r="H1" s="113" t="s">
        <v>2145</v>
      </c>
      <c r="I1" s="113" t="s">
        <v>2146</v>
      </c>
      <c r="J1" s="113" t="s">
        <v>2147</v>
      </c>
      <c r="K1" s="113" t="s">
        <v>2148</v>
      </c>
      <c r="L1" s="113" t="s">
        <v>2149</v>
      </c>
      <c r="M1" s="113" t="s">
        <v>2150</v>
      </c>
      <c r="N1" s="113" t="s">
        <v>2150</v>
      </c>
    </row>
    <row r="2" spans="1:14">
      <c r="A2" s="113" t="s">
        <v>383</v>
      </c>
      <c r="B2" s="113" t="s">
        <v>384</v>
      </c>
      <c r="C2" s="113">
        <v>34.5</v>
      </c>
      <c r="D2" s="113">
        <v>35.1</v>
      </c>
      <c r="E2" s="113">
        <v>34</v>
      </c>
      <c r="F2" s="113">
        <v>34.65</v>
      </c>
      <c r="G2" s="113">
        <v>34.6</v>
      </c>
      <c r="H2" s="113">
        <v>34.549999999999997</v>
      </c>
      <c r="I2" s="113">
        <v>13658</v>
      </c>
      <c r="J2" s="113">
        <v>472679.45</v>
      </c>
      <c r="K2" s="115">
        <v>43518</v>
      </c>
      <c r="L2" s="113">
        <v>235</v>
      </c>
      <c r="M2" s="113" t="s">
        <v>385</v>
      </c>
      <c r="N2" s="351"/>
    </row>
    <row r="3" spans="1:14">
      <c r="A3" s="113" t="s">
        <v>3367</v>
      </c>
      <c r="B3" s="113" t="s">
        <v>384</v>
      </c>
      <c r="C3" s="113">
        <v>19</v>
      </c>
      <c r="D3" s="113">
        <v>19</v>
      </c>
      <c r="E3" s="113">
        <v>18.3</v>
      </c>
      <c r="F3" s="113">
        <v>18.3</v>
      </c>
      <c r="G3" s="113">
        <v>18.3</v>
      </c>
      <c r="H3" s="113">
        <v>18.649999999999999</v>
      </c>
      <c r="I3" s="113">
        <v>7392</v>
      </c>
      <c r="J3" s="113">
        <v>135617.9</v>
      </c>
      <c r="K3" s="115">
        <v>43518</v>
      </c>
      <c r="L3" s="113">
        <v>62</v>
      </c>
      <c r="M3" s="113" t="s">
        <v>3368</v>
      </c>
      <c r="N3" s="351"/>
    </row>
    <row r="4" spans="1:14">
      <c r="A4" s="113" t="s">
        <v>386</v>
      </c>
      <c r="B4" s="113" t="s">
        <v>384</v>
      </c>
      <c r="C4" s="113">
        <v>3.25</v>
      </c>
      <c r="D4" s="113">
        <v>3.9</v>
      </c>
      <c r="E4" s="113">
        <v>3.2</v>
      </c>
      <c r="F4" s="113">
        <v>3.9</v>
      </c>
      <c r="G4" s="113">
        <v>3.9</v>
      </c>
      <c r="H4" s="113">
        <v>3.25</v>
      </c>
      <c r="I4" s="113">
        <v>10193195</v>
      </c>
      <c r="J4" s="113">
        <v>37769446.350000001</v>
      </c>
      <c r="K4" s="115">
        <v>43518</v>
      </c>
      <c r="L4" s="113">
        <v>3226</v>
      </c>
      <c r="M4" s="113" t="s">
        <v>387</v>
      </c>
      <c r="N4" s="351"/>
    </row>
    <row r="5" spans="1:14">
      <c r="A5" s="113" t="s">
        <v>388</v>
      </c>
      <c r="B5" s="113" t="s">
        <v>384</v>
      </c>
      <c r="C5" s="113">
        <v>22640.6</v>
      </c>
      <c r="D5" s="113">
        <v>23435</v>
      </c>
      <c r="E5" s="113">
        <v>22640.55</v>
      </c>
      <c r="F5" s="113">
        <v>23362.5</v>
      </c>
      <c r="G5" s="113">
        <v>23398</v>
      </c>
      <c r="H5" s="113">
        <v>22736.1</v>
      </c>
      <c r="I5" s="113">
        <v>3049</v>
      </c>
      <c r="J5" s="113">
        <v>70549686.049999997</v>
      </c>
      <c r="K5" s="115">
        <v>43518</v>
      </c>
      <c r="L5" s="113">
        <v>1617</v>
      </c>
      <c r="M5" s="113" t="s">
        <v>389</v>
      </c>
      <c r="N5" s="351"/>
    </row>
    <row r="6" spans="1:14">
      <c r="A6" s="113" t="s">
        <v>3352</v>
      </c>
      <c r="B6" s="113" t="s">
        <v>384</v>
      </c>
      <c r="C6" s="113">
        <v>10.5</v>
      </c>
      <c r="D6" s="113">
        <v>10.9</v>
      </c>
      <c r="E6" s="113">
        <v>10.199999999999999</v>
      </c>
      <c r="F6" s="113">
        <v>10.85</v>
      </c>
      <c r="G6" s="113">
        <v>10.9</v>
      </c>
      <c r="H6" s="113">
        <v>10.7</v>
      </c>
      <c r="I6" s="113">
        <v>1356</v>
      </c>
      <c r="J6" s="113">
        <v>14704.45</v>
      </c>
      <c r="K6" s="115">
        <v>43518</v>
      </c>
      <c r="L6" s="113">
        <v>9</v>
      </c>
      <c r="M6" s="113" t="s">
        <v>3353</v>
      </c>
      <c r="N6" s="351"/>
    </row>
    <row r="7" spans="1:14">
      <c r="A7" s="113" t="s">
        <v>2577</v>
      </c>
      <c r="B7" s="113" t="s">
        <v>384</v>
      </c>
      <c r="C7" s="113">
        <v>226.4</v>
      </c>
      <c r="D7" s="113">
        <v>231.85</v>
      </c>
      <c r="E7" s="113">
        <v>222.95</v>
      </c>
      <c r="F7" s="113">
        <v>224.45</v>
      </c>
      <c r="G7" s="113">
        <v>226</v>
      </c>
      <c r="H7" s="113">
        <v>227.85</v>
      </c>
      <c r="I7" s="113">
        <v>7603</v>
      </c>
      <c r="J7" s="113">
        <v>1735217.3</v>
      </c>
      <c r="K7" s="115">
        <v>43518</v>
      </c>
      <c r="L7" s="113">
        <v>132</v>
      </c>
      <c r="M7" s="113" t="s">
        <v>2578</v>
      </c>
      <c r="N7" s="351"/>
    </row>
    <row r="8" spans="1:14">
      <c r="A8" s="113" t="s">
        <v>1994</v>
      </c>
      <c r="B8" s="113" t="s">
        <v>384</v>
      </c>
      <c r="C8" s="113">
        <v>75.7</v>
      </c>
      <c r="D8" s="113">
        <v>76.95</v>
      </c>
      <c r="E8" s="113">
        <v>74.599999999999994</v>
      </c>
      <c r="F8" s="113">
        <v>75.8</v>
      </c>
      <c r="G8" s="113">
        <v>75.8</v>
      </c>
      <c r="H8" s="113">
        <v>75.5</v>
      </c>
      <c r="I8" s="113">
        <v>137673</v>
      </c>
      <c r="J8" s="113">
        <v>10472492.25</v>
      </c>
      <c r="K8" s="115">
        <v>43518</v>
      </c>
      <c r="L8" s="113">
        <v>1821</v>
      </c>
      <c r="M8" s="113" t="s">
        <v>746</v>
      </c>
      <c r="N8" s="351"/>
    </row>
    <row r="9" spans="1:14">
      <c r="A9" s="113" t="s">
        <v>390</v>
      </c>
      <c r="B9" s="113" t="s">
        <v>384</v>
      </c>
      <c r="C9" s="113">
        <v>112.95</v>
      </c>
      <c r="D9" s="113">
        <v>115.05</v>
      </c>
      <c r="E9" s="113">
        <v>110.7</v>
      </c>
      <c r="F9" s="113">
        <v>112.2</v>
      </c>
      <c r="G9" s="113">
        <v>112.5</v>
      </c>
      <c r="H9" s="113">
        <v>113.1</v>
      </c>
      <c r="I9" s="113">
        <v>200964</v>
      </c>
      <c r="J9" s="113">
        <v>22702858.75</v>
      </c>
      <c r="K9" s="115">
        <v>43518</v>
      </c>
      <c r="L9" s="113">
        <v>2705</v>
      </c>
      <c r="M9" s="113" t="s">
        <v>1917</v>
      </c>
      <c r="N9" s="351"/>
    </row>
    <row r="10" spans="1:14">
      <c r="A10" s="113" t="s">
        <v>2865</v>
      </c>
      <c r="B10" s="113" t="s">
        <v>384</v>
      </c>
      <c r="C10" s="113">
        <v>14.7</v>
      </c>
      <c r="D10" s="113">
        <v>15.3</v>
      </c>
      <c r="E10" s="113">
        <v>14.6</v>
      </c>
      <c r="F10" s="113">
        <v>15.3</v>
      </c>
      <c r="G10" s="113">
        <v>15.3</v>
      </c>
      <c r="H10" s="113">
        <v>14.6</v>
      </c>
      <c r="I10" s="113">
        <v>697516</v>
      </c>
      <c r="J10" s="113">
        <v>10620408.800000001</v>
      </c>
      <c r="K10" s="115">
        <v>43518</v>
      </c>
      <c r="L10" s="113">
        <v>1015</v>
      </c>
      <c r="M10" s="113" t="s">
        <v>2866</v>
      </c>
      <c r="N10" s="351"/>
    </row>
    <row r="11" spans="1:14">
      <c r="A11" s="113" t="s">
        <v>2867</v>
      </c>
      <c r="B11" s="113" t="s">
        <v>384</v>
      </c>
      <c r="C11" s="113">
        <v>595.5</v>
      </c>
      <c r="D11" s="113">
        <v>597.15</v>
      </c>
      <c r="E11" s="113">
        <v>585.1</v>
      </c>
      <c r="F11" s="113">
        <v>589.85</v>
      </c>
      <c r="G11" s="113">
        <v>593.9</v>
      </c>
      <c r="H11" s="113">
        <v>591.85</v>
      </c>
      <c r="I11" s="113">
        <v>3535</v>
      </c>
      <c r="J11" s="113">
        <v>2096454.9</v>
      </c>
      <c r="K11" s="115">
        <v>43518</v>
      </c>
      <c r="L11" s="113">
        <v>438</v>
      </c>
      <c r="M11" s="113" t="s">
        <v>2868</v>
      </c>
      <c r="N11" s="351"/>
    </row>
    <row r="12" spans="1:14">
      <c r="A12" s="113" t="s">
        <v>391</v>
      </c>
      <c r="B12" s="113" t="s">
        <v>384</v>
      </c>
      <c r="C12" s="113">
        <v>1392</v>
      </c>
      <c r="D12" s="113">
        <v>1418</v>
      </c>
      <c r="E12" s="113">
        <v>1390.55</v>
      </c>
      <c r="F12" s="113">
        <v>1409.75</v>
      </c>
      <c r="G12" s="113">
        <v>1407</v>
      </c>
      <c r="H12" s="113">
        <v>1382</v>
      </c>
      <c r="I12" s="113">
        <v>148555</v>
      </c>
      <c r="J12" s="113">
        <v>209210639.65000001</v>
      </c>
      <c r="K12" s="115">
        <v>43518</v>
      </c>
      <c r="L12" s="113">
        <v>11668</v>
      </c>
      <c r="M12" s="113" t="s">
        <v>2790</v>
      </c>
      <c r="N12" s="351"/>
    </row>
    <row r="13" spans="1:14">
      <c r="A13" s="113" t="s">
        <v>2276</v>
      </c>
      <c r="B13" s="113" t="s">
        <v>384</v>
      </c>
      <c r="C13" s="113">
        <v>20.85</v>
      </c>
      <c r="D13" s="113">
        <v>21.85</v>
      </c>
      <c r="E13" s="113">
        <v>20.399999999999999</v>
      </c>
      <c r="F13" s="113">
        <v>21.45</v>
      </c>
      <c r="G13" s="113">
        <v>21.6</v>
      </c>
      <c r="H13" s="113">
        <v>20.65</v>
      </c>
      <c r="I13" s="113">
        <v>15542</v>
      </c>
      <c r="J13" s="113">
        <v>329803.90000000002</v>
      </c>
      <c r="K13" s="115">
        <v>43518</v>
      </c>
      <c r="L13" s="113">
        <v>142</v>
      </c>
      <c r="M13" s="113" t="s">
        <v>2277</v>
      </c>
      <c r="N13" s="351"/>
    </row>
    <row r="14" spans="1:14">
      <c r="A14" s="113" t="s">
        <v>3134</v>
      </c>
      <c r="B14" s="113" t="s">
        <v>384</v>
      </c>
      <c r="C14" s="113">
        <v>949.95</v>
      </c>
      <c r="D14" s="113">
        <v>1017</v>
      </c>
      <c r="E14" s="113">
        <v>949.95</v>
      </c>
      <c r="F14" s="113">
        <v>999.3</v>
      </c>
      <c r="G14" s="113">
        <v>994.4</v>
      </c>
      <c r="H14" s="113">
        <v>956.3</v>
      </c>
      <c r="I14" s="113">
        <v>69359</v>
      </c>
      <c r="J14" s="113">
        <v>68919158.450000003</v>
      </c>
      <c r="K14" s="115">
        <v>43518</v>
      </c>
      <c r="L14" s="113">
        <v>4735</v>
      </c>
      <c r="M14" s="113" t="s">
        <v>3135</v>
      </c>
      <c r="N14" s="351"/>
    </row>
    <row r="15" spans="1:14">
      <c r="A15" s="113" t="s">
        <v>392</v>
      </c>
      <c r="B15" s="113" t="s">
        <v>384</v>
      </c>
      <c r="C15" s="113">
        <v>53.45</v>
      </c>
      <c r="D15" s="113">
        <v>54.2</v>
      </c>
      <c r="E15" s="113">
        <v>52.5</v>
      </c>
      <c r="F15" s="113">
        <v>53.55</v>
      </c>
      <c r="G15" s="113">
        <v>53.5</v>
      </c>
      <c r="H15" s="113">
        <v>53.2</v>
      </c>
      <c r="I15" s="113">
        <v>320609</v>
      </c>
      <c r="J15" s="113">
        <v>17039652.75</v>
      </c>
      <c r="K15" s="115">
        <v>43518</v>
      </c>
      <c r="L15" s="113">
        <v>4203</v>
      </c>
      <c r="M15" s="113" t="s">
        <v>393</v>
      </c>
      <c r="N15" s="351"/>
    </row>
    <row r="16" spans="1:14">
      <c r="A16" s="113" t="s">
        <v>185</v>
      </c>
      <c r="B16" s="113" t="s">
        <v>384</v>
      </c>
      <c r="C16" s="113">
        <v>1248.8</v>
      </c>
      <c r="D16" s="113">
        <v>1264.55</v>
      </c>
      <c r="E16" s="113">
        <v>1240</v>
      </c>
      <c r="F16" s="113">
        <v>1248.3</v>
      </c>
      <c r="G16" s="113">
        <v>1250</v>
      </c>
      <c r="H16" s="113">
        <v>1245.7</v>
      </c>
      <c r="I16" s="113">
        <v>50567</v>
      </c>
      <c r="J16" s="113">
        <v>63258818.850000001</v>
      </c>
      <c r="K16" s="115">
        <v>43518</v>
      </c>
      <c r="L16" s="113">
        <v>3620</v>
      </c>
      <c r="M16" s="113" t="s">
        <v>2869</v>
      </c>
      <c r="N16" s="351"/>
    </row>
    <row r="17" spans="1:14">
      <c r="A17" s="113" t="s">
        <v>2791</v>
      </c>
      <c r="B17" s="113" t="s">
        <v>384</v>
      </c>
      <c r="C17" s="113">
        <v>7260.15</v>
      </c>
      <c r="D17" s="113">
        <v>7260.25</v>
      </c>
      <c r="E17" s="113">
        <v>7151.2</v>
      </c>
      <c r="F17" s="113">
        <v>7230.55</v>
      </c>
      <c r="G17" s="113">
        <v>7248</v>
      </c>
      <c r="H17" s="113">
        <v>7246.2</v>
      </c>
      <c r="I17" s="113">
        <v>3940</v>
      </c>
      <c r="J17" s="113">
        <v>28381858.100000001</v>
      </c>
      <c r="K17" s="115">
        <v>43518</v>
      </c>
      <c r="L17" s="113">
        <v>628</v>
      </c>
      <c r="M17" s="113" t="s">
        <v>2792</v>
      </c>
      <c r="N17" s="351"/>
    </row>
    <row r="18" spans="1:14">
      <c r="A18" s="113" t="s">
        <v>2188</v>
      </c>
      <c r="B18" s="113" t="s">
        <v>384</v>
      </c>
      <c r="C18" s="113">
        <v>81.599999999999994</v>
      </c>
      <c r="D18" s="113">
        <v>88</v>
      </c>
      <c r="E18" s="113">
        <v>81.55</v>
      </c>
      <c r="F18" s="113">
        <v>86.8</v>
      </c>
      <c r="G18" s="113">
        <v>88</v>
      </c>
      <c r="H18" s="113">
        <v>81.95</v>
      </c>
      <c r="I18" s="113">
        <v>5751258</v>
      </c>
      <c r="J18" s="113">
        <v>486596906.55000001</v>
      </c>
      <c r="K18" s="115">
        <v>43518</v>
      </c>
      <c r="L18" s="113">
        <v>45865</v>
      </c>
      <c r="M18" s="113" t="s">
        <v>2189</v>
      </c>
      <c r="N18" s="351"/>
    </row>
    <row r="19" spans="1:14">
      <c r="A19" s="113" t="s">
        <v>394</v>
      </c>
      <c r="B19" s="113" t="s">
        <v>384</v>
      </c>
      <c r="C19" s="113">
        <v>218</v>
      </c>
      <c r="D19" s="113">
        <v>222</v>
      </c>
      <c r="E19" s="113">
        <v>217.1</v>
      </c>
      <c r="F19" s="113">
        <v>220.25</v>
      </c>
      <c r="G19" s="113">
        <v>221.15</v>
      </c>
      <c r="H19" s="113">
        <v>219.95</v>
      </c>
      <c r="I19" s="113">
        <v>632980</v>
      </c>
      <c r="J19" s="113">
        <v>139213296.09999999</v>
      </c>
      <c r="K19" s="115">
        <v>43518</v>
      </c>
      <c r="L19" s="113">
        <v>11406</v>
      </c>
      <c r="M19" s="113" t="s">
        <v>395</v>
      </c>
      <c r="N19" s="351"/>
    </row>
    <row r="20" spans="1:14">
      <c r="A20" s="113" t="s">
        <v>3675</v>
      </c>
      <c r="B20" s="113" t="s">
        <v>384</v>
      </c>
      <c r="C20" s="113">
        <v>15.6</v>
      </c>
      <c r="D20" s="113">
        <v>15.6</v>
      </c>
      <c r="E20" s="113">
        <v>14.85</v>
      </c>
      <c r="F20" s="113">
        <v>14.85</v>
      </c>
      <c r="G20" s="113">
        <v>14.85</v>
      </c>
      <c r="H20" s="113">
        <v>15.6</v>
      </c>
      <c r="I20" s="113">
        <v>20</v>
      </c>
      <c r="J20" s="113">
        <v>297.75</v>
      </c>
      <c r="K20" s="115">
        <v>43518</v>
      </c>
      <c r="L20" s="113">
        <v>2</v>
      </c>
      <c r="M20" s="113" t="s">
        <v>3676</v>
      </c>
      <c r="N20" s="351"/>
    </row>
    <row r="21" spans="1:14">
      <c r="A21" s="113" t="s">
        <v>3677</v>
      </c>
      <c r="B21" s="113" t="s">
        <v>384</v>
      </c>
      <c r="C21" s="113">
        <v>279.05</v>
      </c>
      <c r="D21" s="113">
        <v>279.45</v>
      </c>
      <c r="E21" s="113">
        <v>252.32</v>
      </c>
      <c r="F21" s="113">
        <v>260.24</v>
      </c>
      <c r="G21" s="113">
        <v>260.24</v>
      </c>
      <c r="H21" s="113">
        <v>267.54000000000002</v>
      </c>
      <c r="I21" s="113">
        <v>51</v>
      </c>
      <c r="J21" s="113">
        <v>13942.78</v>
      </c>
      <c r="K21" s="115">
        <v>43518</v>
      </c>
      <c r="L21" s="113">
        <v>5</v>
      </c>
      <c r="M21" s="113" t="s">
        <v>3678</v>
      </c>
      <c r="N21" s="351"/>
    </row>
    <row r="22" spans="1:14">
      <c r="A22" s="113" t="s">
        <v>30</v>
      </c>
      <c r="B22" s="113" t="s">
        <v>384</v>
      </c>
      <c r="C22" s="113">
        <v>1391.65</v>
      </c>
      <c r="D22" s="113">
        <v>1391.65</v>
      </c>
      <c r="E22" s="113">
        <v>1371.3</v>
      </c>
      <c r="F22" s="113">
        <v>1383.7</v>
      </c>
      <c r="G22" s="113">
        <v>1384.6</v>
      </c>
      <c r="H22" s="113">
        <v>1389.05</v>
      </c>
      <c r="I22" s="113">
        <v>576103</v>
      </c>
      <c r="J22" s="113">
        <v>795328945.85000002</v>
      </c>
      <c r="K22" s="115">
        <v>43518</v>
      </c>
      <c r="L22" s="113">
        <v>20425</v>
      </c>
      <c r="M22" s="113" t="s">
        <v>396</v>
      </c>
      <c r="N22" s="351"/>
    </row>
    <row r="23" spans="1:14">
      <c r="A23" s="113" t="s">
        <v>397</v>
      </c>
      <c r="B23" s="113" t="s">
        <v>384</v>
      </c>
      <c r="C23" s="113">
        <v>930</v>
      </c>
      <c r="D23" s="113">
        <v>930</v>
      </c>
      <c r="E23" s="113">
        <v>916.2</v>
      </c>
      <c r="F23" s="113">
        <v>923.25</v>
      </c>
      <c r="G23" s="113">
        <v>925.9</v>
      </c>
      <c r="H23" s="113">
        <v>920.05</v>
      </c>
      <c r="I23" s="113">
        <v>1304</v>
      </c>
      <c r="J23" s="113">
        <v>1207464.5</v>
      </c>
      <c r="K23" s="115">
        <v>43518</v>
      </c>
      <c r="L23" s="113">
        <v>167</v>
      </c>
      <c r="M23" s="113" t="s">
        <v>398</v>
      </c>
      <c r="N23" s="351"/>
    </row>
    <row r="24" spans="1:14">
      <c r="A24" s="113" t="s">
        <v>2870</v>
      </c>
      <c r="B24" s="113" t="s">
        <v>384</v>
      </c>
      <c r="C24" s="113">
        <v>75.349999999999994</v>
      </c>
      <c r="D24" s="113">
        <v>78.599999999999994</v>
      </c>
      <c r="E24" s="113">
        <v>74.5</v>
      </c>
      <c r="F24" s="113">
        <v>75.75</v>
      </c>
      <c r="G24" s="113">
        <v>75.349999999999994</v>
      </c>
      <c r="H24" s="113">
        <v>74.45</v>
      </c>
      <c r="I24" s="113">
        <v>289771</v>
      </c>
      <c r="J24" s="113">
        <v>22031707.050000001</v>
      </c>
      <c r="K24" s="115">
        <v>43518</v>
      </c>
      <c r="L24" s="113">
        <v>5405</v>
      </c>
      <c r="M24" s="113" t="s">
        <v>2871</v>
      </c>
      <c r="N24" s="351"/>
    </row>
    <row r="25" spans="1:14">
      <c r="A25" s="113" t="s">
        <v>31</v>
      </c>
      <c r="B25" s="113" t="s">
        <v>384</v>
      </c>
      <c r="C25" s="113">
        <v>120.25</v>
      </c>
      <c r="D25" s="113">
        <v>130.69999999999999</v>
      </c>
      <c r="E25" s="113">
        <v>119.8</v>
      </c>
      <c r="F25" s="113">
        <v>128.05000000000001</v>
      </c>
      <c r="G25" s="113">
        <v>124.5</v>
      </c>
      <c r="H25" s="113">
        <v>119.4</v>
      </c>
      <c r="I25" s="113">
        <v>14695085</v>
      </c>
      <c r="J25" s="113">
        <v>1848851227.7</v>
      </c>
      <c r="K25" s="115">
        <v>43518</v>
      </c>
      <c r="L25" s="113">
        <v>73657</v>
      </c>
      <c r="M25" s="113" t="s">
        <v>399</v>
      </c>
      <c r="N25" s="351"/>
    </row>
    <row r="26" spans="1:14">
      <c r="A26" s="113" t="s">
        <v>3159</v>
      </c>
      <c r="B26" s="113" t="s">
        <v>384</v>
      </c>
      <c r="C26" s="113">
        <v>99.35</v>
      </c>
      <c r="D26" s="113">
        <v>103</v>
      </c>
      <c r="E26" s="113">
        <v>98.25</v>
      </c>
      <c r="F26" s="113">
        <v>102.2</v>
      </c>
      <c r="G26" s="113">
        <v>101.75</v>
      </c>
      <c r="H26" s="113">
        <v>98.75</v>
      </c>
      <c r="I26" s="113">
        <v>932312</v>
      </c>
      <c r="J26" s="113">
        <v>94350183.950000003</v>
      </c>
      <c r="K26" s="115">
        <v>43518</v>
      </c>
      <c r="L26" s="113">
        <v>6453</v>
      </c>
      <c r="M26" s="113" t="s">
        <v>3160</v>
      </c>
      <c r="N26" s="351"/>
    </row>
    <row r="27" spans="1:14">
      <c r="A27" s="113" t="s">
        <v>2872</v>
      </c>
      <c r="B27" s="113" t="s">
        <v>384</v>
      </c>
      <c r="C27" s="113">
        <v>31.1</v>
      </c>
      <c r="D27" s="113">
        <v>32.950000000000003</v>
      </c>
      <c r="E27" s="113">
        <v>30.75</v>
      </c>
      <c r="F27" s="113">
        <v>32.700000000000003</v>
      </c>
      <c r="G27" s="113">
        <v>32.75</v>
      </c>
      <c r="H27" s="113">
        <v>30.85</v>
      </c>
      <c r="I27" s="113">
        <v>788757</v>
      </c>
      <c r="J27" s="113">
        <v>25466629.800000001</v>
      </c>
      <c r="K27" s="115">
        <v>43518</v>
      </c>
      <c r="L27" s="113">
        <v>2740</v>
      </c>
      <c r="M27" s="113" t="s">
        <v>2873</v>
      </c>
      <c r="N27" s="351"/>
    </row>
    <row r="28" spans="1:14">
      <c r="A28" s="113" t="s">
        <v>32</v>
      </c>
      <c r="B28" s="113" t="s">
        <v>384</v>
      </c>
      <c r="C28" s="113">
        <v>353.55</v>
      </c>
      <c r="D28" s="113">
        <v>358.6</v>
      </c>
      <c r="E28" s="113">
        <v>352.7</v>
      </c>
      <c r="F28" s="113">
        <v>354.3</v>
      </c>
      <c r="G28" s="113">
        <v>354.05</v>
      </c>
      <c r="H28" s="113">
        <v>355.75</v>
      </c>
      <c r="I28" s="113">
        <v>1719606</v>
      </c>
      <c r="J28" s="113">
        <v>611337226.04999995</v>
      </c>
      <c r="K28" s="115">
        <v>43518</v>
      </c>
      <c r="L28" s="113">
        <v>36674</v>
      </c>
      <c r="M28" s="113" t="s">
        <v>400</v>
      </c>
      <c r="N28" s="351"/>
    </row>
    <row r="29" spans="1:14">
      <c r="A29" s="113" t="s">
        <v>33</v>
      </c>
      <c r="B29" s="113" t="s">
        <v>384</v>
      </c>
      <c r="C29" s="113">
        <v>39.35</v>
      </c>
      <c r="D29" s="113">
        <v>40.4</v>
      </c>
      <c r="E29" s="113">
        <v>39.200000000000003</v>
      </c>
      <c r="F29" s="113">
        <v>39.85</v>
      </c>
      <c r="G29" s="113">
        <v>39.549999999999997</v>
      </c>
      <c r="H29" s="113">
        <v>39.549999999999997</v>
      </c>
      <c r="I29" s="113">
        <v>12065389</v>
      </c>
      <c r="J29" s="113">
        <v>480322306.05000001</v>
      </c>
      <c r="K29" s="115">
        <v>43518</v>
      </c>
      <c r="L29" s="113">
        <v>19985</v>
      </c>
      <c r="M29" s="113" t="s">
        <v>401</v>
      </c>
      <c r="N29" s="351"/>
    </row>
    <row r="30" spans="1:14">
      <c r="A30" s="113" t="s">
        <v>402</v>
      </c>
      <c r="B30" s="113" t="s">
        <v>384</v>
      </c>
      <c r="C30" s="113">
        <v>211</v>
      </c>
      <c r="D30" s="113">
        <v>217.45</v>
      </c>
      <c r="E30" s="113">
        <v>211</v>
      </c>
      <c r="F30" s="113">
        <v>213.45</v>
      </c>
      <c r="G30" s="113">
        <v>213.5</v>
      </c>
      <c r="H30" s="113">
        <v>212.4</v>
      </c>
      <c r="I30" s="113">
        <v>48580</v>
      </c>
      <c r="J30" s="113">
        <v>10425846.449999999</v>
      </c>
      <c r="K30" s="115">
        <v>43518</v>
      </c>
      <c r="L30" s="113">
        <v>2327</v>
      </c>
      <c r="M30" s="113" t="s">
        <v>2874</v>
      </c>
      <c r="N30" s="351"/>
    </row>
    <row r="31" spans="1:14">
      <c r="A31" s="113" t="s">
        <v>403</v>
      </c>
      <c r="B31" s="113" t="s">
        <v>384</v>
      </c>
      <c r="C31" s="113">
        <v>230</v>
      </c>
      <c r="D31" s="113">
        <v>232.9</v>
      </c>
      <c r="E31" s="113">
        <v>227.25</v>
      </c>
      <c r="F31" s="113">
        <v>230.3</v>
      </c>
      <c r="G31" s="113">
        <v>229.75</v>
      </c>
      <c r="H31" s="113">
        <v>228.6</v>
      </c>
      <c r="I31" s="113">
        <v>10312</v>
      </c>
      <c r="J31" s="113">
        <v>2379215</v>
      </c>
      <c r="K31" s="115">
        <v>43518</v>
      </c>
      <c r="L31" s="113">
        <v>464</v>
      </c>
      <c r="M31" s="113" t="s">
        <v>404</v>
      </c>
      <c r="N31" s="351"/>
    </row>
    <row r="32" spans="1:14">
      <c r="A32" s="113" t="s">
        <v>2362</v>
      </c>
      <c r="B32" s="113" t="s">
        <v>384</v>
      </c>
      <c r="C32" s="113">
        <v>1.4</v>
      </c>
      <c r="D32" s="113">
        <v>1.5</v>
      </c>
      <c r="E32" s="113">
        <v>1.4</v>
      </c>
      <c r="F32" s="113">
        <v>1.4</v>
      </c>
      <c r="G32" s="113">
        <v>1.4</v>
      </c>
      <c r="H32" s="113">
        <v>1.45</v>
      </c>
      <c r="I32" s="113">
        <v>39843</v>
      </c>
      <c r="J32" s="113">
        <v>58128.9</v>
      </c>
      <c r="K32" s="115">
        <v>43518</v>
      </c>
      <c r="L32" s="113">
        <v>62</v>
      </c>
      <c r="M32" s="113" t="s">
        <v>2363</v>
      </c>
      <c r="N32" s="351"/>
    </row>
    <row r="33" spans="1:14">
      <c r="A33" s="113" t="s">
        <v>2579</v>
      </c>
      <c r="B33" s="113" t="s">
        <v>384</v>
      </c>
      <c r="C33" s="113">
        <v>40</v>
      </c>
      <c r="D33" s="113">
        <v>41</v>
      </c>
      <c r="E33" s="113">
        <v>39</v>
      </c>
      <c r="F33" s="113">
        <v>40.299999999999997</v>
      </c>
      <c r="G33" s="113">
        <v>39.549999999999997</v>
      </c>
      <c r="H33" s="113">
        <v>40.049999999999997</v>
      </c>
      <c r="I33" s="113">
        <v>15354</v>
      </c>
      <c r="J33" s="113">
        <v>615247.19999999995</v>
      </c>
      <c r="K33" s="115">
        <v>43518</v>
      </c>
      <c r="L33" s="113">
        <v>186</v>
      </c>
      <c r="M33" s="113" t="s">
        <v>2580</v>
      </c>
      <c r="N33" s="351"/>
    </row>
    <row r="34" spans="1:14">
      <c r="A34" s="113" t="s">
        <v>2364</v>
      </c>
      <c r="B34" s="113" t="s">
        <v>384</v>
      </c>
      <c r="C34" s="113">
        <v>9</v>
      </c>
      <c r="D34" s="113">
        <v>9.15</v>
      </c>
      <c r="E34" s="113">
        <v>8.6999999999999993</v>
      </c>
      <c r="F34" s="113">
        <v>9.15</v>
      </c>
      <c r="G34" s="113">
        <v>9.15</v>
      </c>
      <c r="H34" s="113">
        <v>8.75</v>
      </c>
      <c r="I34" s="113">
        <v>663725</v>
      </c>
      <c r="J34" s="113">
        <v>5879308.9500000002</v>
      </c>
      <c r="K34" s="115">
        <v>43518</v>
      </c>
      <c r="L34" s="113">
        <v>336</v>
      </c>
      <c r="M34" s="113" t="s">
        <v>2365</v>
      </c>
      <c r="N34" s="351"/>
    </row>
    <row r="35" spans="1:14">
      <c r="A35" s="113" t="s">
        <v>405</v>
      </c>
      <c r="B35" s="113" t="s">
        <v>384</v>
      </c>
      <c r="C35" s="113">
        <v>307.05</v>
      </c>
      <c r="D35" s="113">
        <v>316.64999999999998</v>
      </c>
      <c r="E35" s="113">
        <v>305.25</v>
      </c>
      <c r="F35" s="113">
        <v>312.55</v>
      </c>
      <c r="G35" s="113">
        <v>314</v>
      </c>
      <c r="H35" s="113">
        <v>309.2</v>
      </c>
      <c r="I35" s="113">
        <v>3999</v>
      </c>
      <c r="J35" s="113">
        <v>1246041.3999999999</v>
      </c>
      <c r="K35" s="115">
        <v>43518</v>
      </c>
      <c r="L35" s="113">
        <v>269</v>
      </c>
      <c r="M35" s="113" t="s">
        <v>406</v>
      </c>
      <c r="N35" s="351"/>
    </row>
    <row r="36" spans="1:14">
      <c r="A36" s="113" t="s">
        <v>3125</v>
      </c>
      <c r="B36" s="113" t="s">
        <v>384</v>
      </c>
      <c r="C36" s="113">
        <v>15.2</v>
      </c>
      <c r="D36" s="113">
        <v>16.05</v>
      </c>
      <c r="E36" s="113">
        <v>15.15</v>
      </c>
      <c r="F36" s="113">
        <v>16</v>
      </c>
      <c r="G36" s="113">
        <v>16.05</v>
      </c>
      <c r="H36" s="113">
        <v>15.55</v>
      </c>
      <c r="I36" s="113">
        <v>131</v>
      </c>
      <c r="J36" s="113">
        <v>2091.1999999999998</v>
      </c>
      <c r="K36" s="115">
        <v>43518</v>
      </c>
      <c r="L36" s="113">
        <v>7</v>
      </c>
      <c r="M36" s="113" t="s">
        <v>3126</v>
      </c>
      <c r="N36" s="351"/>
    </row>
    <row r="37" spans="1:14">
      <c r="A37" s="113" t="s">
        <v>2366</v>
      </c>
      <c r="B37" s="113" t="s">
        <v>384</v>
      </c>
      <c r="C37" s="113">
        <v>11.95</v>
      </c>
      <c r="D37" s="113">
        <v>12.4</v>
      </c>
      <c r="E37" s="113">
        <v>11.5</v>
      </c>
      <c r="F37" s="113">
        <v>12.25</v>
      </c>
      <c r="G37" s="113">
        <v>12.25</v>
      </c>
      <c r="H37" s="113">
        <v>11.95</v>
      </c>
      <c r="I37" s="113">
        <v>9423</v>
      </c>
      <c r="J37" s="113">
        <v>111936.95</v>
      </c>
      <c r="K37" s="115">
        <v>43518</v>
      </c>
      <c r="L37" s="113">
        <v>61</v>
      </c>
      <c r="M37" s="113" t="s">
        <v>2367</v>
      </c>
      <c r="N37" s="351"/>
    </row>
    <row r="38" spans="1:14">
      <c r="A38" s="113" t="s">
        <v>407</v>
      </c>
      <c r="B38" s="113" t="s">
        <v>384</v>
      </c>
      <c r="C38" s="113">
        <v>64.95</v>
      </c>
      <c r="D38" s="113">
        <v>68.900000000000006</v>
      </c>
      <c r="E38" s="113">
        <v>64.150000000000006</v>
      </c>
      <c r="F38" s="113">
        <v>66.75</v>
      </c>
      <c r="G38" s="113">
        <v>67</v>
      </c>
      <c r="H38" s="113">
        <v>64.95</v>
      </c>
      <c r="I38" s="113">
        <v>6956</v>
      </c>
      <c r="J38" s="113">
        <v>461327.1</v>
      </c>
      <c r="K38" s="115">
        <v>43518</v>
      </c>
      <c r="L38" s="113">
        <v>146</v>
      </c>
      <c r="M38" s="113" t="s">
        <v>408</v>
      </c>
      <c r="N38" s="351"/>
    </row>
    <row r="39" spans="1:14">
      <c r="A39" s="113" t="s">
        <v>1862</v>
      </c>
      <c r="B39" s="113" t="s">
        <v>384</v>
      </c>
      <c r="C39" s="113">
        <v>157</v>
      </c>
      <c r="D39" s="113">
        <v>158</v>
      </c>
      <c r="E39" s="113">
        <v>152</v>
      </c>
      <c r="F39" s="113">
        <v>153.85</v>
      </c>
      <c r="G39" s="113">
        <v>153</v>
      </c>
      <c r="H39" s="113">
        <v>155.65</v>
      </c>
      <c r="I39" s="113">
        <v>99485</v>
      </c>
      <c r="J39" s="113">
        <v>15435237.9</v>
      </c>
      <c r="K39" s="115">
        <v>43518</v>
      </c>
      <c r="L39" s="113">
        <v>3057</v>
      </c>
      <c r="M39" s="113" t="s">
        <v>2060</v>
      </c>
      <c r="N39" s="351"/>
    </row>
    <row r="40" spans="1:14">
      <c r="A40" s="113" t="s">
        <v>409</v>
      </c>
      <c r="B40" s="113" t="s">
        <v>384</v>
      </c>
      <c r="C40" s="113">
        <v>194.45</v>
      </c>
      <c r="D40" s="113">
        <v>198.3</v>
      </c>
      <c r="E40" s="113">
        <v>192.1</v>
      </c>
      <c r="F40" s="113">
        <v>197.45</v>
      </c>
      <c r="G40" s="113">
        <v>198.3</v>
      </c>
      <c r="H40" s="113">
        <v>192.35</v>
      </c>
      <c r="I40" s="113">
        <v>100376</v>
      </c>
      <c r="J40" s="113">
        <v>19621134.100000001</v>
      </c>
      <c r="K40" s="115">
        <v>43518</v>
      </c>
      <c r="L40" s="113">
        <v>6033</v>
      </c>
      <c r="M40" s="113" t="s">
        <v>410</v>
      </c>
      <c r="N40" s="351"/>
    </row>
    <row r="41" spans="1:14">
      <c r="A41" s="113" t="s">
        <v>2628</v>
      </c>
      <c r="B41" s="113" t="s">
        <v>384</v>
      </c>
      <c r="C41" s="113">
        <v>170</v>
      </c>
      <c r="D41" s="113">
        <v>170</v>
      </c>
      <c r="E41" s="113">
        <v>155.15</v>
      </c>
      <c r="F41" s="113">
        <v>163.95</v>
      </c>
      <c r="G41" s="113">
        <v>161</v>
      </c>
      <c r="H41" s="113">
        <v>162.1</v>
      </c>
      <c r="I41" s="113">
        <v>1031</v>
      </c>
      <c r="J41" s="113">
        <v>168944.05</v>
      </c>
      <c r="K41" s="115">
        <v>43518</v>
      </c>
      <c r="L41" s="113">
        <v>21</v>
      </c>
      <c r="M41" s="113" t="s">
        <v>2629</v>
      </c>
      <c r="N41" s="351"/>
    </row>
    <row r="42" spans="1:14">
      <c r="A42" s="113" t="s">
        <v>2368</v>
      </c>
      <c r="B42" s="113" t="s">
        <v>384</v>
      </c>
      <c r="C42" s="113">
        <v>95.6</v>
      </c>
      <c r="D42" s="113">
        <v>103</v>
      </c>
      <c r="E42" s="113">
        <v>95.6</v>
      </c>
      <c r="F42" s="113">
        <v>99.95</v>
      </c>
      <c r="G42" s="113">
        <v>96.25</v>
      </c>
      <c r="H42" s="113">
        <v>95.6</v>
      </c>
      <c r="I42" s="113">
        <v>4004</v>
      </c>
      <c r="J42" s="113">
        <v>401596.85</v>
      </c>
      <c r="K42" s="115">
        <v>43518</v>
      </c>
      <c r="L42" s="113">
        <v>123</v>
      </c>
      <c r="M42" s="113" t="s">
        <v>2369</v>
      </c>
      <c r="N42" s="351"/>
    </row>
    <row r="43" spans="1:14">
      <c r="A43" s="113" t="s">
        <v>2126</v>
      </c>
      <c r="B43" s="113" t="s">
        <v>384</v>
      </c>
      <c r="C43" s="113">
        <v>60.85</v>
      </c>
      <c r="D43" s="113">
        <v>61</v>
      </c>
      <c r="E43" s="113">
        <v>59.05</v>
      </c>
      <c r="F43" s="113">
        <v>60.9</v>
      </c>
      <c r="G43" s="113">
        <v>61</v>
      </c>
      <c r="H43" s="113">
        <v>61</v>
      </c>
      <c r="I43" s="113">
        <v>184</v>
      </c>
      <c r="J43" s="113">
        <v>11207</v>
      </c>
      <c r="K43" s="115">
        <v>43518</v>
      </c>
      <c r="L43" s="113">
        <v>8</v>
      </c>
      <c r="M43" s="113" t="s">
        <v>2127</v>
      </c>
      <c r="N43" s="351"/>
    </row>
    <row r="44" spans="1:14">
      <c r="A44" s="113" t="s">
        <v>3193</v>
      </c>
      <c r="B44" s="113" t="s">
        <v>384</v>
      </c>
      <c r="C44" s="113">
        <v>50.95</v>
      </c>
      <c r="D44" s="113">
        <v>52</v>
      </c>
      <c r="E44" s="113">
        <v>49.25</v>
      </c>
      <c r="F44" s="113">
        <v>51.15</v>
      </c>
      <c r="G44" s="113">
        <v>50.65</v>
      </c>
      <c r="H44" s="113">
        <v>51.45</v>
      </c>
      <c r="I44" s="113">
        <v>4907</v>
      </c>
      <c r="J44" s="113">
        <v>249542.8</v>
      </c>
      <c r="K44" s="115">
        <v>43518</v>
      </c>
      <c r="L44" s="113">
        <v>96</v>
      </c>
      <c r="M44" s="113" t="s">
        <v>3194</v>
      </c>
      <c r="N44" s="351"/>
    </row>
    <row r="45" spans="1:14">
      <c r="A45" s="113" t="s">
        <v>3466</v>
      </c>
      <c r="B45" s="113" t="s">
        <v>384</v>
      </c>
      <c r="C45" s="113">
        <v>245</v>
      </c>
      <c r="D45" s="113">
        <v>245</v>
      </c>
      <c r="E45" s="113">
        <v>232</v>
      </c>
      <c r="F45" s="113">
        <v>232.7</v>
      </c>
      <c r="G45" s="113">
        <v>235</v>
      </c>
      <c r="H45" s="113">
        <v>232.5</v>
      </c>
      <c r="I45" s="113">
        <v>432</v>
      </c>
      <c r="J45" s="113">
        <v>100544.95</v>
      </c>
      <c r="K45" s="115">
        <v>43518</v>
      </c>
      <c r="L45" s="113">
        <v>19</v>
      </c>
      <c r="M45" s="113" t="s">
        <v>3467</v>
      </c>
      <c r="N45" s="351"/>
    </row>
    <row r="46" spans="1:14">
      <c r="A46" s="113" t="s">
        <v>411</v>
      </c>
      <c r="B46" s="113" t="s">
        <v>384</v>
      </c>
      <c r="C46" s="113">
        <v>260.8</v>
      </c>
      <c r="D46" s="113">
        <v>271.89999999999998</v>
      </c>
      <c r="E46" s="113">
        <v>260.8</v>
      </c>
      <c r="F46" s="113">
        <v>262.35000000000002</v>
      </c>
      <c r="G46" s="113">
        <v>261.5</v>
      </c>
      <c r="H46" s="113">
        <v>259.39999999999998</v>
      </c>
      <c r="I46" s="113">
        <v>5573</v>
      </c>
      <c r="J46" s="113">
        <v>1482382.2</v>
      </c>
      <c r="K46" s="115">
        <v>43518</v>
      </c>
      <c r="L46" s="113">
        <v>407</v>
      </c>
      <c r="M46" s="113" t="s">
        <v>412</v>
      </c>
      <c r="N46" s="351"/>
    </row>
    <row r="47" spans="1:14">
      <c r="A47" s="113" t="s">
        <v>3170</v>
      </c>
      <c r="B47" s="113" t="s">
        <v>384</v>
      </c>
      <c r="C47" s="113">
        <v>336.1</v>
      </c>
      <c r="D47" s="113">
        <v>349</v>
      </c>
      <c r="E47" s="113">
        <v>336.1</v>
      </c>
      <c r="F47" s="113">
        <v>349</v>
      </c>
      <c r="G47" s="113">
        <v>349</v>
      </c>
      <c r="H47" s="113">
        <v>352.9</v>
      </c>
      <c r="I47" s="113">
        <v>36</v>
      </c>
      <c r="J47" s="113">
        <v>12460.4</v>
      </c>
      <c r="K47" s="115">
        <v>43518</v>
      </c>
      <c r="L47" s="113">
        <v>4</v>
      </c>
      <c r="M47" s="113" t="s">
        <v>3171</v>
      </c>
      <c r="N47" s="351"/>
    </row>
    <row r="48" spans="1:14">
      <c r="A48" s="113" t="s">
        <v>413</v>
      </c>
      <c r="B48" s="113" t="s">
        <v>384</v>
      </c>
      <c r="C48" s="113">
        <v>1619.05</v>
      </c>
      <c r="D48" s="113">
        <v>1748.85</v>
      </c>
      <c r="E48" s="113">
        <v>1607.7</v>
      </c>
      <c r="F48" s="113">
        <v>1701.4</v>
      </c>
      <c r="G48" s="113">
        <v>1706</v>
      </c>
      <c r="H48" s="113">
        <v>1615.55</v>
      </c>
      <c r="I48" s="113">
        <v>21522</v>
      </c>
      <c r="J48" s="113">
        <v>36345242.850000001</v>
      </c>
      <c r="K48" s="115">
        <v>43518</v>
      </c>
      <c r="L48" s="113">
        <v>2047</v>
      </c>
      <c r="M48" s="113" t="s">
        <v>414</v>
      </c>
      <c r="N48" s="351"/>
    </row>
    <row r="49" spans="1:14">
      <c r="A49" s="113" t="s">
        <v>415</v>
      </c>
      <c r="B49" s="113" t="s">
        <v>3192</v>
      </c>
      <c r="C49" s="113">
        <v>12.15</v>
      </c>
      <c r="D49" s="113">
        <v>12.15</v>
      </c>
      <c r="E49" s="113">
        <v>12.15</v>
      </c>
      <c r="F49" s="113">
        <v>12.15</v>
      </c>
      <c r="G49" s="113">
        <v>12.15</v>
      </c>
      <c r="H49" s="113">
        <v>11.6</v>
      </c>
      <c r="I49" s="113">
        <v>9346</v>
      </c>
      <c r="J49" s="113">
        <v>113553.9</v>
      </c>
      <c r="K49" s="115">
        <v>43518</v>
      </c>
      <c r="L49" s="113">
        <v>25</v>
      </c>
      <c r="M49" s="113" t="s">
        <v>416</v>
      </c>
      <c r="N49" s="351"/>
    </row>
    <row r="50" spans="1:14">
      <c r="A50" s="113" t="s">
        <v>2875</v>
      </c>
      <c r="B50" s="113" t="s">
        <v>384</v>
      </c>
      <c r="C50" s="113">
        <v>32.65</v>
      </c>
      <c r="D50" s="113">
        <v>32.9</v>
      </c>
      <c r="E50" s="113">
        <v>32</v>
      </c>
      <c r="F50" s="113">
        <v>32.700000000000003</v>
      </c>
      <c r="G50" s="113">
        <v>32.75</v>
      </c>
      <c r="H50" s="113">
        <v>32.200000000000003</v>
      </c>
      <c r="I50" s="113">
        <v>13843</v>
      </c>
      <c r="J50" s="113">
        <v>447707.45</v>
      </c>
      <c r="K50" s="115">
        <v>43518</v>
      </c>
      <c r="L50" s="113">
        <v>77</v>
      </c>
      <c r="M50" s="113" t="s">
        <v>2876</v>
      </c>
      <c r="N50" s="351"/>
    </row>
    <row r="51" spans="1:14">
      <c r="A51" s="113" t="s">
        <v>233</v>
      </c>
      <c r="B51" s="113" t="s">
        <v>384</v>
      </c>
      <c r="C51" s="113">
        <v>994.85</v>
      </c>
      <c r="D51" s="113">
        <v>1005</v>
      </c>
      <c r="E51" s="113">
        <v>981</v>
      </c>
      <c r="F51" s="113">
        <v>984.25</v>
      </c>
      <c r="G51" s="113">
        <v>984.3</v>
      </c>
      <c r="H51" s="113">
        <v>992.1</v>
      </c>
      <c r="I51" s="113">
        <v>314119</v>
      </c>
      <c r="J51" s="113">
        <v>311016455.19999999</v>
      </c>
      <c r="K51" s="115">
        <v>43518</v>
      </c>
      <c r="L51" s="113">
        <v>14306</v>
      </c>
      <c r="M51" s="113" t="s">
        <v>2848</v>
      </c>
      <c r="N51" s="351"/>
    </row>
    <row r="52" spans="1:14">
      <c r="A52" s="113" t="s">
        <v>418</v>
      </c>
      <c r="B52" s="113" t="s">
        <v>384</v>
      </c>
      <c r="C52" s="113">
        <v>165</v>
      </c>
      <c r="D52" s="113">
        <v>171.5</v>
      </c>
      <c r="E52" s="113">
        <v>165</v>
      </c>
      <c r="F52" s="113">
        <v>170.4</v>
      </c>
      <c r="G52" s="113">
        <v>170.7</v>
      </c>
      <c r="H52" s="113">
        <v>164.85</v>
      </c>
      <c r="I52" s="113">
        <v>99970</v>
      </c>
      <c r="J52" s="113">
        <v>16905818.050000001</v>
      </c>
      <c r="K52" s="115">
        <v>43518</v>
      </c>
      <c r="L52" s="113">
        <v>2251</v>
      </c>
      <c r="M52" s="113" t="s">
        <v>419</v>
      </c>
      <c r="N52" s="351"/>
    </row>
    <row r="53" spans="1:14">
      <c r="A53" s="113" t="s">
        <v>2030</v>
      </c>
      <c r="B53" s="113" t="s">
        <v>384</v>
      </c>
      <c r="C53" s="113">
        <v>324.2</v>
      </c>
      <c r="D53" s="113">
        <v>334.95</v>
      </c>
      <c r="E53" s="113">
        <v>317.55</v>
      </c>
      <c r="F53" s="113">
        <v>330.7</v>
      </c>
      <c r="G53" s="113">
        <v>333</v>
      </c>
      <c r="H53" s="113">
        <v>324.64999999999998</v>
      </c>
      <c r="I53" s="113">
        <v>12990</v>
      </c>
      <c r="J53" s="113">
        <v>4191044.1</v>
      </c>
      <c r="K53" s="115">
        <v>43518</v>
      </c>
      <c r="L53" s="113">
        <v>243</v>
      </c>
      <c r="M53" s="113" t="s">
        <v>2031</v>
      </c>
      <c r="N53" s="351"/>
    </row>
    <row r="54" spans="1:14">
      <c r="A54" s="113" t="s">
        <v>2370</v>
      </c>
      <c r="B54" s="113" t="s">
        <v>384</v>
      </c>
      <c r="C54" s="113">
        <v>18.25</v>
      </c>
      <c r="D54" s="113">
        <v>19.149999999999999</v>
      </c>
      <c r="E54" s="113">
        <v>18.25</v>
      </c>
      <c r="F54" s="113">
        <v>18.899999999999999</v>
      </c>
      <c r="G54" s="113">
        <v>18.95</v>
      </c>
      <c r="H54" s="113">
        <v>18.399999999999999</v>
      </c>
      <c r="I54" s="113">
        <v>835371</v>
      </c>
      <c r="J54" s="113">
        <v>15651295.800000001</v>
      </c>
      <c r="K54" s="115">
        <v>43518</v>
      </c>
      <c r="L54" s="113">
        <v>3251</v>
      </c>
      <c r="M54" s="113" t="s">
        <v>2371</v>
      </c>
      <c r="N54" s="351"/>
    </row>
    <row r="55" spans="1:14">
      <c r="A55" s="113" t="s">
        <v>420</v>
      </c>
      <c r="B55" s="113" t="s">
        <v>384</v>
      </c>
      <c r="C55" s="113">
        <v>1711</v>
      </c>
      <c r="D55" s="113">
        <v>1744.85</v>
      </c>
      <c r="E55" s="113">
        <v>1678.6</v>
      </c>
      <c r="F55" s="113">
        <v>1727.85</v>
      </c>
      <c r="G55" s="113">
        <v>1730</v>
      </c>
      <c r="H55" s="113">
        <v>1710.6</v>
      </c>
      <c r="I55" s="113">
        <v>3578</v>
      </c>
      <c r="J55" s="113">
        <v>6149953.0499999998</v>
      </c>
      <c r="K55" s="115">
        <v>43518</v>
      </c>
      <c r="L55" s="113">
        <v>694</v>
      </c>
      <c r="M55" s="113" t="s">
        <v>421</v>
      </c>
      <c r="N55" s="351"/>
    </row>
    <row r="56" spans="1:14">
      <c r="A56" s="113" t="s">
        <v>2153</v>
      </c>
      <c r="B56" s="113" t="s">
        <v>384</v>
      </c>
      <c r="C56" s="113">
        <v>27.9</v>
      </c>
      <c r="D56" s="113">
        <v>31.5</v>
      </c>
      <c r="E56" s="113">
        <v>27.5</v>
      </c>
      <c r="F56" s="113">
        <v>31.3</v>
      </c>
      <c r="G56" s="113">
        <v>30.7</v>
      </c>
      <c r="H56" s="113">
        <v>28.2</v>
      </c>
      <c r="I56" s="113">
        <v>2207875</v>
      </c>
      <c r="J56" s="113">
        <v>67179083.299999997</v>
      </c>
      <c r="K56" s="115">
        <v>43518</v>
      </c>
      <c r="L56" s="113">
        <v>3302</v>
      </c>
      <c r="M56" s="113" t="s">
        <v>2154</v>
      </c>
      <c r="N56" s="351"/>
    </row>
    <row r="57" spans="1:14">
      <c r="A57" s="113" t="s">
        <v>2581</v>
      </c>
      <c r="B57" s="113" t="s">
        <v>384</v>
      </c>
      <c r="C57" s="113">
        <v>388.7</v>
      </c>
      <c r="D57" s="113">
        <v>397.9</v>
      </c>
      <c r="E57" s="113">
        <v>382.05</v>
      </c>
      <c r="F57" s="113">
        <v>387.55</v>
      </c>
      <c r="G57" s="113">
        <v>385.6</v>
      </c>
      <c r="H57" s="113">
        <v>389.25</v>
      </c>
      <c r="I57" s="113">
        <v>2462</v>
      </c>
      <c r="J57" s="113">
        <v>955191.45</v>
      </c>
      <c r="K57" s="115">
        <v>43518</v>
      </c>
      <c r="L57" s="113">
        <v>93</v>
      </c>
      <c r="M57" s="113" t="s">
        <v>2582</v>
      </c>
      <c r="N57" s="351"/>
    </row>
    <row r="58" spans="1:14">
      <c r="A58" s="113" t="s">
        <v>34</v>
      </c>
      <c r="B58" s="113" t="s">
        <v>384</v>
      </c>
      <c r="C58" s="113">
        <v>46</v>
      </c>
      <c r="D58" s="113">
        <v>46.5</v>
      </c>
      <c r="E58" s="113">
        <v>44.85</v>
      </c>
      <c r="F58" s="113">
        <v>45.85</v>
      </c>
      <c r="G58" s="113">
        <v>45.9</v>
      </c>
      <c r="H58" s="113">
        <v>46.3</v>
      </c>
      <c r="I58" s="113">
        <v>9316749</v>
      </c>
      <c r="J58" s="113">
        <v>424807201.10000002</v>
      </c>
      <c r="K58" s="115">
        <v>43518</v>
      </c>
      <c r="L58" s="113">
        <v>18933</v>
      </c>
      <c r="M58" s="113" t="s">
        <v>2877</v>
      </c>
      <c r="N58" s="351"/>
    </row>
    <row r="59" spans="1:14">
      <c r="A59" s="113" t="s">
        <v>3195</v>
      </c>
      <c r="B59" s="113" t="s">
        <v>3192</v>
      </c>
      <c r="C59" s="113">
        <v>1.8</v>
      </c>
      <c r="D59" s="113">
        <v>1.9</v>
      </c>
      <c r="E59" s="113">
        <v>1.8</v>
      </c>
      <c r="F59" s="113">
        <v>1.85</v>
      </c>
      <c r="G59" s="113">
        <v>1.85</v>
      </c>
      <c r="H59" s="113">
        <v>1.85</v>
      </c>
      <c r="I59" s="113">
        <v>34919</v>
      </c>
      <c r="J59" s="113">
        <v>65396.3</v>
      </c>
      <c r="K59" s="115">
        <v>43518</v>
      </c>
      <c r="L59" s="113">
        <v>42</v>
      </c>
      <c r="M59" s="113" t="s">
        <v>3196</v>
      </c>
      <c r="N59" s="351"/>
    </row>
    <row r="60" spans="1:14">
      <c r="A60" s="113" t="s">
        <v>2849</v>
      </c>
      <c r="B60" s="113" t="s">
        <v>384</v>
      </c>
      <c r="C60" s="113">
        <v>40.1</v>
      </c>
      <c r="D60" s="113">
        <v>42.9</v>
      </c>
      <c r="E60" s="113">
        <v>39.950000000000003</v>
      </c>
      <c r="F60" s="113">
        <v>41.35</v>
      </c>
      <c r="G60" s="113">
        <v>41.2</v>
      </c>
      <c r="H60" s="113">
        <v>40.1</v>
      </c>
      <c r="I60" s="113">
        <v>297686</v>
      </c>
      <c r="J60" s="113">
        <v>12362680.050000001</v>
      </c>
      <c r="K60" s="115">
        <v>43518</v>
      </c>
      <c r="L60" s="113">
        <v>2145</v>
      </c>
      <c r="M60" s="113" t="s">
        <v>2850</v>
      </c>
      <c r="N60" s="351"/>
    </row>
    <row r="61" spans="1:14">
      <c r="A61" s="113" t="s">
        <v>422</v>
      </c>
      <c r="B61" s="113" t="s">
        <v>384</v>
      </c>
      <c r="C61" s="113">
        <v>544.9</v>
      </c>
      <c r="D61" s="113">
        <v>544.9</v>
      </c>
      <c r="E61" s="113">
        <v>517.29999999999995</v>
      </c>
      <c r="F61" s="113">
        <v>520.35</v>
      </c>
      <c r="G61" s="113">
        <v>524</v>
      </c>
      <c r="H61" s="113">
        <v>519.45000000000005</v>
      </c>
      <c r="I61" s="113">
        <v>1032</v>
      </c>
      <c r="J61" s="113">
        <v>538666.25</v>
      </c>
      <c r="K61" s="115">
        <v>43518</v>
      </c>
      <c r="L61" s="113">
        <v>224</v>
      </c>
      <c r="M61" s="113" t="s">
        <v>423</v>
      </c>
      <c r="N61" s="351"/>
    </row>
    <row r="62" spans="1:14">
      <c r="A62" s="113" t="s">
        <v>2878</v>
      </c>
      <c r="B62" s="113" t="s">
        <v>384</v>
      </c>
      <c r="C62" s="113">
        <v>41.9</v>
      </c>
      <c r="D62" s="113">
        <v>41.9</v>
      </c>
      <c r="E62" s="113">
        <v>41.3</v>
      </c>
      <c r="F62" s="113">
        <v>41.5</v>
      </c>
      <c r="G62" s="113">
        <v>41.5</v>
      </c>
      <c r="H62" s="113">
        <v>42.2</v>
      </c>
      <c r="I62" s="113">
        <v>1733</v>
      </c>
      <c r="J62" s="113">
        <v>72171.05</v>
      </c>
      <c r="K62" s="115">
        <v>43518</v>
      </c>
      <c r="L62" s="113">
        <v>29</v>
      </c>
      <c r="M62" s="113" t="s">
        <v>2879</v>
      </c>
      <c r="N62" s="351"/>
    </row>
    <row r="63" spans="1:14">
      <c r="A63" s="113" t="s">
        <v>424</v>
      </c>
      <c r="B63" s="113" t="s">
        <v>384</v>
      </c>
      <c r="C63" s="113">
        <v>1805.3</v>
      </c>
      <c r="D63" s="113">
        <v>1839.15</v>
      </c>
      <c r="E63" s="113">
        <v>1800</v>
      </c>
      <c r="F63" s="113">
        <v>1809.65</v>
      </c>
      <c r="G63" s="113">
        <v>1800.1</v>
      </c>
      <c r="H63" s="113">
        <v>1803.3</v>
      </c>
      <c r="I63" s="113">
        <v>37759</v>
      </c>
      <c r="J63" s="113">
        <v>68363080.549999997</v>
      </c>
      <c r="K63" s="115">
        <v>43518</v>
      </c>
      <c r="L63" s="113">
        <v>5274</v>
      </c>
      <c r="M63" s="113" t="s">
        <v>2851</v>
      </c>
      <c r="N63" s="351"/>
    </row>
    <row r="64" spans="1:14">
      <c r="A64" s="113" t="s">
        <v>425</v>
      </c>
      <c r="B64" s="113" t="s">
        <v>384</v>
      </c>
      <c r="C64" s="113">
        <v>710.3</v>
      </c>
      <c r="D64" s="113">
        <v>712.8</v>
      </c>
      <c r="E64" s="113">
        <v>706.85</v>
      </c>
      <c r="F64" s="113">
        <v>711.45</v>
      </c>
      <c r="G64" s="113">
        <v>712.5</v>
      </c>
      <c r="H64" s="113">
        <v>704.6</v>
      </c>
      <c r="I64" s="113">
        <v>724</v>
      </c>
      <c r="J64" s="113">
        <v>514401.55</v>
      </c>
      <c r="K64" s="115">
        <v>43518</v>
      </c>
      <c r="L64" s="113">
        <v>79</v>
      </c>
      <c r="M64" s="113" t="s">
        <v>426</v>
      </c>
      <c r="N64" s="351"/>
    </row>
    <row r="65" spans="1:14">
      <c r="A65" s="113" t="s">
        <v>427</v>
      </c>
      <c r="B65" s="113" t="s">
        <v>384</v>
      </c>
      <c r="C65" s="113">
        <v>99.95</v>
      </c>
      <c r="D65" s="113">
        <v>107.5</v>
      </c>
      <c r="E65" s="113">
        <v>99.35</v>
      </c>
      <c r="F65" s="113">
        <v>102.75</v>
      </c>
      <c r="G65" s="113">
        <v>103.65</v>
      </c>
      <c r="H65" s="113">
        <v>99.25</v>
      </c>
      <c r="I65" s="113">
        <v>196284</v>
      </c>
      <c r="J65" s="113">
        <v>20173546.100000001</v>
      </c>
      <c r="K65" s="115">
        <v>43518</v>
      </c>
      <c r="L65" s="113">
        <v>2279</v>
      </c>
      <c r="M65" s="113" t="s">
        <v>428</v>
      </c>
      <c r="N65" s="351"/>
    </row>
    <row r="66" spans="1:14">
      <c r="A66" s="113" t="s">
        <v>429</v>
      </c>
      <c r="B66" s="113" t="s">
        <v>384</v>
      </c>
      <c r="C66" s="113">
        <v>180.25</v>
      </c>
      <c r="D66" s="113">
        <v>182.15</v>
      </c>
      <c r="E66" s="113">
        <v>178</v>
      </c>
      <c r="F66" s="113">
        <v>178.6</v>
      </c>
      <c r="G66" s="113">
        <v>178</v>
      </c>
      <c r="H66" s="113">
        <v>179.2</v>
      </c>
      <c r="I66" s="113">
        <v>11905</v>
      </c>
      <c r="J66" s="113">
        <v>2155226.4</v>
      </c>
      <c r="K66" s="115">
        <v>43518</v>
      </c>
      <c r="L66" s="113">
        <v>136</v>
      </c>
      <c r="M66" s="113" t="s">
        <v>430</v>
      </c>
      <c r="N66" s="351"/>
    </row>
    <row r="67" spans="1:14">
      <c r="A67" s="113" t="s">
        <v>2630</v>
      </c>
      <c r="B67" s="113" t="s">
        <v>384</v>
      </c>
      <c r="C67" s="113">
        <v>22</v>
      </c>
      <c r="D67" s="113">
        <v>23.7</v>
      </c>
      <c r="E67" s="113">
        <v>20.55</v>
      </c>
      <c r="F67" s="113">
        <v>23.3</v>
      </c>
      <c r="G67" s="113">
        <v>23.3</v>
      </c>
      <c r="H67" s="113">
        <v>22</v>
      </c>
      <c r="I67" s="113">
        <v>1051</v>
      </c>
      <c r="J67" s="113">
        <v>23679.85</v>
      </c>
      <c r="K67" s="115">
        <v>43518</v>
      </c>
      <c r="L67" s="113">
        <v>21</v>
      </c>
      <c r="M67" s="113" t="s">
        <v>2631</v>
      </c>
      <c r="N67" s="351"/>
    </row>
    <row r="68" spans="1:14">
      <c r="A68" s="113" t="s">
        <v>2372</v>
      </c>
      <c r="B68" s="113" t="s">
        <v>384</v>
      </c>
      <c r="C68" s="113">
        <v>3.55</v>
      </c>
      <c r="D68" s="113">
        <v>3.55</v>
      </c>
      <c r="E68" s="113">
        <v>3.45</v>
      </c>
      <c r="F68" s="113">
        <v>3.45</v>
      </c>
      <c r="G68" s="113">
        <v>3.5</v>
      </c>
      <c r="H68" s="113">
        <v>3.5</v>
      </c>
      <c r="I68" s="113">
        <v>1036072</v>
      </c>
      <c r="J68" s="113">
        <v>3599392.35</v>
      </c>
      <c r="K68" s="115">
        <v>43518</v>
      </c>
      <c r="L68" s="113">
        <v>541</v>
      </c>
      <c r="M68" s="113" t="s">
        <v>2373</v>
      </c>
      <c r="N68" s="351"/>
    </row>
    <row r="69" spans="1:14">
      <c r="A69" s="113" t="s">
        <v>2155</v>
      </c>
      <c r="B69" s="113" t="s">
        <v>384</v>
      </c>
      <c r="C69" s="113">
        <v>23.85</v>
      </c>
      <c r="D69" s="113">
        <v>23.9</v>
      </c>
      <c r="E69" s="113">
        <v>22.75</v>
      </c>
      <c r="F69" s="113">
        <v>23.55</v>
      </c>
      <c r="G69" s="113">
        <v>23.65</v>
      </c>
      <c r="H69" s="113">
        <v>23.3</v>
      </c>
      <c r="I69" s="113">
        <v>20798</v>
      </c>
      <c r="J69" s="113">
        <v>486141.9</v>
      </c>
      <c r="K69" s="115">
        <v>43518</v>
      </c>
      <c r="L69" s="113">
        <v>130</v>
      </c>
      <c r="M69" s="113" t="s">
        <v>2156</v>
      </c>
      <c r="N69" s="351"/>
    </row>
    <row r="70" spans="1:14">
      <c r="A70" s="113" t="s">
        <v>377</v>
      </c>
      <c r="B70" s="113" t="s">
        <v>384</v>
      </c>
      <c r="C70" s="113">
        <v>397.7</v>
      </c>
      <c r="D70" s="113">
        <v>410</v>
      </c>
      <c r="E70" s="113">
        <v>397.7</v>
      </c>
      <c r="F70" s="113">
        <v>408.4</v>
      </c>
      <c r="G70" s="113">
        <v>408</v>
      </c>
      <c r="H70" s="113">
        <v>402.85</v>
      </c>
      <c r="I70" s="113">
        <v>6296</v>
      </c>
      <c r="J70" s="113">
        <v>2549442.15</v>
      </c>
      <c r="K70" s="115">
        <v>43518</v>
      </c>
      <c r="L70" s="113">
        <v>403</v>
      </c>
      <c r="M70" s="113" t="s">
        <v>431</v>
      </c>
      <c r="N70" s="351"/>
    </row>
    <row r="71" spans="1:14">
      <c r="A71" s="113" t="s">
        <v>186</v>
      </c>
      <c r="B71" s="113" t="s">
        <v>384</v>
      </c>
      <c r="C71" s="113">
        <v>737</v>
      </c>
      <c r="D71" s="113">
        <v>737</v>
      </c>
      <c r="E71" s="113">
        <v>726.5</v>
      </c>
      <c r="F71" s="113">
        <v>730.15</v>
      </c>
      <c r="G71" s="113">
        <v>729.45</v>
      </c>
      <c r="H71" s="113">
        <v>735.15</v>
      </c>
      <c r="I71" s="113">
        <v>383695</v>
      </c>
      <c r="J71" s="113">
        <v>280138160.64999998</v>
      </c>
      <c r="K71" s="115">
        <v>43518</v>
      </c>
      <c r="L71" s="113">
        <v>7591</v>
      </c>
      <c r="M71" s="113" t="s">
        <v>433</v>
      </c>
      <c r="N71" s="351"/>
    </row>
    <row r="72" spans="1:14">
      <c r="A72" s="113" t="s">
        <v>2357</v>
      </c>
      <c r="B72" s="113" t="s">
        <v>384</v>
      </c>
      <c r="C72" s="113">
        <v>680</v>
      </c>
      <c r="D72" s="113">
        <v>685</v>
      </c>
      <c r="E72" s="113">
        <v>662</v>
      </c>
      <c r="F72" s="113">
        <v>669.45</v>
      </c>
      <c r="G72" s="113">
        <v>666</v>
      </c>
      <c r="H72" s="113">
        <v>670.95</v>
      </c>
      <c r="I72" s="113">
        <v>4757</v>
      </c>
      <c r="J72" s="113">
        <v>3220462.45</v>
      </c>
      <c r="K72" s="115">
        <v>43518</v>
      </c>
      <c r="L72" s="113">
        <v>678</v>
      </c>
      <c r="M72" s="113" t="s">
        <v>2358</v>
      </c>
      <c r="N72" s="351"/>
    </row>
    <row r="73" spans="1:14">
      <c r="A73" s="113" t="s">
        <v>434</v>
      </c>
      <c r="B73" s="113" t="s">
        <v>384</v>
      </c>
      <c r="C73" s="113">
        <v>1141.45</v>
      </c>
      <c r="D73" s="113">
        <v>1149.95</v>
      </c>
      <c r="E73" s="113">
        <v>1135</v>
      </c>
      <c r="F73" s="113">
        <v>1141.45</v>
      </c>
      <c r="G73" s="113">
        <v>1140</v>
      </c>
      <c r="H73" s="113">
        <v>1144.3</v>
      </c>
      <c r="I73" s="113">
        <v>719</v>
      </c>
      <c r="J73" s="113">
        <v>822442.1</v>
      </c>
      <c r="K73" s="115">
        <v>43518</v>
      </c>
      <c r="L73" s="113">
        <v>94</v>
      </c>
      <c r="M73" s="113" t="s">
        <v>435</v>
      </c>
      <c r="N73" s="351"/>
    </row>
    <row r="74" spans="1:14">
      <c r="A74" s="113" t="s">
        <v>35</v>
      </c>
      <c r="B74" s="113" t="s">
        <v>384</v>
      </c>
      <c r="C74" s="113">
        <v>209.95</v>
      </c>
      <c r="D74" s="113">
        <v>211.45</v>
      </c>
      <c r="E74" s="113">
        <v>208.15</v>
      </c>
      <c r="F74" s="113">
        <v>210.95</v>
      </c>
      <c r="G74" s="113">
        <v>210.9</v>
      </c>
      <c r="H74" s="113">
        <v>209.6</v>
      </c>
      <c r="I74" s="113">
        <v>1375220</v>
      </c>
      <c r="J74" s="113">
        <v>288369004.30000001</v>
      </c>
      <c r="K74" s="115">
        <v>43518</v>
      </c>
      <c r="L74" s="113">
        <v>11780</v>
      </c>
      <c r="M74" s="113" t="s">
        <v>436</v>
      </c>
      <c r="N74" s="351"/>
    </row>
    <row r="75" spans="1:14">
      <c r="A75" s="113" t="s">
        <v>2583</v>
      </c>
      <c r="B75" s="113" t="s">
        <v>384</v>
      </c>
      <c r="C75" s="113">
        <v>21</v>
      </c>
      <c r="D75" s="113">
        <v>23.7</v>
      </c>
      <c r="E75" s="113">
        <v>19.5</v>
      </c>
      <c r="F75" s="113">
        <v>22.4</v>
      </c>
      <c r="G75" s="113">
        <v>22.05</v>
      </c>
      <c r="H75" s="113">
        <v>20.6</v>
      </c>
      <c r="I75" s="113">
        <v>14162</v>
      </c>
      <c r="J75" s="113">
        <v>310841.8</v>
      </c>
      <c r="K75" s="115">
        <v>43518</v>
      </c>
      <c r="L75" s="113">
        <v>141</v>
      </c>
      <c r="M75" s="113" t="s">
        <v>2584</v>
      </c>
      <c r="N75" s="351"/>
    </row>
    <row r="76" spans="1:14">
      <c r="A76" s="113" t="s">
        <v>2349</v>
      </c>
      <c r="B76" s="113" t="s">
        <v>384</v>
      </c>
      <c r="C76" s="113">
        <v>18.95</v>
      </c>
      <c r="D76" s="113">
        <v>19.899999999999999</v>
      </c>
      <c r="E76" s="113">
        <v>18.8</v>
      </c>
      <c r="F76" s="113">
        <v>19.45</v>
      </c>
      <c r="G76" s="113">
        <v>19.75</v>
      </c>
      <c r="H76" s="113">
        <v>18.25</v>
      </c>
      <c r="I76" s="113">
        <v>11808</v>
      </c>
      <c r="J76" s="113">
        <v>227575.15</v>
      </c>
      <c r="K76" s="115">
        <v>43518</v>
      </c>
      <c r="L76" s="113">
        <v>61</v>
      </c>
      <c r="M76" s="113" t="s">
        <v>1311</v>
      </c>
      <c r="N76" s="351"/>
    </row>
    <row r="77" spans="1:14">
      <c r="A77" s="113" t="s">
        <v>437</v>
      </c>
      <c r="B77" s="113" t="s">
        <v>384</v>
      </c>
      <c r="C77" s="113">
        <v>299</v>
      </c>
      <c r="D77" s="113">
        <v>305.5</v>
      </c>
      <c r="E77" s="113">
        <v>294.35000000000002</v>
      </c>
      <c r="F77" s="113">
        <v>297.2</v>
      </c>
      <c r="G77" s="113">
        <v>295.75</v>
      </c>
      <c r="H77" s="113">
        <v>299.75</v>
      </c>
      <c r="I77" s="113">
        <v>20341</v>
      </c>
      <c r="J77" s="113">
        <v>6140118.2999999998</v>
      </c>
      <c r="K77" s="115">
        <v>43518</v>
      </c>
      <c r="L77" s="113">
        <v>944</v>
      </c>
      <c r="M77" s="113" t="s">
        <v>2568</v>
      </c>
      <c r="N77" s="351"/>
    </row>
    <row r="78" spans="1:14">
      <c r="A78" s="113" t="s">
        <v>438</v>
      </c>
      <c r="B78" s="113" t="s">
        <v>384</v>
      </c>
      <c r="C78" s="113">
        <v>31.45</v>
      </c>
      <c r="D78" s="113">
        <v>32.5</v>
      </c>
      <c r="E78" s="113">
        <v>31.15</v>
      </c>
      <c r="F78" s="113">
        <v>32.200000000000003</v>
      </c>
      <c r="G78" s="113">
        <v>32.5</v>
      </c>
      <c r="H78" s="113">
        <v>30.6</v>
      </c>
      <c r="I78" s="113">
        <v>910966</v>
      </c>
      <c r="J78" s="113">
        <v>29005566.300000001</v>
      </c>
      <c r="K78" s="115">
        <v>43518</v>
      </c>
      <c r="L78" s="113">
        <v>3784</v>
      </c>
      <c r="M78" s="113" t="s">
        <v>439</v>
      </c>
      <c r="N78" s="351"/>
    </row>
    <row r="79" spans="1:14">
      <c r="A79" s="113" t="s">
        <v>36</v>
      </c>
      <c r="B79" s="113" t="s">
        <v>384</v>
      </c>
      <c r="C79" s="113">
        <v>25.5</v>
      </c>
      <c r="D79" s="113">
        <v>25.55</v>
      </c>
      <c r="E79" s="113">
        <v>25.05</v>
      </c>
      <c r="F79" s="113">
        <v>25.1</v>
      </c>
      <c r="G79" s="113">
        <v>25.15</v>
      </c>
      <c r="H79" s="113">
        <v>25.4</v>
      </c>
      <c r="I79" s="113">
        <v>583901</v>
      </c>
      <c r="J79" s="113">
        <v>14702499.199999999</v>
      </c>
      <c r="K79" s="115">
        <v>43518</v>
      </c>
      <c r="L79" s="113">
        <v>2939</v>
      </c>
      <c r="M79" s="113" t="s">
        <v>440</v>
      </c>
      <c r="N79" s="351"/>
    </row>
    <row r="80" spans="1:14">
      <c r="A80" s="113" t="s">
        <v>2278</v>
      </c>
      <c r="B80" s="113" t="s">
        <v>384</v>
      </c>
      <c r="C80" s="113">
        <v>3.9</v>
      </c>
      <c r="D80" s="113">
        <v>4.55</v>
      </c>
      <c r="E80" s="113">
        <v>3.9</v>
      </c>
      <c r="F80" s="113">
        <v>4.5</v>
      </c>
      <c r="G80" s="113">
        <v>4.55</v>
      </c>
      <c r="H80" s="113">
        <v>3.8</v>
      </c>
      <c r="I80" s="113">
        <v>296998</v>
      </c>
      <c r="J80" s="113">
        <v>1307437.1499999999</v>
      </c>
      <c r="K80" s="115">
        <v>43518</v>
      </c>
      <c r="L80" s="113">
        <v>475</v>
      </c>
      <c r="M80" s="113" t="s">
        <v>2279</v>
      </c>
      <c r="N80" s="351"/>
    </row>
    <row r="81" spans="1:14">
      <c r="A81" s="113" t="s">
        <v>441</v>
      </c>
      <c r="B81" s="113" t="s">
        <v>384</v>
      </c>
      <c r="C81" s="113">
        <v>305.05</v>
      </c>
      <c r="D81" s="113">
        <v>319.8</v>
      </c>
      <c r="E81" s="113">
        <v>304.64999999999998</v>
      </c>
      <c r="F81" s="113">
        <v>314.75</v>
      </c>
      <c r="G81" s="113">
        <v>316.8</v>
      </c>
      <c r="H81" s="113">
        <v>305.25</v>
      </c>
      <c r="I81" s="113">
        <v>49315</v>
      </c>
      <c r="J81" s="113">
        <v>15437675.300000001</v>
      </c>
      <c r="K81" s="115">
        <v>43518</v>
      </c>
      <c r="L81" s="113">
        <v>1743</v>
      </c>
      <c r="M81" s="113" t="s">
        <v>442</v>
      </c>
      <c r="N81" s="351"/>
    </row>
    <row r="82" spans="1:14">
      <c r="A82" s="113" t="s">
        <v>3197</v>
      </c>
      <c r="B82" s="113" t="s">
        <v>3192</v>
      </c>
      <c r="C82" s="113">
        <v>1.2</v>
      </c>
      <c r="D82" s="113">
        <v>1.2</v>
      </c>
      <c r="E82" s="113">
        <v>1.2</v>
      </c>
      <c r="F82" s="113">
        <v>1.2</v>
      </c>
      <c r="G82" s="113">
        <v>1.2</v>
      </c>
      <c r="H82" s="113">
        <v>1.2</v>
      </c>
      <c r="I82" s="113">
        <v>715</v>
      </c>
      <c r="J82" s="113">
        <v>858</v>
      </c>
      <c r="K82" s="115">
        <v>43518</v>
      </c>
      <c r="L82" s="113">
        <v>5</v>
      </c>
      <c r="M82" s="113" t="s">
        <v>3198</v>
      </c>
      <c r="N82" s="351"/>
    </row>
    <row r="83" spans="1:14">
      <c r="A83" s="113" t="s">
        <v>2632</v>
      </c>
      <c r="B83" s="113" t="s">
        <v>384</v>
      </c>
      <c r="C83" s="113">
        <v>16.45</v>
      </c>
      <c r="D83" s="113">
        <v>17.75</v>
      </c>
      <c r="E83" s="113">
        <v>16.149999999999999</v>
      </c>
      <c r="F83" s="113">
        <v>16.850000000000001</v>
      </c>
      <c r="G83" s="113">
        <v>17.75</v>
      </c>
      <c r="H83" s="113">
        <v>16.95</v>
      </c>
      <c r="I83" s="113">
        <v>8603</v>
      </c>
      <c r="J83" s="113">
        <v>142795.25</v>
      </c>
      <c r="K83" s="115">
        <v>43518</v>
      </c>
      <c r="L83" s="113">
        <v>70</v>
      </c>
      <c r="M83" s="113" t="s">
        <v>2633</v>
      </c>
      <c r="N83" s="351"/>
    </row>
    <row r="84" spans="1:14">
      <c r="A84" s="113" t="s">
        <v>3199</v>
      </c>
      <c r="B84" s="113" t="s">
        <v>3192</v>
      </c>
      <c r="C84" s="113">
        <v>0.45</v>
      </c>
      <c r="D84" s="113">
        <v>0.5</v>
      </c>
      <c r="E84" s="113">
        <v>0.45</v>
      </c>
      <c r="F84" s="113">
        <v>0.45</v>
      </c>
      <c r="G84" s="113">
        <v>0.45</v>
      </c>
      <c r="H84" s="113">
        <v>0.5</v>
      </c>
      <c r="I84" s="113">
        <v>7302</v>
      </c>
      <c r="J84" s="113">
        <v>3392.9</v>
      </c>
      <c r="K84" s="115">
        <v>43518</v>
      </c>
      <c r="L84" s="113">
        <v>9</v>
      </c>
      <c r="M84" s="113" t="s">
        <v>3200</v>
      </c>
      <c r="N84" s="351"/>
    </row>
    <row r="85" spans="1:14">
      <c r="A85" s="113" t="s">
        <v>443</v>
      </c>
      <c r="B85" s="113" t="s">
        <v>384</v>
      </c>
      <c r="C85" s="113">
        <v>11.3</v>
      </c>
      <c r="D85" s="113">
        <v>12.25</v>
      </c>
      <c r="E85" s="113">
        <v>11.3</v>
      </c>
      <c r="F85" s="113">
        <v>11.95</v>
      </c>
      <c r="G85" s="113">
        <v>12.1</v>
      </c>
      <c r="H85" s="113">
        <v>10.8</v>
      </c>
      <c r="I85" s="113">
        <v>645960</v>
      </c>
      <c r="J85" s="113">
        <v>7544269.5</v>
      </c>
      <c r="K85" s="115">
        <v>43518</v>
      </c>
      <c r="L85" s="113">
        <v>2705</v>
      </c>
      <c r="M85" s="113" t="s">
        <v>444</v>
      </c>
      <c r="N85" s="351"/>
    </row>
    <row r="86" spans="1:14">
      <c r="A86" s="113" t="s">
        <v>445</v>
      </c>
      <c r="B86" s="113" t="s">
        <v>384</v>
      </c>
      <c r="C86" s="113">
        <v>14.4</v>
      </c>
      <c r="D86" s="113">
        <v>15.8</v>
      </c>
      <c r="E86" s="113">
        <v>14.25</v>
      </c>
      <c r="F86" s="113">
        <v>15.35</v>
      </c>
      <c r="G86" s="113">
        <v>15.15</v>
      </c>
      <c r="H86" s="113">
        <v>13.35</v>
      </c>
      <c r="I86" s="113">
        <v>1709925</v>
      </c>
      <c r="J86" s="113">
        <v>25623868.350000001</v>
      </c>
      <c r="K86" s="115">
        <v>43518</v>
      </c>
      <c r="L86" s="113">
        <v>4658</v>
      </c>
      <c r="M86" s="113" t="s">
        <v>446</v>
      </c>
      <c r="N86" s="351"/>
    </row>
    <row r="87" spans="1:14">
      <c r="A87" s="113" t="s">
        <v>3201</v>
      </c>
      <c r="B87" s="113" t="s">
        <v>3192</v>
      </c>
      <c r="C87" s="113">
        <v>0.45</v>
      </c>
      <c r="D87" s="113">
        <v>0.5</v>
      </c>
      <c r="E87" s="113">
        <v>0.45</v>
      </c>
      <c r="F87" s="113">
        <v>0.5</v>
      </c>
      <c r="G87" s="113">
        <v>0.5</v>
      </c>
      <c r="H87" s="113">
        <v>0.5</v>
      </c>
      <c r="I87" s="113">
        <v>30459</v>
      </c>
      <c r="J87" s="113">
        <v>14349.55</v>
      </c>
      <c r="K87" s="115">
        <v>43518</v>
      </c>
      <c r="L87" s="113">
        <v>12</v>
      </c>
      <c r="M87" s="113" t="s">
        <v>3202</v>
      </c>
      <c r="N87" s="351"/>
    </row>
    <row r="88" spans="1:14">
      <c r="A88" s="113" t="s">
        <v>2852</v>
      </c>
      <c r="B88" s="113" t="s">
        <v>384</v>
      </c>
      <c r="C88" s="113">
        <v>620.04999999999995</v>
      </c>
      <c r="D88" s="113">
        <v>634.70000000000005</v>
      </c>
      <c r="E88" s="113">
        <v>619.29999999999995</v>
      </c>
      <c r="F88" s="113">
        <v>628.04999999999995</v>
      </c>
      <c r="G88" s="113">
        <v>634.70000000000005</v>
      </c>
      <c r="H88" s="113">
        <v>625.5</v>
      </c>
      <c r="I88" s="113">
        <v>4372</v>
      </c>
      <c r="J88" s="113">
        <v>2733794.05</v>
      </c>
      <c r="K88" s="115">
        <v>43518</v>
      </c>
      <c r="L88" s="113">
        <v>251</v>
      </c>
      <c r="M88" s="113" t="s">
        <v>2853</v>
      </c>
      <c r="N88" s="351"/>
    </row>
    <row r="89" spans="1:14">
      <c r="A89" s="113" t="s">
        <v>2880</v>
      </c>
      <c r="B89" s="113" t="s">
        <v>384</v>
      </c>
      <c r="C89" s="113">
        <v>104.4</v>
      </c>
      <c r="D89" s="113">
        <v>107</v>
      </c>
      <c r="E89" s="113">
        <v>102.15</v>
      </c>
      <c r="F89" s="113">
        <v>105.25</v>
      </c>
      <c r="G89" s="113">
        <v>105.25</v>
      </c>
      <c r="H89" s="113">
        <v>102.05</v>
      </c>
      <c r="I89" s="113">
        <v>693</v>
      </c>
      <c r="J89" s="113">
        <v>72847.149999999994</v>
      </c>
      <c r="K89" s="115">
        <v>43518</v>
      </c>
      <c r="L89" s="113">
        <v>50</v>
      </c>
      <c r="M89" s="113" t="s">
        <v>2881</v>
      </c>
      <c r="N89" s="351"/>
    </row>
    <row r="90" spans="1:14">
      <c r="A90" s="113" t="s">
        <v>2854</v>
      </c>
      <c r="B90" s="113" t="s">
        <v>384</v>
      </c>
      <c r="C90" s="113">
        <v>460.2</v>
      </c>
      <c r="D90" s="113">
        <v>476.4</v>
      </c>
      <c r="E90" s="113">
        <v>448.85</v>
      </c>
      <c r="F90" s="113">
        <v>459.8</v>
      </c>
      <c r="G90" s="113">
        <v>459</v>
      </c>
      <c r="H90" s="113">
        <v>466.35</v>
      </c>
      <c r="I90" s="113">
        <v>4012</v>
      </c>
      <c r="J90" s="113">
        <v>1855329.35</v>
      </c>
      <c r="K90" s="115">
        <v>43518</v>
      </c>
      <c r="L90" s="113">
        <v>472</v>
      </c>
      <c r="M90" s="113" t="s">
        <v>2855</v>
      </c>
      <c r="N90" s="351"/>
    </row>
    <row r="91" spans="1:14">
      <c r="A91" s="113" t="s">
        <v>2193</v>
      </c>
      <c r="B91" s="113" t="s">
        <v>384</v>
      </c>
      <c r="C91" s="113">
        <v>284</v>
      </c>
      <c r="D91" s="113">
        <v>312</v>
      </c>
      <c r="E91" s="113">
        <v>284</v>
      </c>
      <c r="F91" s="113">
        <v>297.85000000000002</v>
      </c>
      <c r="G91" s="113">
        <v>299</v>
      </c>
      <c r="H91" s="113">
        <v>284.39999999999998</v>
      </c>
      <c r="I91" s="113">
        <v>167194</v>
      </c>
      <c r="J91" s="113">
        <v>50113334.950000003</v>
      </c>
      <c r="K91" s="115">
        <v>43518</v>
      </c>
      <c r="L91" s="113">
        <v>4590</v>
      </c>
      <c r="M91" s="113" t="s">
        <v>2194</v>
      </c>
      <c r="N91" s="351"/>
    </row>
    <row r="92" spans="1:14">
      <c r="A92" s="113" t="s">
        <v>447</v>
      </c>
      <c r="B92" s="113" t="s">
        <v>384</v>
      </c>
      <c r="C92" s="113">
        <v>1149.8499999999999</v>
      </c>
      <c r="D92" s="113">
        <v>1185</v>
      </c>
      <c r="E92" s="113">
        <v>1127.45</v>
      </c>
      <c r="F92" s="113">
        <v>1159.05</v>
      </c>
      <c r="G92" s="113">
        <v>1147</v>
      </c>
      <c r="H92" s="113">
        <v>1144.6500000000001</v>
      </c>
      <c r="I92" s="113">
        <v>19399</v>
      </c>
      <c r="J92" s="113">
        <v>22653764.399999999</v>
      </c>
      <c r="K92" s="115">
        <v>43518</v>
      </c>
      <c r="L92" s="113">
        <v>1780</v>
      </c>
      <c r="M92" s="113" t="s">
        <v>448</v>
      </c>
      <c r="N92" s="351"/>
    </row>
    <row r="93" spans="1:14">
      <c r="A93" s="113" t="s">
        <v>449</v>
      </c>
      <c r="B93" s="113" t="s">
        <v>384</v>
      </c>
      <c r="C93" s="113">
        <v>518</v>
      </c>
      <c r="D93" s="113">
        <v>529.5</v>
      </c>
      <c r="E93" s="113">
        <v>516</v>
      </c>
      <c r="F93" s="113">
        <v>525.5</v>
      </c>
      <c r="G93" s="113">
        <v>525.04999999999995</v>
      </c>
      <c r="H93" s="113">
        <v>522.79999999999995</v>
      </c>
      <c r="I93" s="113">
        <v>15841</v>
      </c>
      <c r="J93" s="113">
        <v>8311029.2000000002</v>
      </c>
      <c r="K93" s="115">
        <v>43518</v>
      </c>
      <c r="L93" s="113">
        <v>1881</v>
      </c>
      <c r="M93" s="113" t="s">
        <v>450</v>
      </c>
      <c r="N93" s="351"/>
    </row>
    <row r="94" spans="1:14">
      <c r="A94" s="113" t="s">
        <v>2359</v>
      </c>
      <c r="B94" s="113" t="s">
        <v>384</v>
      </c>
      <c r="C94" s="113">
        <v>98.95</v>
      </c>
      <c r="D94" s="113">
        <v>104.55</v>
      </c>
      <c r="E94" s="113">
        <v>98.4</v>
      </c>
      <c r="F94" s="113">
        <v>102.3</v>
      </c>
      <c r="G94" s="113">
        <v>102.1</v>
      </c>
      <c r="H94" s="113">
        <v>98.4</v>
      </c>
      <c r="I94" s="113">
        <v>25126</v>
      </c>
      <c r="J94" s="113">
        <v>2574562</v>
      </c>
      <c r="K94" s="115">
        <v>43518</v>
      </c>
      <c r="L94" s="113">
        <v>704</v>
      </c>
      <c r="M94" s="113" t="s">
        <v>2360</v>
      </c>
      <c r="N94" s="351"/>
    </row>
    <row r="95" spans="1:14">
      <c r="A95" s="113" t="s">
        <v>37</v>
      </c>
      <c r="B95" s="113" t="s">
        <v>384</v>
      </c>
      <c r="C95" s="113">
        <v>1145</v>
      </c>
      <c r="D95" s="113">
        <v>1155.5</v>
      </c>
      <c r="E95" s="113">
        <v>1139.5999999999999</v>
      </c>
      <c r="F95" s="113">
        <v>1146.2</v>
      </c>
      <c r="G95" s="113">
        <v>1143.95</v>
      </c>
      <c r="H95" s="113">
        <v>1152.2</v>
      </c>
      <c r="I95" s="113">
        <v>511047</v>
      </c>
      <c r="J95" s="113">
        <v>586975543.25</v>
      </c>
      <c r="K95" s="115">
        <v>43518</v>
      </c>
      <c r="L95" s="113">
        <v>14663</v>
      </c>
      <c r="M95" s="113" t="s">
        <v>451</v>
      </c>
      <c r="N95" s="351"/>
    </row>
    <row r="96" spans="1:14">
      <c r="A96" s="113" t="s">
        <v>38</v>
      </c>
      <c r="B96" s="113" t="s">
        <v>384</v>
      </c>
      <c r="C96" s="113">
        <v>210</v>
      </c>
      <c r="D96" s="113">
        <v>211.15</v>
      </c>
      <c r="E96" s="113">
        <v>206.2</v>
      </c>
      <c r="F96" s="113">
        <v>210.15</v>
      </c>
      <c r="G96" s="113">
        <v>210.95</v>
      </c>
      <c r="H96" s="113">
        <v>208.95</v>
      </c>
      <c r="I96" s="113">
        <v>2463708</v>
      </c>
      <c r="J96" s="113">
        <v>513529847.39999998</v>
      </c>
      <c r="K96" s="115">
        <v>43518</v>
      </c>
      <c r="L96" s="113">
        <v>40161</v>
      </c>
      <c r="M96" s="113" t="s">
        <v>452</v>
      </c>
      <c r="N96" s="351"/>
    </row>
    <row r="97" spans="1:14">
      <c r="A97" s="113" t="s">
        <v>2062</v>
      </c>
      <c r="B97" s="113" t="s">
        <v>3192</v>
      </c>
      <c r="C97" s="113">
        <v>911</v>
      </c>
      <c r="D97" s="113">
        <v>925</v>
      </c>
      <c r="E97" s="113">
        <v>901</v>
      </c>
      <c r="F97" s="113">
        <v>906</v>
      </c>
      <c r="G97" s="113">
        <v>906</v>
      </c>
      <c r="H97" s="113">
        <v>906.35</v>
      </c>
      <c r="I97" s="113">
        <v>110</v>
      </c>
      <c r="J97" s="113">
        <v>100033.5</v>
      </c>
      <c r="K97" s="115">
        <v>43518</v>
      </c>
      <c r="L97" s="113">
        <v>17</v>
      </c>
      <c r="M97" s="113" t="s">
        <v>3142</v>
      </c>
      <c r="N97" s="351"/>
    </row>
    <row r="98" spans="1:14">
      <c r="A98" s="113" t="s">
        <v>453</v>
      </c>
      <c r="B98" s="113" t="s">
        <v>384</v>
      </c>
      <c r="C98" s="113">
        <v>164.95</v>
      </c>
      <c r="D98" s="113">
        <v>168.5</v>
      </c>
      <c r="E98" s="113">
        <v>164</v>
      </c>
      <c r="F98" s="113">
        <v>164.65</v>
      </c>
      <c r="G98" s="113">
        <v>164.7</v>
      </c>
      <c r="H98" s="113">
        <v>164.45</v>
      </c>
      <c r="I98" s="113">
        <v>183614</v>
      </c>
      <c r="J98" s="113">
        <v>30513577.899999999</v>
      </c>
      <c r="K98" s="115">
        <v>43518</v>
      </c>
      <c r="L98" s="113">
        <v>3665</v>
      </c>
      <c r="M98" s="113" t="s">
        <v>454</v>
      </c>
      <c r="N98" s="351"/>
    </row>
    <row r="99" spans="1:14">
      <c r="A99" s="113" t="s">
        <v>455</v>
      </c>
      <c r="B99" s="113" t="s">
        <v>384</v>
      </c>
      <c r="C99" s="113">
        <v>37</v>
      </c>
      <c r="D99" s="113">
        <v>39.9</v>
      </c>
      <c r="E99" s="113">
        <v>36.85</v>
      </c>
      <c r="F99" s="113">
        <v>38.85</v>
      </c>
      <c r="G99" s="113">
        <v>38.9</v>
      </c>
      <c r="H99" s="113">
        <v>36.549999999999997</v>
      </c>
      <c r="I99" s="113">
        <v>14519</v>
      </c>
      <c r="J99" s="113">
        <v>550577.30000000005</v>
      </c>
      <c r="K99" s="115">
        <v>43518</v>
      </c>
      <c r="L99" s="113">
        <v>674</v>
      </c>
      <c r="M99" s="113" t="s">
        <v>456</v>
      </c>
      <c r="N99" s="351"/>
    </row>
    <row r="100" spans="1:14">
      <c r="A100" s="113" t="s">
        <v>2634</v>
      </c>
      <c r="B100" s="113" t="s">
        <v>384</v>
      </c>
      <c r="C100" s="113">
        <v>21.7</v>
      </c>
      <c r="D100" s="113">
        <v>22.75</v>
      </c>
      <c r="E100" s="113">
        <v>21.7</v>
      </c>
      <c r="F100" s="113">
        <v>22.35</v>
      </c>
      <c r="G100" s="113">
        <v>22.3</v>
      </c>
      <c r="H100" s="113">
        <v>21.6</v>
      </c>
      <c r="I100" s="113">
        <v>59676</v>
      </c>
      <c r="J100" s="113">
        <v>1338264.25</v>
      </c>
      <c r="K100" s="115">
        <v>43518</v>
      </c>
      <c r="L100" s="113">
        <v>360</v>
      </c>
      <c r="M100" s="113" t="s">
        <v>2635</v>
      </c>
      <c r="N100" s="351"/>
    </row>
    <row r="101" spans="1:14">
      <c r="A101" s="113" t="s">
        <v>457</v>
      </c>
      <c r="B101" s="113" t="s">
        <v>384</v>
      </c>
      <c r="C101" s="113">
        <v>4.7</v>
      </c>
      <c r="D101" s="113">
        <v>4.7</v>
      </c>
      <c r="E101" s="113">
        <v>4.7</v>
      </c>
      <c r="F101" s="113">
        <v>4.7</v>
      </c>
      <c r="G101" s="113">
        <v>4.7</v>
      </c>
      <c r="H101" s="113">
        <v>4.5</v>
      </c>
      <c r="I101" s="113">
        <v>12284</v>
      </c>
      <c r="J101" s="113">
        <v>57734.8</v>
      </c>
      <c r="K101" s="115">
        <v>43518</v>
      </c>
      <c r="L101" s="113">
        <v>50</v>
      </c>
      <c r="M101" s="113" t="s">
        <v>2094</v>
      </c>
      <c r="N101" s="351"/>
    </row>
    <row r="102" spans="1:14">
      <c r="A102" s="113" t="s">
        <v>2374</v>
      </c>
      <c r="B102" s="113" t="s">
        <v>384</v>
      </c>
      <c r="C102" s="113">
        <v>70</v>
      </c>
      <c r="D102" s="113">
        <v>76.7</v>
      </c>
      <c r="E102" s="113">
        <v>69.2</v>
      </c>
      <c r="F102" s="113">
        <v>75.150000000000006</v>
      </c>
      <c r="G102" s="113">
        <v>74.7</v>
      </c>
      <c r="H102" s="113">
        <v>69.900000000000006</v>
      </c>
      <c r="I102" s="113">
        <v>134984</v>
      </c>
      <c r="J102" s="113">
        <v>9882264.3000000007</v>
      </c>
      <c r="K102" s="115">
        <v>43518</v>
      </c>
      <c r="L102" s="113">
        <v>1642</v>
      </c>
      <c r="M102" s="113" t="s">
        <v>2375</v>
      </c>
      <c r="N102" s="351"/>
    </row>
    <row r="103" spans="1:14">
      <c r="A103" s="113" t="s">
        <v>3131</v>
      </c>
      <c r="B103" s="113" t="s">
        <v>384</v>
      </c>
      <c r="C103" s="113">
        <v>27.2</v>
      </c>
      <c r="D103" s="113">
        <v>29.75</v>
      </c>
      <c r="E103" s="113">
        <v>27.2</v>
      </c>
      <c r="F103" s="113">
        <v>28.35</v>
      </c>
      <c r="G103" s="113">
        <v>28.35</v>
      </c>
      <c r="H103" s="113">
        <v>27.5</v>
      </c>
      <c r="I103" s="113">
        <v>2136</v>
      </c>
      <c r="J103" s="113">
        <v>60663.75</v>
      </c>
      <c r="K103" s="115">
        <v>43518</v>
      </c>
      <c r="L103" s="113">
        <v>28</v>
      </c>
      <c r="M103" s="113" t="s">
        <v>3132</v>
      </c>
      <c r="N103" s="351"/>
    </row>
    <row r="104" spans="1:14">
      <c r="A104" s="113" t="s">
        <v>2032</v>
      </c>
      <c r="B104" s="113" t="s">
        <v>384</v>
      </c>
      <c r="C104" s="113">
        <v>49.6</v>
      </c>
      <c r="D104" s="113">
        <v>49.6</v>
      </c>
      <c r="E104" s="113">
        <v>47.7</v>
      </c>
      <c r="F104" s="113">
        <v>48.4</v>
      </c>
      <c r="G104" s="113">
        <v>48.7</v>
      </c>
      <c r="H104" s="113">
        <v>49.8</v>
      </c>
      <c r="I104" s="113">
        <v>23601</v>
      </c>
      <c r="J104" s="113">
        <v>1146715.05</v>
      </c>
      <c r="K104" s="115">
        <v>43518</v>
      </c>
      <c r="L104" s="113">
        <v>196</v>
      </c>
      <c r="M104" s="113" t="s">
        <v>2033</v>
      </c>
      <c r="N104" s="351"/>
    </row>
    <row r="105" spans="1:14">
      <c r="A105" s="113" t="s">
        <v>2636</v>
      </c>
      <c r="B105" s="113" t="s">
        <v>384</v>
      </c>
      <c r="C105" s="113">
        <v>357.05</v>
      </c>
      <c r="D105" s="113">
        <v>368.85</v>
      </c>
      <c r="E105" s="113">
        <v>357</v>
      </c>
      <c r="F105" s="113">
        <v>365</v>
      </c>
      <c r="G105" s="113">
        <v>365</v>
      </c>
      <c r="H105" s="113">
        <v>355.8</v>
      </c>
      <c r="I105" s="113">
        <v>2111</v>
      </c>
      <c r="J105" s="113">
        <v>762400.45</v>
      </c>
      <c r="K105" s="115">
        <v>43518</v>
      </c>
      <c r="L105" s="113">
        <v>69</v>
      </c>
      <c r="M105" s="113" t="s">
        <v>2637</v>
      </c>
      <c r="N105" s="351"/>
    </row>
    <row r="106" spans="1:14">
      <c r="A106" s="113" t="s">
        <v>458</v>
      </c>
      <c r="B106" s="113" t="s">
        <v>384</v>
      </c>
      <c r="C106" s="113">
        <v>44.95</v>
      </c>
      <c r="D106" s="113">
        <v>47.95</v>
      </c>
      <c r="E106" s="113">
        <v>44.2</v>
      </c>
      <c r="F106" s="113">
        <v>46.6</v>
      </c>
      <c r="G106" s="113">
        <v>46.3</v>
      </c>
      <c r="H106" s="113">
        <v>44.85</v>
      </c>
      <c r="I106" s="113">
        <v>18095</v>
      </c>
      <c r="J106" s="113">
        <v>832282.85</v>
      </c>
      <c r="K106" s="115">
        <v>43518</v>
      </c>
      <c r="L106" s="113">
        <v>185</v>
      </c>
      <c r="M106" s="113" t="s">
        <v>459</v>
      </c>
      <c r="N106" s="351"/>
    </row>
    <row r="107" spans="1:14">
      <c r="A107" s="113" t="s">
        <v>460</v>
      </c>
      <c r="B107" s="113" t="s">
        <v>3192</v>
      </c>
      <c r="C107" s="113">
        <v>75.3</v>
      </c>
      <c r="D107" s="113">
        <v>78</v>
      </c>
      <c r="E107" s="113">
        <v>74.7</v>
      </c>
      <c r="F107" s="113">
        <v>77.75</v>
      </c>
      <c r="G107" s="113">
        <v>77</v>
      </c>
      <c r="H107" s="113">
        <v>75.3</v>
      </c>
      <c r="I107" s="113">
        <v>7115</v>
      </c>
      <c r="J107" s="113">
        <v>538013.15</v>
      </c>
      <c r="K107" s="115">
        <v>43518</v>
      </c>
      <c r="L107" s="113">
        <v>78</v>
      </c>
      <c r="M107" s="113" t="s">
        <v>461</v>
      </c>
      <c r="N107" s="351"/>
    </row>
    <row r="108" spans="1:14">
      <c r="A108" s="113" t="s">
        <v>462</v>
      </c>
      <c r="B108" s="113" t="s">
        <v>384</v>
      </c>
      <c r="C108" s="113">
        <v>14.4</v>
      </c>
      <c r="D108" s="113">
        <v>18.149999999999999</v>
      </c>
      <c r="E108" s="113">
        <v>14.4</v>
      </c>
      <c r="F108" s="113">
        <v>18.149999999999999</v>
      </c>
      <c r="G108" s="113">
        <v>18.149999999999999</v>
      </c>
      <c r="H108" s="113">
        <v>15.15</v>
      </c>
      <c r="I108" s="113">
        <v>52613</v>
      </c>
      <c r="J108" s="113">
        <v>905644.8</v>
      </c>
      <c r="K108" s="115">
        <v>43518</v>
      </c>
      <c r="L108" s="113">
        <v>209</v>
      </c>
      <c r="M108" s="113" t="s">
        <v>463</v>
      </c>
      <c r="N108" s="351"/>
    </row>
    <row r="109" spans="1:14">
      <c r="A109" s="113" t="s">
        <v>2063</v>
      </c>
      <c r="B109" s="113" t="s">
        <v>384</v>
      </c>
      <c r="C109" s="113">
        <v>28.5</v>
      </c>
      <c r="D109" s="113">
        <v>28.75</v>
      </c>
      <c r="E109" s="113">
        <v>28.1</v>
      </c>
      <c r="F109" s="113">
        <v>28.5</v>
      </c>
      <c r="G109" s="113">
        <v>28.5</v>
      </c>
      <c r="H109" s="113">
        <v>28.5</v>
      </c>
      <c r="I109" s="113">
        <v>96401</v>
      </c>
      <c r="J109" s="113">
        <v>2745064.95</v>
      </c>
      <c r="K109" s="115">
        <v>43518</v>
      </c>
      <c r="L109" s="113">
        <v>357</v>
      </c>
      <c r="M109" s="113" t="s">
        <v>2064</v>
      </c>
      <c r="N109" s="351"/>
    </row>
    <row r="110" spans="1:14">
      <c r="A110" s="113" t="s">
        <v>3203</v>
      </c>
      <c r="B110" s="113" t="s">
        <v>384</v>
      </c>
      <c r="C110" s="113">
        <v>36.6</v>
      </c>
      <c r="D110" s="113">
        <v>36.6</v>
      </c>
      <c r="E110" s="113">
        <v>35.200000000000003</v>
      </c>
      <c r="F110" s="113">
        <v>35.200000000000003</v>
      </c>
      <c r="G110" s="113">
        <v>35.200000000000003</v>
      </c>
      <c r="H110" s="113">
        <v>35.450000000000003</v>
      </c>
      <c r="I110" s="113">
        <v>6962</v>
      </c>
      <c r="J110" s="113">
        <v>246636</v>
      </c>
      <c r="K110" s="115">
        <v>43518</v>
      </c>
      <c r="L110" s="113">
        <v>59</v>
      </c>
      <c r="M110" s="113" t="s">
        <v>3204</v>
      </c>
      <c r="N110" s="351"/>
    </row>
    <row r="111" spans="1:14">
      <c r="A111" s="113" t="s">
        <v>39</v>
      </c>
      <c r="B111" s="113" t="s">
        <v>384</v>
      </c>
      <c r="C111" s="113">
        <v>77.5</v>
      </c>
      <c r="D111" s="113">
        <v>77.5</v>
      </c>
      <c r="E111" s="113">
        <v>74.05</v>
      </c>
      <c r="F111" s="113">
        <v>75</v>
      </c>
      <c r="G111" s="113">
        <v>75</v>
      </c>
      <c r="H111" s="113">
        <v>77.3</v>
      </c>
      <c r="I111" s="113">
        <v>5712509</v>
      </c>
      <c r="J111" s="113">
        <v>429012070.5</v>
      </c>
      <c r="K111" s="115">
        <v>43518</v>
      </c>
      <c r="L111" s="113">
        <v>20857</v>
      </c>
      <c r="M111" s="113" t="s">
        <v>464</v>
      </c>
      <c r="N111" s="351"/>
    </row>
    <row r="112" spans="1:14">
      <c r="A112" s="113" t="s">
        <v>1964</v>
      </c>
      <c r="B112" s="113" t="s">
        <v>384</v>
      </c>
      <c r="C112" s="113">
        <v>117.95</v>
      </c>
      <c r="D112" s="113">
        <v>124.6</v>
      </c>
      <c r="E112" s="113">
        <v>117.95</v>
      </c>
      <c r="F112" s="113">
        <v>121.95</v>
      </c>
      <c r="G112" s="113">
        <v>122</v>
      </c>
      <c r="H112" s="113">
        <v>117.55</v>
      </c>
      <c r="I112" s="113">
        <v>26454</v>
      </c>
      <c r="J112" s="113">
        <v>3222022.45</v>
      </c>
      <c r="K112" s="115">
        <v>43518</v>
      </c>
      <c r="L112" s="113">
        <v>741</v>
      </c>
      <c r="M112" s="113" t="s">
        <v>465</v>
      </c>
      <c r="N112" s="351"/>
    </row>
    <row r="113" spans="1:14">
      <c r="A113" s="113" t="s">
        <v>466</v>
      </c>
      <c r="B113" s="113" t="s">
        <v>384</v>
      </c>
      <c r="C113" s="113">
        <v>254.45</v>
      </c>
      <c r="D113" s="113">
        <v>258</v>
      </c>
      <c r="E113" s="113">
        <v>250.55</v>
      </c>
      <c r="F113" s="113">
        <v>253.5</v>
      </c>
      <c r="G113" s="113">
        <v>250.75</v>
      </c>
      <c r="H113" s="113">
        <v>253.95</v>
      </c>
      <c r="I113" s="113">
        <v>7639</v>
      </c>
      <c r="J113" s="113">
        <v>1951729.75</v>
      </c>
      <c r="K113" s="115">
        <v>43518</v>
      </c>
      <c r="L113" s="113">
        <v>193</v>
      </c>
      <c r="M113" s="113" t="s">
        <v>467</v>
      </c>
      <c r="N113" s="351"/>
    </row>
    <row r="114" spans="1:14">
      <c r="A114" s="113" t="s">
        <v>468</v>
      </c>
      <c r="B114" s="113" t="s">
        <v>384</v>
      </c>
      <c r="C114" s="113">
        <v>146</v>
      </c>
      <c r="D114" s="113">
        <v>159.80000000000001</v>
      </c>
      <c r="E114" s="113">
        <v>143</v>
      </c>
      <c r="F114" s="113">
        <v>156.69999999999999</v>
      </c>
      <c r="G114" s="113">
        <v>155</v>
      </c>
      <c r="H114" s="113">
        <v>142.55000000000001</v>
      </c>
      <c r="I114" s="113">
        <v>10280</v>
      </c>
      <c r="J114" s="113">
        <v>1582172.55</v>
      </c>
      <c r="K114" s="115">
        <v>43518</v>
      </c>
      <c r="L114" s="113">
        <v>166</v>
      </c>
      <c r="M114" s="113" t="s">
        <v>469</v>
      </c>
      <c r="N114" s="351"/>
    </row>
    <row r="115" spans="1:14">
      <c r="A115" s="113" t="s">
        <v>1973</v>
      </c>
      <c r="B115" s="113" t="s">
        <v>384</v>
      </c>
      <c r="C115" s="113">
        <v>44.45</v>
      </c>
      <c r="D115" s="113">
        <v>49</v>
      </c>
      <c r="E115" s="113">
        <v>44.45</v>
      </c>
      <c r="F115" s="113">
        <v>48.6</v>
      </c>
      <c r="G115" s="113">
        <v>49</v>
      </c>
      <c r="H115" s="113">
        <v>44.55</v>
      </c>
      <c r="I115" s="113">
        <v>12615</v>
      </c>
      <c r="J115" s="113">
        <v>611175.94999999995</v>
      </c>
      <c r="K115" s="115">
        <v>43518</v>
      </c>
      <c r="L115" s="113">
        <v>155</v>
      </c>
      <c r="M115" s="113" t="s">
        <v>1974</v>
      </c>
      <c r="N115" s="351"/>
    </row>
    <row r="116" spans="1:14">
      <c r="A116" s="113" t="s">
        <v>470</v>
      </c>
      <c r="B116" s="113" t="s">
        <v>384</v>
      </c>
      <c r="C116" s="113">
        <v>20.9</v>
      </c>
      <c r="D116" s="113">
        <v>22.5</v>
      </c>
      <c r="E116" s="113">
        <v>20.6</v>
      </c>
      <c r="F116" s="113">
        <v>21.85</v>
      </c>
      <c r="G116" s="113">
        <v>21.8</v>
      </c>
      <c r="H116" s="113">
        <v>20.7</v>
      </c>
      <c r="I116" s="113">
        <v>144948</v>
      </c>
      <c r="J116" s="113">
        <v>3163422.75</v>
      </c>
      <c r="K116" s="115">
        <v>43518</v>
      </c>
      <c r="L116" s="113">
        <v>655</v>
      </c>
      <c r="M116" s="113" t="s">
        <v>471</v>
      </c>
      <c r="N116" s="351"/>
    </row>
    <row r="117" spans="1:14">
      <c r="A117" s="113" t="s">
        <v>472</v>
      </c>
      <c r="B117" s="113" t="s">
        <v>384</v>
      </c>
      <c r="C117" s="113">
        <v>108.35</v>
      </c>
      <c r="D117" s="113">
        <v>111</v>
      </c>
      <c r="E117" s="113">
        <v>107.6</v>
      </c>
      <c r="F117" s="113">
        <v>110.1</v>
      </c>
      <c r="G117" s="113">
        <v>108.1</v>
      </c>
      <c r="H117" s="113">
        <v>108.25</v>
      </c>
      <c r="I117" s="113">
        <v>25159</v>
      </c>
      <c r="J117" s="113">
        <v>2752703.8</v>
      </c>
      <c r="K117" s="115">
        <v>43518</v>
      </c>
      <c r="L117" s="113">
        <v>586</v>
      </c>
      <c r="M117" s="113" t="s">
        <v>473</v>
      </c>
      <c r="N117" s="351"/>
    </row>
    <row r="118" spans="1:14">
      <c r="A118" s="113" t="s">
        <v>474</v>
      </c>
      <c r="B118" s="113" t="s">
        <v>3192</v>
      </c>
      <c r="C118" s="113">
        <v>12.75</v>
      </c>
      <c r="D118" s="113">
        <v>13.7</v>
      </c>
      <c r="E118" s="113">
        <v>12.75</v>
      </c>
      <c r="F118" s="113">
        <v>13.4</v>
      </c>
      <c r="G118" s="113">
        <v>13.5</v>
      </c>
      <c r="H118" s="113">
        <v>13.05</v>
      </c>
      <c r="I118" s="113">
        <v>18992</v>
      </c>
      <c r="J118" s="113">
        <v>256049.75</v>
      </c>
      <c r="K118" s="115">
        <v>43518</v>
      </c>
      <c r="L118" s="113">
        <v>69</v>
      </c>
      <c r="M118" s="113" t="s">
        <v>475</v>
      </c>
      <c r="N118" s="351"/>
    </row>
    <row r="119" spans="1:14">
      <c r="A119" s="113" t="s">
        <v>476</v>
      </c>
      <c r="B119" s="113" t="s">
        <v>384</v>
      </c>
      <c r="C119" s="113">
        <v>121.4</v>
      </c>
      <c r="D119" s="113">
        <v>125.4</v>
      </c>
      <c r="E119" s="113">
        <v>120.2</v>
      </c>
      <c r="F119" s="113">
        <v>123.45</v>
      </c>
      <c r="G119" s="113">
        <v>122.55</v>
      </c>
      <c r="H119" s="113">
        <v>121.2</v>
      </c>
      <c r="I119" s="113">
        <v>392791</v>
      </c>
      <c r="J119" s="113">
        <v>48443434.049999997</v>
      </c>
      <c r="K119" s="115">
        <v>43518</v>
      </c>
      <c r="L119" s="113">
        <v>5787</v>
      </c>
      <c r="M119" s="113" t="s">
        <v>477</v>
      </c>
      <c r="N119" s="351"/>
    </row>
    <row r="120" spans="1:14">
      <c r="A120" s="113" t="s">
        <v>40</v>
      </c>
      <c r="B120" s="113" t="s">
        <v>384</v>
      </c>
      <c r="C120" s="113">
        <v>81</v>
      </c>
      <c r="D120" s="113">
        <v>82.85</v>
      </c>
      <c r="E120" s="113">
        <v>80.75</v>
      </c>
      <c r="F120" s="113">
        <v>81.849999999999994</v>
      </c>
      <c r="G120" s="113">
        <v>82.1</v>
      </c>
      <c r="H120" s="113">
        <v>81.150000000000006</v>
      </c>
      <c r="I120" s="113">
        <v>28694764</v>
      </c>
      <c r="J120" s="113">
        <v>2354340349.75</v>
      </c>
      <c r="K120" s="115">
        <v>43518</v>
      </c>
      <c r="L120" s="113">
        <v>70599</v>
      </c>
      <c r="M120" s="113" t="s">
        <v>478</v>
      </c>
      <c r="N120" s="351"/>
    </row>
    <row r="121" spans="1:14">
      <c r="A121" s="113" t="s">
        <v>2585</v>
      </c>
      <c r="B121" s="113" t="s">
        <v>384</v>
      </c>
      <c r="C121" s="113">
        <v>144.35</v>
      </c>
      <c r="D121" s="113">
        <v>144.35</v>
      </c>
      <c r="E121" s="113">
        <v>140.19999999999999</v>
      </c>
      <c r="F121" s="113">
        <v>143.35</v>
      </c>
      <c r="G121" s="113">
        <v>143.35</v>
      </c>
      <c r="H121" s="113">
        <v>144.44999999999999</v>
      </c>
      <c r="I121" s="113">
        <v>84</v>
      </c>
      <c r="J121" s="113">
        <v>11976.45</v>
      </c>
      <c r="K121" s="115">
        <v>43518</v>
      </c>
      <c r="L121" s="113">
        <v>9</v>
      </c>
      <c r="M121" s="113" t="s">
        <v>2586</v>
      </c>
      <c r="N121" s="351"/>
    </row>
    <row r="122" spans="1:14">
      <c r="A122" s="113" t="s">
        <v>41</v>
      </c>
      <c r="B122" s="113" t="s">
        <v>384</v>
      </c>
      <c r="C122" s="113">
        <v>1399</v>
      </c>
      <c r="D122" s="113">
        <v>1407.75</v>
      </c>
      <c r="E122" s="113">
        <v>1384.2</v>
      </c>
      <c r="F122" s="113">
        <v>1397.8</v>
      </c>
      <c r="G122" s="113">
        <v>1389</v>
      </c>
      <c r="H122" s="113">
        <v>1397.8</v>
      </c>
      <c r="I122" s="113">
        <v>801380</v>
      </c>
      <c r="J122" s="113">
        <v>1119670074.2</v>
      </c>
      <c r="K122" s="115">
        <v>43518</v>
      </c>
      <c r="L122" s="113">
        <v>23874</v>
      </c>
      <c r="M122" s="113" t="s">
        <v>479</v>
      </c>
      <c r="N122" s="351"/>
    </row>
    <row r="123" spans="1:14">
      <c r="A123" s="113" t="s">
        <v>480</v>
      </c>
      <c r="B123" s="113" t="s">
        <v>384</v>
      </c>
      <c r="C123" s="113">
        <v>173.8</v>
      </c>
      <c r="D123" s="113">
        <v>173.8</v>
      </c>
      <c r="E123" s="113">
        <v>169.3</v>
      </c>
      <c r="F123" s="113">
        <v>172.3</v>
      </c>
      <c r="G123" s="113">
        <v>172.5</v>
      </c>
      <c r="H123" s="113">
        <v>168.1</v>
      </c>
      <c r="I123" s="113">
        <v>112279</v>
      </c>
      <c r="J123" s="113">
        <v>19300144.149999999</v>
      </c>
      <c r="K123" s="115">
        <v>43518</v>
      </c>
      <c r="L123" s="113">
        <v>2908</v>
      </c>
      <c r="M123" s="113" t="s">
        <v>481</v>
      </c>
      <c r="N123" s="351"/>
    </row>
    <row r="124" spans="1:14">
      <c r="A124" s="113" t="s">
        <v>2157</v>
      </c>
      <c r="B124" s="113" t="s">
        <v>384</v>
      </c>
      <c r="C124" s="113">
        <v>147.94999999999999</v>
      </c>
      <c r="D124" s="113">
        <v>149.44999999999999</v>
      </c>
      <c r="E124" s="113">
        <v>145.35</v>
      </c>
      <c r="F124" s="113">
        <v>148</v>
      </c>
      <c r="G124" s="113">
        <v>147.35</v>
      </c>
      <c r="H124" s="113">
        <v>147.94999999999999</v>
      </c>
      <c r="I124" s="113">
        <v>421</v>
      </c>
      <c r="J124" s="113">
        <v>62049.599999999999</v>
      </c>
      <c r="K124" s="115">
        <v>43518</v>
      </c>
      <c r="L124" s="113">
        <v>25</v>
      </c>
      <c r="M124" s="113" t="s">
        <v>2158</v>
      </c>
      <c r="N124" s="351"/>
    </row>
    <row r="125" spans="1:14">
      <c r="A125" s="113" t="s">
        <v>3205</v>
      </c>
      <c r="B125" s="113" t="s">
        <v>384</v>
      </c>
      <c r="C125" s="113">
        <v>2.8</v>
      </c>
      <c r="D125" s="113">
        <v>2.8</v>
      </c>
      <c r="E125" s="113">
        <v>2.8</v>
      </c>
      <c r="F125" s="113">
        <v>2.8</v>
      </c>
      <c r="G125" s="113">
        <v>2.8</v>
      </c>
      <c r="H125" s="113">
        <v>2.7</v>
      </c>
      <c r="I125" s="113">
        <v>72129</v>
      </c>
      <c r="J125" s="113">
        <v>201961.2</v>
      </c>
      <c r="K125" s="115">
        <v>43518</v>
      </c>
      <c r="L125" s="113">
        <v>47</v>
      </c>
      <c r="M125" s="113" t="s">
        <v>3206</v>
      </c>
      <c r="N125" s="351"/>
    </row>
    <row r="126" spans="1:14">
      <c r="A126" s="113" t="s">
        <v>482</v>
      </c>
      <c r="B126" s="113" t="s">
        <v>384</v>
      </c>
      <c r="C126" s="113">
        <v>488.95</v>
      </c>
      <c r="D126" s="113">
        <v>495.9</v>
      </c>
      <c r="E126" s="113">
        <v>480</v>
      </c>
      <c r="F126" s="113">
        <v>491.1</v>
      </c>
      <c r="G126" s="113">
        <v>495</v>
      </c>
      <c r="H126" s="113">
        <v>487.55</v>
      </c>
      <c r="I126" s="113">
        <v>3710</v>
      </c>
      <c r="J126" s="113">
        <v>1818341.5</v>
      </c>
      <c r="K126" s="115">
        <v>43518</v>
      </c>
      <c r="L126" s="113">
        <v>275</v>
      </c>
      <c r="M126" s="113" t="s">
        <v>483</v>
      </c>
      <c r="N126" s="351"/>
    </row>
    <row r="127" spans="1:14">
      <c r="A127" s="113" t="s">
        <v>2530</v>
      </c>
      <c r="B127" s="113" t="s">
        <v>384</v>
      </c>
      <c r="C127" s="113">
        <v>152.55000000000001</v>
      </c>
      <c r="D127" s="113">
        <v>153.44999999999999</v>
      </c>
      <c r="E127" s="113">
        <v>151.5</v>
      </c>
      <c r="F127" s="113">
        <v>151.85</v>
      </c>
      <c r="G127" s="113">
        <v>151.69999999999999</v>
      </c>
      <c r="H127" s="113">
        <v>152.15</v>
      </c>
      <c r="I127" s="113">
        <v>13918</v>
      </c>
      <c r="J127" s="113">
        <v>2115385.9</v>
      </c>
      <c r="K127" s="115">
        <v>43518</v>
      </c>
      <c r="L127" s="113">
        <v>302</v>
      </c>
      <c r="M127" s="113" t="s">
        <v>2531</v>
      </c>
      <c r="N127" s="351"/>
    </row>
    <row r="128" spans="1:14">
      <c r="A128" s="113" t="s">
        <v>484</v>
      </c>
      <c r="B128" s="113" t="s">
        <v>384</v>
      </c>
      <c r="C128" s="113">
        <v>1071</v>
      </c>
      <c r="D128" s="113">
        <v>1110</v>
      </c>
      <c r="E128" s="113">
        <v>1057.05</v>
      </c>
      <c r="F128" s="113">
        <v>1105.2</v>
      </c>
      <c r="G128" s="113">
        <v>1110</v>
      </c>
      <c r="H128" s="113">
        <v>1073.75</v>
      </c>
      <c r="I128" s="113">
        <v>53684</v>
      </c>
      <c r="J128" s="113">
        <v>58838675.049999997</v>
      </c>
      <c r="K128" s="115">
        <v>43518</v>
      </c>
      <c r="L128" s="113">
        <v>7888</v>
      </c>
      <c r="M128" s="113" t="s">
        <v>485</v>
      </c>
      <c r="N128" s="351"/>
    </row>
    <row r="129" spans="1:14">
      <c r="A129" s="113" t="s">
        <v>486</v>
      </c>
      <c r="B129" s="113" t="s">
        <v>384</v>
      </c>
      <c r="C129" s="113">
        <v>74.95</v>
      </c>
      <c r="D129" s="113">
        <v>79.900000000000006</v>
      </c>
      <c r="E129" s="113">
        <v>74.650000000000006</v>
      </c>
      <c r="F129" s="113">
        <v>78.8</v>
      </c>
      <c r="G129" s="113">
        <v>78.650000000000006</v>
      </c>
      <c r="H129" s="113">
        <v>74.95</v>
      </c>
      <c r="I129" s="113">
        <v>168037</v>
      </c>
      <c r="J129" s="113">
        <v>13103683.75</v>
      </c>
      <c r="K129" s="115">
        <v>43518</v>
      </c>
      <c r="L129" s="113">
        <v>1367</v>
      </c>
      <c r="M129" s="113" t="s">
        <v>487</v>
      </c>
      <c r="N129" s="351"/>
    </row>
    <row r="130" spans="1:14">
      <c r="A130" s="113" t="s">
        <v>488</v>
      </c>
      <c r="B130" s="113" t="s">
        <v>384</v>
      </c>
      <c r="C130" s="113">
        <v>1864.05</v>
      </c>
      <c r="D130" s="113">
        <v>1897</v>
      </c>
      <c r="E130" s="113">
        <v>1843.3</v>
      </c>
      <c r="F130" s="113">
        <v>1877</v>
      </c>
      <c r="G130" s="113">
        <v>1869.5</v>
      </c>
      <c r="H130" s="113">
        <v>1857.65</v>
      </c>
      <c r="I130" s="113">
        <v>18736</v>
      </c>
      <c r="J130" s="113">
        <v>35157277.950000003</v>
      </c>
      <c r="K130" s="115">
        <v>43518</v>
      </c>
      <c r="L130" s="113">
        <v>1910</v>
      </c>
      <c r="M130" s="113" t="s">
        <v>489</v>
      </c>
      <c r="N130" s="351"/>
    </row>
    <row r="131" spans="1:14">
      <c r="A131" s="113" t="s">
        <v>2345</v>
      </c>
      <c r="B131" s="113" t="s">
        <v>384</v>
      </c>
      <c r="C131" s="113">
        <v>101.35</v>
      </c>
      <c r="D131" s="113">
        <v>102.85</v>
      </c>
      <c r="E131" s="113">
        <v>100.1</v>
      </c>
      <c r="F131" s="113">
        <v>101.5</v>
      </c>
      <c r="G131" s="113">
        <v>101.5</v>
      </c>
      <c r="H131" s="113">
        <v>102.25</v>
      </c>
      <c r="I131" s="113">
        <v>24375</v>
      </c>
      <c r="J131" s="113">
        <v>2482073.75</v>
      </c>
      <c r="K131" s="115">
        <v>43518</v>
      </c>
      <c r="L131" s="113">
        <v>484</v>
      </c>
      <c r="M131" s="113" t="s">
        <v>2346</v>
      </c>
      <c r="N131" s="351"/>
    </row>
    <row r="132" spans="1:14">
      <c r="A132" s="113" t="s">
        <v>490</v>
      </c>
      <c r="B132" s="113" t="s">
        <v>384</v>
      </c>
      <c r="C132" s="113">
        <v>570.54999999999995</v>
      </c>
      <c r="D132" s="113">
        <v>575.95000000000005</v>
      </c>
      <c r="E132" s="113">
        <v>560</v>
      </c>
      <c r="F132" s="113">
        <v>567.15</v>
      </c>
      <c r="G132" s="113">
        <v>570.79999999999995</v>
      </c>
      <c r="H132" s="113">
        <v>573.9</v>
      </c>
      <c r="I132" s="113">
        <v>5087</v>
      </c>
      <c r="J132" s="113">
        <v>2881966.7</v>
      </c>
      <c r="K132" s="115">
        <v>43518</v>
      </c>
      <c r="L132" s="113">
        <v>384</v>
      </c>
      <c r="M132" s="113" t="s">
        <v>491</v>
      </c>
      <c r="N132" s="351"/>
    </row>
    <row r="133" spans="1:14">
      <c r="A133" s="113" t="s">
        <v>492</v>
      </c>
      <c r="B133" s="113" t="s">
        <v>384</v>
      </c>
      <c r="C133" s="113">
        <v>15.75</v>
      </c>
      <c r="D133" s="113">
        <v>15.85</v>
      </c>
      <c r="E133" s="113">
        <v>15.05</v>
      </c>
      <c r="F133" s="113">
        <v>15.8</v>
      </c>
      <c r="G133" s="113">
        <v>15.85</v>
      </c>
      <c r="H133" s="113">
        <v>15.1</v>
      </c>
      <c r="I133" s="113">
        <v>31282</v>
      </c>
      <c r="J133" s="113">
        <v>485806.1</v>
      </c>
      <c r="K133" s="115">
        <v>43518</v>
      </c>
      <c r="L133" s="113">
        <v>222</v>
      </c>
      <c r="M133" s="113" t="s">
        <v>493</v>
      </c>
      <c r="N133" s="351"/>
    </row>
    <row r="134" spans="1:14">
      <c r="A134" s="113" t="s">
        <v>3207</v>
      </c>
      <c r="B134" s="113" t="s">
        <v>3192</v>
      </c>
      <c r="C134" s="113">
        <v>62</v>
      </c>
      <c r="D134" s="113">
        <v>62.8</v>
      </c>
      <c r="E134" s="113">
        <v>59.5</v>
      </c>
      <c r="F134" s="113">
        <v>61.7</v>
      </c>
      <c r="G134" s="113">
        <v>61.9</v>
      </c>
      <c r="H134" s="113">
        <v>61.05</v>
      </c>
      <c r="I134" s="113">
        <v>1080</v>
      </c>
      <c r="J134" s="113">
        <v>66334</v>
      </c>
      <c r="K134" s="115">
        <v>43518</v>
      </c>
      <c r="L134" s="113">
        <v>22</v>
      </c>
      <c r="M134" s="113" t="s">
        <v>3208</v>
      </c>
      <c r="N134" s="351"/>
    </row>
    <row r="135" spans="1:14">
      <c r="A135" s="113" t="s">
        <v>494</v>
      </c>
      <c r="B135" s="113" t="s">
        <v>384</v>
      </c>
      <c r="C135" s="113">
        <v>3360</v>
      </c>
      <c r="D135" s="113">
        <v>3387</v>
      </c>
      <c r="E135" s="113">
        <v>3333.3</v>
      </c>
      <c r="F135" s="113">
        <v>3351.05</v>
      </c>
      <c r="G135" s="113">
        <v>3350.05</v>
      </c>
      <c r="H135" s="113">
        <v>3372.8</v>
      </c>
      <c r="I135" s="113">
        <v>5027</v>
      </c>
      <c r="J135" s="113">
        <v>16884318.300000001</v>
      </c>
      <c r="K135" s="115">
        <v>43518</v>
      </c>
      <c r="L135" s="113">
        <v>920</v>
      </c>
      <c r="M135" s="113" t="s">
        <v>495</v>
      </c>
      <c r="N135" s="351"/>
    </row>
    <row r="136" spans="1:14">
      <c r="A136" s="113" t="s">
        <v>496</v>
      </c>
      <c r="B136" s="113" t="s">
        <v>384</v>
      </c>
      <c r="C136" s="113">
        <v>302.89999999999998</v>
      </c>
      <c r="D136" s="113">
        <v>315.5</v>
      </c>
      <c r="E136" s="113">
        <v>300</v>
      </c>
      <c r="F136" s="113">
        <v>304.39999999999998</v>
      </c>
      <c r="G136" s="113">
        <v>302.75</v>
      </c>
      <c r="H136" s="113">
        <v>304.10000000000002</v>
      </c>
      <c r="I136" s="113">
        <v>23810</v>
      </c>
      <c r="J136" s="113">
        <v>7279203.5999999996</v>
      </c>
      <c r="K136" s="115">
        <v>43518</v>
      </c>
      <c r="L136" s="113">
        <v>1200</v>
      </c>
      <c r="M136" s="113" t="s">
        <v>497</v>
      </c>
      <c r="N136" s="351"/>
    </row>
    <row r="137" spans="1:14">
      <c r="A137" s="113" t="s">
        <v>2113</v>
      </c>
      <c r="B137" s="113" t="s">
        <v>384</v>
      </c>
      <c r="C137" s="113">
        <v>580.15</v>
      </c>
      <c r="D137" s="113">
        <v>587.1</v>
      </c>
      <c r="E137" s="113">
        <v>570</v>
      </c>
      <c r="F137" s="113">
        <v>574.79999999999995</v>
      </c>
      <c r="G137" s="113">
        <v>570</v>
      </c>
      <c r="H137" s="113">
        <v>576.4</v>
      </c>
      <c r="I137" s="113">
        <v>192550</v>
      </c>
      <c r="J137" s="113">
        <v>111011366.90000001</v>
      </c>
      <c r="K137" s="115">
        <v>43518</v>
      </c>
      <c r="L137" s="113">
        <v>7819</v>
      </c>
      <c r="M137" s="113" t="s">
        <v>2114</v>
      </c>
      <c r="N137" s="351"/>
    </row>
    <row r="138" spans="1:14">
      <c r="A138" s="113" t="s">
        <v>498</v>
      </c>
      <c r="B138" s="113" t="s">
        <v>384</v>
      </c>
      <c r="C138" s="113">
        <v>110.05</v>
      </c>
      <c r="D138" s="113">
        <v>112.7</v>
      </c>
      <c r="E138" s="113">
        <v>110</v>
      </c>
      <c r="F138" s="113">
        <v>111.4</v>
      </c>
      <c r="G138" s="113">
        <v>111.1</v>
      </c>
      <c r="H138" s="113">
        <v>110.65</v>
      </c>
      <c r="I138" s="113">
        <v>2509</v>
      </c>
      <c r="J138" s="113">
        <v>279517.55</v>
      </c>
      <c r="K138" s="115">
        <v>43518</v>
      </c>
      <c r="L138" s="113">
        <v>110</v>
      </c>
      <c r="M138" s="113" t="s">
        <v>499</v>
      </c>
      <c r="N138" s="351"/>
    </row>
    <row r="139" spans="1:14">
      <c r="A139" s="113" t="s">
        <v>42</v>
      </c>
      <c r="B139" s="113" t="s">
        <v>384</v>
      </c>
      <c r="C139" s="113">
        <v>731.1</v>
      </c>
      <c r="D139" s="113">
        <v>736.5</v>
      </c>
      <c r="E139" s="113">
        <v>726.8</v>
      </c>
      <c r="F139" s="113">
        <v>731.2</v>
      </c>
      <c r="G139" s="113">
        <v>730.85</v>
      </c>
      <c r="H139" s="113">
        <v>731.1</v>
      </c>
      <c r="I139" s="113">
        <v>1190262</v>
      </c>
      <c r="J139" s="113">
        <v>871623170.89999998</v>
      </c>
      <c r="K139" s="115">
        <v>43518</v>
      </c>
      <c r="L139" s="113">
        <v>32256</v>
      </c>
      <c r="M139" s="113" t="s">
        <v>500</v>
      </c>
      <c r="N139" s="351"/>
    </row>
    <row r="140" spans="1:14">
      <c r="A140" s="113" t="s">
        <v>2027</v>
      </c>
      <c r="B140" s="113" t="s">
        <v>384</v>
      </c>
      <c r="C140" s="113">
        <v>30.15</v>
      </c>
      <c r="D140" s="113">
        <v>31.6</v>
      </c>
      <c r="E140" s="113">
        <v>30.15</v>
      </c>
      <c r="F140" s="113">
        <v>31.6</v>
      </c>
      <c r="G140" s="113">
        <v>31.6</v>
      </c>
      <c r="H140" s="113">
        <v>30.1</v>
      </c>
      <c r="I140" s="113">
        <v>2333</v>
      </c>
      <c r="J140" s="113">
        <v>72521.45</v>
      </c>
      <c r="K140" s="115">
        <v>43518</v>
      </c>
      <c r="L140" s="113">
        <v>105</v>
      </c>
      <c r="M140" s="113" t="s">
        <v>2028</v>
      </c>
      <c r="N140" s="351"/>
    </row>
    <row r="141" spans="1:14">
      <c r="A141" s="113" t="s">
        <v>501</v>
      </c>
      <c r="B141" s="113" t="s">
        <v>384</v>
      </c>
      <c r="C141" s="113">
        <v>1128</v>
      </c>
      <c r="D141" s="113">
        <v>1164.9000000000001</v>
      </c>
      <c r="E141" s="113">
        <v>1125.95</v>
      </c>
      <c r="F141" s="113">
        <v>1150.0999999999999</v>
      </c>
      <c r="G141" s="113">
        <v>1150</v>
      </c>
      <c r="H141" s="113">
        <v>1137.1500000000001</v>
      </c>
      <c r="I141" s="113">
        <v>14118</v>
      </c>
      <c r="J141" s="113">
        <v>16200797.050000001</v>
      </c>
      <c r="K141" s="115">
        <v>43518</v>
      </c>
      <c r="L141" s="113">
        <v>1008</v>
      </c>
      <c r="M141" s="113" t="s">
        <v>502</v>
      </c>
      <c r="N141" s="351"/>
    </row>
    <row r="142" spans="1:14">
      <c r="A142" s="113" t="s">
        <v>2376</v>
      </c>
      <c r="B142" s="113" t="s">
        <v>384</v>
      </c>
      <c r="C142" s="113">
        <v>54.75</v>
      </c>
      <c r="D142" s="113">
        <v>54.75</v>
      </c>
      <c r="E142" s="113">
        <v>52.5</v>
      </c>
      <c r="F142" s="113">
        <v>52.9</v>
      </c>
      <c r="G142" s="113">
        <v>53</v>
      </c>
      <c r="H142" s="113">
        <v>53</v>
      </c>
      <c r="I142" s="113">
        <v>8201</v>
      </c>
      <c r="J142" s="113">
        <v>436966.6</v>
      </c>
      <c r="K142" s="115">
        <v>43518</v>
      </c>
      <c r="L142" s="113">
        <v>178</v>
      </c>
      <c r="M142" s="113" t="s">
        <v>2377</v>
      </c>
      <c r="N142" s="351"/>
    </row>
    <row r="143" spans="1:14">
      <c r="A143" s="113" t="s">
        <v>2280</v>
      </c>
      <c r="B143" s="113" t="s">
        <v>384</v>
      </c>
      <c r="C143" s="113">
        <v>29.95</v>
      </c>
      <c r="D143" s="113">
        <v>30</v>
      </c>
      <c r="E143" s="113">
        <v>29.7</v>
      </c>
      <c r="F143" s="113">
        <v>29.95</v>
      </c>
      <c r="G143" s="113">
        <v>29.95</v>
      </c>
      <c r="H143" s="113">
        <v>29.75</v>
      </c>
      <c r="I143" s="113">
        <v>789</v>
      </c>
      <c r="J143" s="113">
        <v>23604.6</v>
      </c>
      <c r="K143" s="115">
        <v>43518</v>
      </c>
      <c r="L143" s="113">
        <v>12</v>
      </c>
      <c r="M143" s="113" t="s">
        <v>2281</v>
      </c>
      <c r="N143" s="351"/>
    </row>
    <row r="144" spans="1:14">
      <c r="A144" s="113" t="s">
        <v>2315</v>
      </c>
      <c r="B144" s="113" t="s">
        <v>384</v>
      </c>
      <c r="C144" s="113">
        <v>410</v>
      </c>
      <c r="D144" s="113">
        <v>449</v>
      </c>
      <c r="E144" s="113">
        <v>410</v>
      </c>
      <c r="F144" s="113">
        <v>433.8</v>
      </c>
      <c r="G144" s="113">
        <v>436</v>
      </c>
      <c r="H144" s="113">
        <v>411.05</v>
      </c>
      <c r="I144" s="113">
        <v>121076</v>
      </c>
      <c r="J144" s="113">
        <v>52470795.5</v>
      </c>
      <c r="K144" s="115">
        <v>43518</v>
      </c>
      <c r="L144" s="113">
        <v>3242</v>
      </c>
      <c r="M144" s="113" t="s">
        <v>2316</v>
      </c>
      <c r="N144" s="351"/>
    </row>
    <row r="145" spans="1:14">
      <c r="A145" s="113" t="s">
        <v>503</v>
      </c>
      <c r="B145" s="113" t="s">
        <v>384</v>
      </c>
      <c r="C145" s="113">
        <v>332.6</v>
      </c>
      <c r="D145" s="113">
        <v>357.75</v>
      </c>
      <c r="E145" s="113">
        <v>332.6</v>
      </c>
      <c r="F145" s="113">
        <v>343.25</v>
      </c>
      <c r="G145" s="113">
        <v>341.35</v>
      </c>
      <c r="H145" s="113">
        <v>331.9</v>
      </c>
      <c r="I145" s="113">
        <v>551207</v>
      </c>
      <c r="J145" s="113">
        <v>191538886.25</v>
      </c>
      <c r="K145" s="115">
        <v>43518</v>
      </c>
      <c r="L145" s="113">
        <v>15483</v>
      </c>
      <c r="M145" s="113" t="s">
        <v>2733</v>
      </c>
      <c r="N145" s="351"/>
    </row>
    <row r="146" spans="1:14">
      <c r="A146" s="113" t="s">
        <v>504</v>
      </c>
      <c r="B146" s="113" t="s">
        <v>384</v>
      </c>
      <c r="C146" s="113">
        <v>23.15</v>
      </c>
      <c r="D146" s="113">
        <v>23.7</v>
      </c>
      <c r="E146" s="113">
        <v>22.3</v>
      </c>
      <c r="F146" s="113">
        <v>23.65</v>
      </c>
      <c r="G146" s="113">
        <v>23.7</v>
      </c>
      <c r="H146" s="113">
        <v>22.35</v>
      </c>
      <c r="I146" s="113">
        <v>16481</v>
      </c>
      <c r="J146" s="113">
        <v>382492.75</v>
      </c>
      <c r="K146" s="115">
        <v>43518</v>
      </c>
      <c r="L146" s="113">
        <v>164</v>
      </c>
      <c r="M146" s="113" t="s">
        <v>505</v>
      </c>
      <c r="N146" s="351"/>
    </row>
    <row r="147" spans="1:14">
      <c r="A147" s="113" t="s">
        <v>43</v>
      </c>
      <c r="B147" s="113" t="s">
        <v>384</v>
      </c>
      <c r="C147" s="113">
        <v>697.45</v>
      </c>
      <c r="D147" s="113">
        <v>704.45</v>
      </c>
      <c r="E147" s="113">
        <v>691.2</v>
      </c>
      <c r="F147" s="113">
        <v>702.05</v>
      </c>
      <c r="G147" s="113">
        <v>702</v>
      </c>
      <c r="H147" s="113">
        <v>697.2</v>
      </c>
      <c r="I147" s="113">
        <v>9822278</v>
      </c>
      <c r="J147" s="113">
        <v>6867926969.6000004</v>
      </c>
      <c r="K147" s="115">
        <v>43518</v>
      </c>
      <c r="L147" s="113">
        <v>132234</v>
      </c>
      <c r="M147" s="113" t="s">
        <v>506</v>
      </c>
      <c r="N147" s="351"/>
    </row>
    <row r="148" spans="1:14">
      <c r="A148" s="113" t="s">
        <v>507</v>
      </c>
      <c r="B148" s="113" t="s">
        <v>384</v>
      </c>
      <c r="C148" s="113">
        <v>64.5</v>
      </c>
      <c r="D148" s="113">
        <v>65</v>
      </c>
      <c r="E148" s="113">
        <v>62.3</v>
      </c>
      <c r="F148" s="113">
        <v>64.05</v>
      </c>
      <c r="G148" s="113">
        <v>64.400000000000006</v>
      </c>
      <c r="H148" s="113">
        <v>63.35</v>
      </c>
      <c r="I148" s="113">
        <v>13281</v>
      </c>
      <c r="J148" s="113">
        <v>852237.15</v>
      </c>
      <c r="K148" s="115">
        <v>43518</v>
      </c>
      <c r="L148" s="113">
        <v>323</v>
      </c>
      <c r="M148" s="113" t="s">
        <v>508</v>
      </c>
      <c r="N148" s="351"/>
    </row>
    <row r="149" spans="1:14">
      <c r="A149" s="113" t="s">
        <v>2232</v>
      </c>
      <c r="B149" s="113" t="s">
        <v>384</v>
      </c>
      <c r="C149" s="113">
        <v>2943</v>
      </c>
      <c r="D149" s="113">
        <v>2943</v>
      </c>
      <c r="E149" s="113">
        <v>2916.15</v>
      </c>
      <c r="F149" s="113">
        <v>2942.9</v>
      </c>
      <c r="G149" s="113">
        <v>2942.9</v>
      </c>
      <c r="H149" s="113">
        <v>2929.7</v>
      </c>
      <c r="I149" s="113">
        <v>20</v>
      </c>
      <c r="J149" s="113">
        <v>58576.2</v>
      </c>
      <c r="K149" s="115">
        <v>43518</v>
      </c>
      <c r="L149" s="113">
        <v>15</v>
      </c>
      <c r="M149" s="113" t="s">
        <v>2233</v>
      </c>
      <c r="N149" s="351"/>
    </row>
    <row r="150" spans="1:14">
      <c r="A150" s="113" t="s">
        <v>509</v>
      </c>
      <c r="B150" s="113" t="s">
        <v>384</v>
      </c>
      <c r="C150" s="113">
        <v>30.85</v>
      </c>
      <c r="D150" s="113">
        <v>33</v>
      </c>
      <c r="E150" s="113">
        <v>30.8</v>
      </c>
      <c r="F150" s="113">
        <v>32.15</v>
      </c>
      <c r="G150" s="113">
        <v>32.75</v>
      </c>
      <c r="H150" s="113">
        <v>30.95</v>
      </c>
      <c r="I150" s="113">
        <v>22048</v>
      </c>
      <c r="J150" s="113">
        <v>704833.6</v>
      </c>
      <c r="K150" s="115">
        <v>43518</v>
      </c>
      <c r="L150" s="113">
        <v>97</v>
      </c>
      <c r="M150" s="113" t="s">
        <v>510</v>
      </c>
      <c r="N150" s="351"/>
    </row>
    <row r="151" spans="1:14">
      <c r="A151" s="113" t="s">
        <v>2282</v>
      </c>
      <c r="B151" s="113" t="s">
        <v>384</v>
      </c>
      <c r="C151" s="113">
        <v>9.25</v>
      </c>
      <c r="D151" s="113">
        <v>9.5500000000000007</v>
      </c>
      <c r="E151" s="113">
        <v>9.25</v>
      </c>
      <c r="F151" s="113">
        <v>9.4499999999999993</v>
      </c>
      <c r="G151" s="113">
        <v>9.5</v>
      </c>
      <c r="H151" s="113">
        <v>9.1</v>
      </c>
      <c r="I151" s="113">
        <v>5031</v>
      </c>
      <c r="J151" s="113">
        <v>47234.7</v>
      </c>
      <c r="K151" s="115">
        <v>43518</v>
      </c>
      <c r="L151" s="113">
        <v>55</v>
      </c>
      <c r="M151" s="113" t="s">
        <v>2283</v>
      </c>
      <c r="N151" s="351"/>
    </row>
    <row r="152" spans="1:14">
      <c r="A152" s="113" t="s">
        <v>2378</v>
      </c>
      <c r="B152" s="113" t="s">
        <v>384</v>
      </c>
      <c r="C152" s="113">
        <v>4.95</v>
      </c>
      <c r="D152" s="113">
        <v>5.05</v>
      </c>
      <c r="E152" s="113">
        <v>4.8499999999999996</v>
      </c>
      <c r="F152" s="113">
        <v>5</v>
      </c>
      <c r="G152" s="113">
        <v>5.05</v>
      </c>
      <c r="H152" s="113">
        <v>4.8499999999999996</v>
      </c>
      <c r="I152" s="113">
        <v>203904</v>
      </c>
      <c r="J152" s="113">
        <v>1013796.75</v>
      </c>
      <c r="K152" s="115">
        <v>43518</v>
      </c>
      <c r="L152" s="113">
        <v>295</v>
      </c>
      <c r="M152" s="113" t="s">
        <v>2379</v>
      </c>
      <c r="N152" s="351"/>
    </row>
    <row r="153" spans="1:14">
      <c r="A153" s="113" t="s">
        <v>44</v>
      </c>
      <c r="B153" s="113" t="s">
        <v>384</v>
      </c>
      <c r="C153" s="113">
        <v>2825</v>
      </c>
      <c r="D153" s="113">
        <v>2847</v>
      </c>
      <c r="E153" s="113">
        <v>2801.85</v>
      </c>
      <c r="F153" s="113">
        <v>2816.85</v>
      </c>
      <c r="G153" s="113">
        <v>2817</v>
      </c>
      <c r="H153" s="113">
        <v>2813.95</v>
      </c>
      <c r="I153" s="113">
        <v>431535</v>
      </c>
      <c r="J153" s="113">
        <v>1220155805.3</v>
      </c>
      <c r="K153" s="115">
        <v>43518</v>
      </c>
      <c r="L153" s="113">
        <v>19834</v>
      </c>
      <c r="M153" s="113" t="s">
        <v>511</v>
      </c>
      <c r="N153" s="351"/>
    </row>
    <row r="154" spans="1:14">
      <c r="A154" s="113" t="s">
        <v>3391</v>
      </c>
      <c r="B154" s="113" t="s">
        <v>384</v>
      </c>
      <c r="C154" s="113">
        <v>349.05</v>
      </c>
      <c r="D154" s="113">
        <v>354.5</v>
      </c>
      <c r="E154" s="113">
        <v>348.5</v>
      </c>
      <c r="F154" s="113">
        <v>353.75</v>
      </c>
      <c r="G154" s="113">
        <v>353</v>
      </c>
      <c r="H154" s="113">
        <v>350.1</v>
      </c>
      <c r="I154" s="113">
        <v>10224</v>
      </c>
      <c r="J154" s="113">
        <v>3593635.1</v>
      </c>
      <c r="K154" s="115">
        <v>43518</v>
      </c>
      <c r="L154" s="113">
        <v>673</v>
      </c>
      <c r="M154" s="113" t="s">
        <v>512</v>
      </c>
      <c r="N154" s="351"/>
    </row>
    <row r="155" spans="1:14">
      <c r="A155" s="113" t="s">
        <v>513</v>
      </c>
      <c r="B155" s="113" t="s">
        <v>384</v>
      </c>
      <c r="C155" s="113">
        <v>460</v>
      </c>
      <c r="D155" s="113">
        <v>467.4</v>
      </c>
      <c r="E155" s="113">
        <v>455.2</v>
      </c>
      <c r="F155" s="113">
        <v>458.25</v>
      </c>
      <c r="G155" s="113">
        <v>458.15</v>
      </c>
      <c r="H155" s="113">
        <v>458.45</v>
      </c>
      <c r="I155" s="113">
        <v>238146</v>
      </c>
      <c r="J155" s="113">
        <v>110074317.84999999</v>
      </c>
      <c r="K155" s="115">
        <v>43518</v>
      </c>
      <c r="L155" s="113">
        <v>6270</v>
      </c>
      <c r="M155" s="113" t="s">
        <v>514</v>
      </c>
      <c r="N155" s="351"/>
    </row>
    <row r="156" spans="1:14">
      <c r="A156" s="113" t="s">
        <v>188</v>
      </c>
      <c r="B156" s="113" t="s">
        <v>384</v>
      </c>
      <c r="C156" s="113">
        <v>6170</v>
      </c>
      <c r="D156" s="113">
        <v>6272.7</v>
      </c>
      <c r="E156" s="113">
        <v>6146.95</v>
      </c>
      <c r="F156" s="113">
        <v>6195.65</v>
      </c>
      <c r="G156" s="113">
        <v>6199</v>
      </c>
      <c r="H156" s="113">
        <v>6169.1</v>
      </c>
      <c r="I156" s="113">
        <v>211012</v>
      </c>
      <c r="J156" s="113">
        <v>1310763749.0999999</v>
      </c>
      <c r="K156" s="115">
        <v>43518</v>
      </c>
      <c r="L156" s="113">
        <v>24121</v>
      </c>
      <c r="M156" s="113" t="s">
        <v>515</v>
      </c>
      <c r="N156" s="351"/>
    </row>
    <row r="157" spans="1:14">
      <c r="A157" s="113" t="s">
        <v>516</v>
      </c>
      <c r="B157" s="113" t="s">
        <v>384</v>
      </c>
      <c r="C157" s="113">
        <v>7.9</v>
      </c>
      <c r="D157" s="113">
        <v>8.25</v>
      </c>
      <c r="E157" s="113">
        <v>7.8</v>
      </c>
      <c r="F157" s="113">
        <v>8.1999999999999993</v>
      </c>
      <c r="G157" s="113">
        <v>8.25</v>
      </c>
      <c r="H157" s="113">
        <v>7.9</v>
      </c>
      <c r="I157" s="113">
        <v>1679327</v>
      </c>
      <c r="J157" s="113">
        <v>13617609.5</v>
      </c>
      <c r="K157" s="115">
        <v>43518</v>
      </c>
      <c r="L157" s="113">
        <v>1937</v>
      </c>
      <c r="M157" s="113" t="s">
        <v>2882</v>
      </c>
      <c r="N157" s="351"/>
    </row>
    <row r="158" spans="1:14">
      <c r="A158" s="113" t="s">
        <v>517</v>
      </c>
      <c r="B158" s="113" t="s">
        <v>384</v>
      </c>
      <c r="C158" s="113">
        <v>3152.9</v>
      </c>
      <c r="D158" s="113">
        <v>3190</v>
      </c>
      <c r="E158" s="113">
        <v>3125</v>
      </c>
      <c r="F158" s="113">
        <v>3150.9</v>
      </c>
      <c r="G158" s="113">
        <v>3169</v>
      </c>
      <c r="H158" s="113">
        <v>3152.9</v>
      </c>
      <c r="I158" s="113">
        <v>9013</v>
      </c>
      <c r="J158" s="113">
        <v>28512520.899999999</v>
      </c>
      <c r="K158" s="115">
        <v>43518</v>
      </c>
      <c r="L158" s="113">
        <v>1507</v>
      </c>
      <c r="M158" s="113" t="s">
        <v>2883</v>
      </c>
      <c r="N158" s="351"/>
    </row>
    <row r="159" spans="1:14">
      <c r="A159" s="113" t="s">
        <v>187</v>
      </c>
      <c r="B159" s="113" t="s">
        <v>384</v>
      </c>
      <c r="C159" s="113">
        <v>2652.55</v>
      </c>
      <c r="D159" s="113">
        <v>2674</v>
      </c>
      <c r="E159" s="113">
        <v>2632.4</v>
      </c>
      <c r="F159" s="113">
        <v>2640.4</v>
      </c>
      <c r="G159" s="113">
        <v>2632.4</v>
      </c>
      <c r="H159" s="113">
        <v>2654.7</v>
      </c>
      <c r="I159" s="113">
        <v>825672</v>
      </c>
      <c r="J159" s="113">
        <v>2190253573.9499998</v>
      </c>
      <c r="K159" s="115">
        <v>43518</v>
      </c>
      <c r="L159" s="113">
        <v>36680</v>
      </c>
      <c r="M159" s="113" t="s">
        <v>1891</v>
      </c>
      <c r="N159" s="351"/>
    </row>
    <row r="160" spans="1:14">
      <c r="A160" s="113" t="s">
        <v>518</v>
      </c>
      <c r="B160" s="113" t="s">
        <v>384</v>
      </c>
      <c r="C160" s="113">
        <v>80.95</v>
      </c>
      <c r="D160" s="113">
        <v>84.75</v>
      </c>
      <c r="E160" s="113">
        <v>80.95</v>
      </c>
      <c r="F160" s="113">
        <v>83.05</v>
      </c>
      <c r="G160" s="113">
        <v>83.2</v>
      </c>
      <c r="H160" s="113">
        <v>80.849999999999994</v>
      </c>
      <c r="I160" s="113">
        <v>22928</v>
      </c>
      <c r="J160" s="113">
        <v>1903558.5</v>
      </c>
      <c r="K160" s="115">
        <v>43518</v>
      </c>
      <c r="L160" s="113">
        <v>697</v>
      </c>
      <c r="M160" s="113" t="s">
        <v>519</v>
      </c>
      <c r="N160" s="351"/>
    </row>
    <row r="161" spans="1:14">
      <c r="A161" s="113" t="s">
        <v>520</v>
      </c>
      <c r="B161" s="113" t="s">
        <v>384</v>
      </c>
      <c r="C161" s="113">
        <v>393.6</v>
      </c>
      <c r="D161" s="113">
        <v>405</v>
      </c>
      <c r="E161" s="113">
        <v>387.1</v>
      </c>
      <c r="F161" s="113">
        <v>398.15</v>
      </c>
      <c r="G161" s="113">
        <v>399</v>
      </c>
      <c r="H161" s="113">
        <v>389.9</v>
      </c>
      <c r="I161" s="113">
        <v>6363</v>
      </c>
      <c r="J161" s="113">
        <v>2538712.75</v>
      </c>
      <c r="K161" s="115">
        <v>43518</v>
      </c>
      <c r="L161" s="113">
        <v>395</v>
      </c>
      <c r="M161" s="113" t="s">
        <v>521</v>
      </c>
      <c r="N161" s="351"/>
    </row>
    <row r="162" spans="1:14">
      <c r="A162" s="113" t="s">
        <v>2380</v>
      </c>
      <c r="B162" s="113" t="s">
        <v>384</v>
      </c>
      <c r="C162" s="113">
        <v>34.549999999999997</v>
      </c>
      <c r="D162" s="113">
        <v>36</v>
      </c>
      <c r="E162" s="113">
        <v>34.5</v>
      </c>
      <c r="F162" s="113">
        <v>35.15</v>
      </c>
      <c r="G162" s="113">
        <v>35.1</v>
      </c>
      <c r="H162" s="113">
        <v>34</v>
      </c>
      <c r="I162" s="113">
        <v>4233</v>
      </c>
      <c r="J162" s="113">
        <v>150227</v>
      </c>
      <c r="K162" s="115">
        <v>43518</v>
      </c>
      <c r="L162" s="113">
        <v>109</v>
      </c>
      <c r="M162" s="113" t="s">
        <v>2381</v>
      </c>
      <c r="N162" s="351"/>
    </row>
    <row r="163" spans="1:14">
      <c r="A163" s="113" t="s">
        <v>522</v>
      </c>
      <c r="B163" s="113" t="s">
        <v>384</v>
      </c>
      <c r="C163" s="113">
        <v>836.4</v>
      </c>
      <c r="D163" s="113">
        <v>862.65</v>
      </c>
      <c r="E163" s="113">
        <v>826.6</v>
      </c>
      <c r="F163" s="113">
        <v>855.3</v>
      </c>
      <c r="G163" s="113">
        <v>855</v>
      </c>
      <c r="H163" s="113">
        <v>834.95</v>
      </c>
      <c r="I163" s="113">
        <v>863695</v>
      </c>
      <c r="J163" s="113">
        <v>735317360.95000005</v>
      </c>
      <c r="K163" s="115">
        <v>43518</v>
      </c>
      <c r="L163" s="113">
        <v>22833</v>
      </c>
      <c r="M163" s="113" t="s">
        <v>523</v>
      </c>
      <c r="N163" s="351"/>
    </row>
    <row r="164" spans="1:14">
      <c r="A164" s="113" t="s">
        <v>524</v>
      </c>
      <c r="B164" s="113" t="s">
        <v>384</v>
      </c>
      <c r="C164" s="113">
        <v>3.5</v>
      </c>
      <c r="D164" s="113">
        <v>3.6</v>
      </c>
      <c r="E164" s="113">
        <v>3.45</v>
      </c>
      <c r="F164" s="113">
        <v>3.55</v>
      </c>
      <c r="G164" s="113">
        <v>3.6</v>
      </c>
      <c r="H164" s="113">
        <v>3.45</v>
      </c>
      <c r="I164" s="113">
        <v>470180</v>
      </c>
      <c r="J164" s="113">
        <v>1657169.7</v>
      </c>
      <c r="K164" s="115">
        <v>43518</v>
      </c>
      <c r="L164" s="113">
        <v>460</v>
      </c>
      <c r="M164" s="113" t="s">
        <v>525</v>
      </c>
      <c r="N164" s="351"/>
    </row>
    <row r="165" spans="1:14">
      <c r="A165" s="113" t="s">
        <v>526</v>
      </c>
      <c r="B165" s="113" t="s">
        <v>384</v>
      </c>
      <c r="C165" s="113">
        <v>169.75</v>
      </c>
      <c r="D165" s="113">
        <v>173</v>
      </c>
      <c r="E165" s="113">
        <v>169.05</v>
      </c>
      <c r="F165" s="113">
        <v>172.05</v>
      </c>
      <c r="G165" s="113">
        <v>172</v>
      </c>
      <c r="H165" s="113">
        <v>169.35</v>
      </c>
      <c r="I165" s="113">
        <v>28306</v>
      </c>
      <c r="J165" s="113">
        <v>4846074</v>
      </c>
      <c r="K165" s="115">
        <v>43518</v>
      </c>
      <c r="L165" s="113">
        <v>1332</v>
      </c>
      <c r="M165" s="113" t="s">
        <v>527</v>
      </c>
      <c r="N165" s="351"/>
    </row>
    <row r="166" spans="1:14">
      <c r="A166" s="113" t="s">
        <v>528</v>
      </c>
      <c r="B166" s="113" t="s">
        <v>384</v>
      </c>
      <c r="C166" s="113">
        <v>66</v>
      </c>
      <c r="D166" s="113">
        <v>67</v>
      </c>
      <c r="E166" s="113">
        <v>65.3</v>
      </c>
      <c r="F166" s="113">
        <v>65.95</v>
      </c>
      <c r="G166" s="113">
        <v>66</v>
      </c>
      <c r="H166" s="113">
        <v>66.400000000000006</v>
      </c>
      <c r="I166" s="113">
        <v>6907</v>
      </c>
      <c r="J166" s="113">
        <v>455893.9</v>
      </c>
      <c r="K166" s="115">
        <v>43518</v>
      </c>
      <c r="L166" s="113">
        <v>159</v>
      </c>
      <c r="M166" s="113" t="s">
        <v>529</v>
      </c>
      <c r="N166" s="351"/>
    </row>
    <row r="167" spans="1:14">
      <c r="A167" s="113" t="s">
        <v>530</v>
      </c>
      <c r="B167" s="113" t="s">
        <v>384</v>
      </c>
      <c r="C167" s="113">
        <v>124.3</v>
      </c>
      <c r="D167" s="113">
        <v>128.25</v>
      </c>
      <c r="E167" s="113">
        <v>124</v>
      </c>
      <c r="F167" s="113">
        <v>126.2</v>
      </c>
      <c r="G167" s="113">
        <v>126.8</v>
      </c>
      <c r="H167" s="113">
        <v>124.85</v>
      </c>
      <c r="I167" s="113">
        <v>2591567</v>
      </c>
      <c r="J167" s="113">
        <v>328290617.19999999</v>
      </c>
      <c r="K167" s="115">
        <v>43518</v>
      </c>
      <c r="L167" s="113">
        <v>27292</v>
      </c>
      <c r="M167" s="113" t="s">
        <v>531</v>
      </c>
      <c r="N167" s="351"/>
    </row>
    <row r="168" spans="1:14">
      <c r="A168" s="113" t="s">
        <v>3394</v>
      </c>
      <c r="B168" s="113" t="s">
        <v>384</v>
      </c>
      <c r="C168" s="113">
        <v>43</v>
      </c>
      <c r="D168" s="113">
        <v>43</v>
      </c>
      <c r="E168" s="113">
        <v>41.25</v>
      </c>
      <c r="F168" s="113">
        <v>42.6</v>
      </c>
      <c r="G168" s="113">
        <v>42.5</v>
      </c>
      <c r="H168" s="113">
        <v>41.25</v>
      </c>
      <c r="I168" s="113">
        <v>825</v>
      </c>
      <c r="J168" s="113">
        <v>35071.1</v>
      </c>
      <c r="K168" s="115">
        <v>43518</v>
      </c>
      <c r="L168" s="113">
        <v>21</v>
      </c>
      <c r="M168" s="113" t="s">
        <v>3395</v>
      </c>
      <c r="N168" s="351"/>
    </row>
    <row r="169" spans="1:14">
      <c r="A169" s="113" t="s">
        <v>532</v>
      </c>
      <c r="B169" s="113" t="s">
        <v>384</v>
      </c>
      <c r="C169" s="113">
        <v>1474.95</v>
      </c>
      <c r="D169" s="113">
        <v>1525.05</v>
      </c>
      <c r="E169" s="113">
        <v>1451</v>
      </c>
      <c r="F169" s="113">
        <v>1459.6</v>
      </c>
      <c r="G169" s="113">
        <v>1451</v>
      </c>
      <c r="H169" s="113">
        <v>1474.4</v>
      </c>
      <c r="I169" s="113">
        <v>376</v>
      </c>
      <c r="J169" s="113">
        <v>553604.6</v>
      </c>
      <c r="K169" s="115">
        <v>43518</v>
      </c>
      <c r="L169" s="113">
        <v>125</v>
      </c>
      <c r="M169" s="113" t="s">
        <v>533</v>
      </c>
      <c r="N169" s="351"/>
    </row>
    <row r="170" spans="1:14">
      <c r="A170" s="113" t="s">
        <v>534</v>
      </c>
      <c r="B170" s="113" t="s">
        <v>384</v>
      </c>
      <c r="C170" s="113">
        <v>145</v>
      </c>
      <c r="D170" s="113">
        <v>150</v>
      </c>
      <c r="E170" s="113">
        <v>145</v>
      </c>
      <c r="F170" s="113">
        <v>146.94999999999999</v>
      </c>
      <c r="G170" s="113">
        <v>147.6</v>
      </c>
      <c r="H170" s="113">
        <v>145.19999999999999</v>
      </c>
      <c r="I170" s="113">
        <v>120526</v>
      </c>
      <c r="J170" s="113">
        <v>17727800.449999999</v>
      </c>
      <c r="K170" s="115">
        <v>43518</v>
      </c>
      <c r="L170" s="113">
        <v>1670</v>
      </c>
      <c r="M170" s="113" t="s">
        <v>535</v>
      </c>
      <c r="N170" s="351"/>
    </row>
    <row r="171" spans="1:14">
      <c r="A171" s="113" t="s">
        <v>2543</v>
      </c>
      <c r="B171" s="113" t="s">
        <v>384</v>
      </c>
      <c r="C171" s="113">
        <v>489.05</v>
      </c>
      <c r="D171" s="113">
        <v>497.75</v>
      </c>
      <c r="E171" s="113">
        <v>472</v>
      </c>
      <c r="F171" s="113">
        <v>483.45</v>
      </c>
      <c r="G171" s="113">
        <v>482</v>
      </c>
      <c r="H171" s="113">
        <v>488.7</v>
      </c>
      <c r="I171" s="113">
        <v>726569</v>
      </c>
      <c r="J171" s="113">
        <v>356003838.85000002</v>
      </c>
      <c r="K171" s="115">
        <v>43518</v>
      </c>
      <c r="L171" s="113">
        <v>18040</v>
      </c>
      <c r="M171" s="113" t="s">
        <v>2544</v>
      </c>
      <c r="N171" s="351"/>
    </row>
    <row r="172" spans="1:14">
      <c r="A172" s="113" t="s">
        <v>2065</v>
      </c>
      <c r="B172" s="113" t="s">
        <v>384</v>
      </c>
      <c r="C172" s="113">
        <v>42.95</v>
      </c>
      <c r="D172" s="113">
        <v>44.05</v>
      </c>
      <c r="E172" s="113">
        <v>42.45</v>
      </c>
      <c r="F172" s="113">
        <v>43.4</v>
      </c>
      <c r="G172" s="113">
        <v>43</v>
      </c>
      <c r="H172" s="113">
        <v>43.45</v>
      </c>
      <c r="I172" s="113">
        <v>9667</v>
      </c>
      <c r="J172" s="113">
        <v>419944.5</v>
      </c>
      <c r="K172" s="115">
        <v>43518</v>
      </c>
      <c r="L172" s="113">
        <v>98</v>
      </c>
      <c r="M172" s="113" t="s">
        <v>2066</v>
      </c>
      <c r="N172" s="351"/>
    </row>
    <row r="173" spans="1:14">
      <c r="A173" s="113" t="s">
        <v>45</v>
      </c>
      <c r="B173" s="113" t="s">
        <v>384</v>
      </c>
      <c r="C173" s="113">
        <v>103.05</v>
      </c>
      <c r="D173" s="113">
        <v>103.65</v>
      </c>
      <c r="E173" s="113">
        <v>102.25</v>
      </c>
      <c r="F173" s="113">
        <v>102.8</v>
      </c>
      <c r="G173" s="113">
        <v>102.9</v>
      </c>
      <c r="H173" s="113">
        <v>103</v>
      </c>
      <c r="I173" s="113">
        <v>9600642</v>
      </c>
      <c r="J173" s="113">
        <v>988462936</v>
      </c>
      <c r="K173" s="115">
        <v>43518</v>
      </c>
      <c r="L173" s="113">
        <v>32044</v>
      </c>
      <c r="M173" s="113" t="s">
        <v>536</v>
      </c>
      <c r="N173" s="351"/>
    </row>
    <row r="174" spans="1:14">
      <c r="A174" s="113" t="s">
        <v>537</v>
      </c>
      <c r="B174" s="113" t="s">
        <v>384</v>
      </c>
      <c r="C174" s="113">
        <v>2742</v>
      </c>
      <c r="D174" s="113">
        <v>2750.3</v>
      </c>
      <c r="E174" s="113">
        <v>2727.94</v>
      </c>
      <c r="F174" s="113">
        <v>2732.92</v>
      </c>
      <c r="G174" s="113">
        <v>2728.23</v>
      </c>
      <c r="H174" s="113">
        <v>2747.7</v>
      </c>
      <c r="I174" s="113">
        <v>473</v>
      </c>
      <c r="J174" s="113">
        <v>1295475.97</v>
      </c>
      <c r="K174" s="115">
        <v>43518</v>
      </c>
      <c r="L174" s="113">
        <v>105</v>
      </c>
      <c r="M174" s="113" t="s">
        <v>538</v>
      </c>
      <c r="N174" s="351"/>
    </row>
    <row r="175" spans="1:14">
      <c r="A175" s="113" t="s">
        <v>46</v>
      </c>
      <c r="B175" s="113" t="s">
        <v>384</v>
      </c>
      <c r="C175" s="113">
        <v>82.55</v>
      </c>
      <c r="D175" s="113">
        <v>84.6</v>
      </c>
      <c r="E175" s="113">
        <v>82.55</v>
      </c>
      <c r="F175" s="113">
        <v>83</v>
      </c>
      <c r="G175" s="113">
        <v>83.1</v>
      </c>
      <c r="H175" s="113">
        <v>83.25</v>
      </c>
      <c r="I175" s="113">
        <v>6463463</v>
      </c>
      <c r="J175" s="113">
        <v>539441967.35000002</v>
      </c>
      <c r="K175" s="115">
        <v>43518</v>
      </c>
      <c r="L175" s="113">
        <v>20957</v>
      </c>
      <c r="M175" s="113" t="s">
        <v>539</v>
      </c>
      <c r="N175" s="351"/>
    </row>
    <row r="176" spans="1:14">
      <c r="A176" s="113" t="s">
        <v>540</v>
      </c>
      <c r="B176" s="113" t="s">
        <v>384</v>
      </c>
      <c r="C176" s="113">
        <v>64</v>
      </c>
      <c r="D176" s="113">
        <v>71</v>
      </c>
      <c r="E176" s="113">
        <v>61.5</v>
      </c>
      <c r="F176" s="113">
        <v>68.45</v>
      </c>
      <c r="G176" s="113">
        <v>68</v>
      </c>
      <c r="H176" s="113">
        <v>61.45</v>
      </c>
      <c r="I176" s="113">
        <v>4930</v>
      </c>
      <c r="J176" s="113">
        <v>335460.40000000002</v>
      </c>
      <c r="K176" s="115">
        <v>43518</v>
      </c>
      <c r="L176" s="113">
        <v>133</v>
      </c>
      <c r="M176" s="113" t="s">
        <v>541</v>
      </c>
      <c r="N176" s="351"/>
    </row>
    <row r="177" spans="1:14">
      <c r="A177" s="113" t="s">
        <v>2638</v>
      </c>
      <c r="B177" s="113" t="s">
        <v>384</v>
      </c>
      <c r="C177" s="113">
        <v>5.2</v>
      </c>
      <c r="D177" s="113">
        <v>6.5</v>
      </c>
      <c r="E177" s="113">
        <v>5.2</v>
      </c>
      <c r="F177" s="113">
        <v>6.5</v>
      </c>
      <c r="G177" s="113">
        <v>6.5</v>
      </c>
      <c r="H177" s="113">
        <v>5.45</v>
      </c>
      <c r="I177" s="113">
        <v>121175</v>
      </c>
      <c r="J177" s="113">
        <v>777024.55</v>
      </c>
      <c r="K177" s="115">
        <v>43518</v>
      </c>
      <c r="L177" s="113">
        <v>150</v>
      </c>
      <c r="M177" s="113" t="s">
        <v>2639</v>
      </c>
      <c r="N177" s="351"/>
    </row>
    <row r="178" spans="1:14">
      <c r="A178" s="113" t="s">
        <v>542</v>
      </c>
      <c r="B178" s="113" t="s">
        <v>384</v>
      </c>
      <c r="C178" s="113">
        <v>1296.8</v>
      </c>
      <c r="D178" s="113">
        <v>1341</v>
      </c>
      <c r="E178" s="113">
        <v>1267</v>
      </c>
      <c r="F178" s="113">
        <v>1317.5</v>
      </c>
      <c r="G178" s="113">
        <v>1340</v>
      </c>
      <c r="H178" s="113">
        <v>1284.1500000000001</v>
      </c>
      <c r="I178" s="113">
        <v>9883</v>
      </c>
      <c r="J178" s="113">
        <v>12890963.1</v>
      </c>
      <c r="K178" s="115">
        <v>43518</v>
      </c>
      <c r="L178" s="113">
        <v>1249</v>
      </c>
      <c r="M178" s="113" t="s">
        <v>543</v>
      </c>
      <c r="N178" s="351"/>
    </row>
    <row r="179" spans="1:14">
      <c r="A179" s="113" t="s">
        <v>3172</v>
      </c>
      <c r="B179" s="113" t="s">
        <v>384</v>
      </c>
      <c r="C179" s="113">
        <v>194.55</v>
      </c>
      <c r="D179" s="113">
        <v>194.55</v>
      </c>
      <c r="E179" s="113">
        <v>182</v>
      </c>
      <c r="F179" s="113">
        <v>187.65</v>
      </c>
      <c r="G179" s="113">
        <v>190</v>
      </c>
      <c r="H179" s="113">
        <v>183.75</v>
      </c>
      <c r="I179" s="113">
        <v>33</v>
      </c>
      <c r="J179" s="113">
        <v>6085.9</v>
      </c>
      <c r="K179" s="115">
        <v>43518</v>
      </c>
      <c r="L179" s="113">
        <v>6</v>
      </c>
      <c r="M179" s="113" t="s">
        <v>3173</v>
      </c>
      <c r="N179" s="351"/>
    </row>
    <row r="180" spans="1:14">
      <c r="A180" s="113" t="s">
        <v>47</v>
      </c>
      <c r="B180" s="113" t="s">
        <v>384</v>
      </c>
      <c r="C180" s="113">
        <v>1284.25</v>
      </c>
      <c r="D180" s="113">
        <v>1320</v>
      </c>
      <c r="E180" s="113">
        <v>1284.2</v>
      </c>
      <c r="F180" s="113">
        <v>1313</v>
      </c>
      <c r="G180" s="113">
        <v>1311</v>
      </c>
      <c r="H180" s="113">
        <v>1282.75</v>
      </c>
      <c r="I180" s="113">
        <v>1568922</v>
      </c>
      <c r="J180" s="113">
        <v>2042705783.3499999</v>
      </c>
      <c r="K180" s="115">
        <v>43518</v>
      </c>
      <c r="L180" s="113">
        <v>55851</v>
      </c>
      <c r="M180" s="113" t="s">
        <v>544</v>
      </c>
      <c r="N180" s="351"/>
    </row>
    <row r="181" spans="1:14">
      <c r="A181" s="113" t="s">
        <v>545</v>
      </c>
      <c r="B181" s="113" t="s">
        <v>384</v>
      </c>
      <c r="C181" s="113">
        <v>4284.75</v>
      </c>
      <c r="D181" s="113">
        <v>4343</v>
      </c>
      <c r="E181" s="113">
        <v>4271</v>
      </c>
      <c r="F181" s="113">
        <v>4309.6499999999996</v>
      </c>
      <c r="G181" s="113">
        <v>4280.6499999999996</v>
      </c>
      <c r="H181" s="113">
        <v>4291.2</v>
      </c>
      <c r="I181" s="113">
        <v>2122</v>
      </c>
      <c r="J181" s="113">
        <v>9136465.5999999996</v>
      </c>
      <c r="K181" s="115">
        <v>43518</v>
      </c>
      <c r="L181" s="113">
        <v>668</v>
      </c>
      <c r="M181" s="113" t="s">
        <v>546</v>
      </c>
      <c r="N181" s="351"/>
    </row>
    <row r="182" spans="1:14">
      <c r="A182" s="113" t="s">
        <v>547</v>
      </c>
      <c r="B182" s="113" t="s">
        <v>384</v>
      </c>
      <c r="C182" s="113">
        <v>993.75</v>
      </c>
      <c r="D182" s="113">
        <v>1024.5</v>
      </c>
      <c r="E182" s="113">
        <v>988.4</v>
      </c>
      <c r="F182" s="113">
        <v>1013.7</v>
      </c>
      <c r="G182" s="113">
        <v>1012</v>
      </c>
      <c r="H182" s="113">
        <v>987.8</v>
      </c>
      <c r="I182" s="113">
        <v>5258</v>
      </c>
      <c r="J182" s="113">
        <v>5333868.2</v>
      </c>
      <c r="K182" s="115">
        <v>43518</v>
      </c>
      <c r="L182" s="113">
        <v>679</v>
      </c>
      <c r="M182" s="113" t="s">
        <v>548</v>
      </c>
      <c r="N182" s="351"/>
    </row>
    <row r="183" spans="1:14">
      <c r="A183" s="113" t="s">
        <v>549</v>
      </c>
      <c r="B183" s="113" t="s">
        <v>384</v>
      </c>
      <c r="C183" s="113">
        <v>1214</v>
      </c>
      <c r="D183" s="113">
        <v>1225</v>
      </c>
      <c r="E183" s="113">
        <v>1195</v>
      </c>
      <c r="F183" s="113">
        <v>1200.55</v>
      </c>
      <c r="G183" s="113">
        <v>1204</v>
      </c>
      <c r="H183" s="113">
        <v>1213.9000000000001</v>
      </c>
      <c r="I183" s="113">
        <v>75150</v>
      </c>
      <c r="J183" s="113">
        <v>90551669.650000006</v>
      </c>
      <c r="K183" s="115">
        <v>43518</v>
      </c>
      <c r="L183" s="113">
        <v>2738</v>
      </c>
      <c r="M183" s="113" t="s">
        <v>550</v>
      </c>
      <c r="N183" s="351"/>
    </row>
    <row r="184" spans="1:14">
      <c r="A184" s="113" t="s">
        <v>3136</v>
      </c>
      <c r="B184" s="113" t="s">
        <v>384</v>
      </c>
      <c r="C184" s="113">
        <v>3</v>
      </c>
      <c r="D184" s="113">
        <v>3.05</v>
      </c>
      <c r="E184" s="113">
        <v>2.8</v>
      </c>
      <c r="F184" s="113">
        <v>2.9</v>
      </c>
      <c r="G184" s="113">
        <v>2.85</v>
      </c>
      <c r="H184" s="113">
        <v>3</v>
      </c>
      <c r="I184" s="113">
        <v>625596</v>
      </c>
      <c r="J184" s="113">
        <v>1838994.85</v>
      </c>
      <c r="K184" s="115">
        <v>43518</v>
      </c>
      <c r="L184" s="113">
        <v>278</v>
      </c>
      <c r="M184" s="113" t="s">
        <v>2603</v>
      </c>
      <c r="N184" s="351"/>
    </row>
    <row r="185" spans="1:14">
      <c r="A185" s="113" t="s">
        <v>2541</v>
      </c>
      <c r="B185" s="113" t="s">
        <v>384</v>
      </c>
      <c r="C185" s="113">
        <v>252</v>
      </c>
      <c r="D185" s="113">
        <v>257</v>
      </c>
      <c r="E185" s="113">
        <v>251.7</v>
      </c>
      <c r="F185" s="113">
        <v>252.95</v>
      </c>
      <c r="G185" s="113">
        <v>253.4</v>
      </c>
      <c r="H185" s="113">
        <v>251.4</v>
      </c>
      <c r="I185" s="113">
        <v>29550</v>
      </c>
      <c r="J185" s="113">
        <v>7492354.2000000002</v>
      </c>
      <c r="K185" s="115">
        <v>43518</v>
      </c>
      <c r="L185" s="113">
        <v>1180</v>
      </c>
      <c r="M185" s="113" t="s">
        <v>2542</v>
      </c>
      <c r="N185" s="351"/>
    </row>
    <row r="186" spans="1:14">
      <c r="A186" s="113" t="s">
        <v>2067</v>
      </c>
      <c r="B186" s="113" t="s">
        <v>384</v>
      </c>
      <c r="C186" s="113">
        <v>15</v>
      </c>
      <c r="D186" s="113">
        <v>15.1</v>
      </c>
      <c r="E186" s="113">
        <v>14.2</v>
      </c>
      <c r="F186" s="113">
        <v>15.1</v>
      </c>
      <c r="G186" s="113">
        <v>15.1</v>
      </c>
      <c r="H186" s="113">
        <v>15.25</v>
      </c>
      <c r="I186" s="113">
        <v>14538</v>
      </c>
      <c r="J186" s="113">
        <v>217104.35</v>
      </c>
      <c r="K186" s="115">
        <v>43518</v>
      </c>
      <c r="L186" s="113">
        <v>107</v>
      </c>
      <c r="M186" s="113" t="s">
        <v>2068</v>
      </c>
      <c r="N186" s="351"/>
    </row>
    <row r="187" spans="1:14">
      <c r="A187" s="113" t="s">
        <v>3209</v>
      </c>
      <c r="B187" s="113" t="s">
        <v>384</v>
      </c>
      <c r="C187" s="113">
        <v>16.399999999999999</v>
      </c>
      <c r="D187" s="113">
        <v>16.399999999999999</v>
      </c>
      <c r="E187" s="113">
        <v>15.3</v>
      </c>
      <c r="F187" s="113">
        <v>16.25</v>
      </c>
      <c r="G187" s="113">
        <v>16.350000000000001</v>
      </c>
      <c r="H187" s="113">
        <v>15.45</v>
      </c>
      <c r="I187" s="113">
        <v>12459</v>
      </c>
      <c r="J187" s="113">
        <v>196035.20000000001</v>
      </c>
      <c r="K187" s="115">
        <v>43518</v>
      </c>
      <c r="L187" s="113">
        <v>67</v>
      </c>
      <c r="M187" s="113" t="s">
        <v>3210</v>
      </c>
      <c r="N187" s="351"/>
    </row>
    <row r="188" spans="1:14">
      <c r="A188" s="113" t="s">
        <v>189</v>
      </c>
      <c r="B188" s="113" t="s">
        <v>384</v>
      </c>
      <c r="C188" s="113">
        <v>78.8</v>
      </c>
      <c r="D188" s="113">
        <v>79.25</v>
      </c>
      <c r="E188" s="113">
        <v>78</v>
      </c>
      <c r="F188" s="113">
        <v>78.55</v>
      </c>
      <c r="G188" s="113">
        <v>78.5</v>
      </c>
      <c r="H188" s="113">
        <v>77.45</v>
      </c>
      <c r="I188" s="113">
        <v>10396045</v>
      </c>
      <c r="J188" s="113">
        <v>816862761.70000005</v>
      </c>
      <c r="K188" s="115">
        <v>43518</v>
      </c>
      <c r="L188" s="113">
        <v>47959</v>
      </c>
      <c r="M188" s="113" t="s">
        <v>2022</v>
      </c>
      <c r="N188" s="351"/>
    </row>
    <row r="189" spans="1:14">
      <c r="A189" s="113" t="s">
        <v>239</v>
      </c>
      <c r="B189" s="113" t="s">
        <v>384</v>
      </c>
      <c r="C189" s="113">
        <v>794.1</v>
      </c>
      <c r="D189" s="113">
        <v>822</v>
      </c>
      <c r="E189" s="113">
        <v>794</v>
      </c>
      <c r="F189" s="113">
        <v>817.7</v>
      </c>
      <c r="G189" s="113">
        <v>822</v>
      </c>
      <c r="H189" s="113">
        <v>786.4</v>
      </c>
      <c r="I189" s="113">
        <v>4018948</v>
      </c>
      <c r="J189" s="113">
        <v>3272166709</v>
      </c>
      <c r="K189" s="115">
        <v>43518</v>
      </c>
      <c r="L189" s="113">
        <v>77235</v>
      </c>
      <c r="M189" s="113" t="s">
        <v>551</v>
      </c>
      <c r="N189" s="351"/>
    </row>
    <row r="190" spans="1:14">
      <c r="A190" s="113" t="s">
        <v>552</v>
      </c>
      <c r="B190" s="113" t="s">
        <v>384</v>
      </c>
      <c r="C190" s="113">
        <v>59.1</v>
      </c>
      <c r="D190" s="113">
        <v>62.65</v>
      </c>
      <c r="E190" s="113">
        <v>59.1</v>
      </c>
      <c r="F190" s="113">
        <v>60.25</v>
      </c>
      <c r="G190" s="113">
        <v>60.5</v>
      </c>
      <c r="H190" s="113">
        <v>59.8</v>
      </c>
      <c r="I190" s="113">
        <v>750944</v>
      </c>
      <c r="J190" s="113">
        <v>45860000.049999997</v>
      </c>
      <c r="K190" s="115">
        <v>43518</v>
      </c>
      <c r="L190" s="113">
        <v>6304</v>
      </c>
      <c r="M190" s="113" t="s">
        <v>553</v>
      </c>
      <c r="N190" s="351"/>
    </row>
    <row r="191" spans="1:14">
      <c r="A191" s="113" t="s">
        <v>554</v>
      </c>
      <c r="B191" s="113" t="s">
        <v>384</v>
      </c>
      <c r="C191" s="113">
        <v>294.35000000000002</v>
      </c>
      <c r="D191" s="113">
        <v>296.45</v>
      </c>
      <c r="E191" s="113">
        <v>291.89999999999998</v>
      </c>
      <c r="F191" s="113">
        <v>294</v>
      </c>
      <c r="G191" s="113">
        <v>292.89999999999998</v>
      </c>
      <c r="H191" s="113">
        <v>294.64999999999998</v>
      </c>
      <c r="I191" s="113">
        <v>265316</v>
      </c>
      <c r="J191" s="113">
        <v>77975587.299999997</v>
      </c>
      <c r="K191" s="115">
        <v>43518</v>
      </c>
      <c r="L191" s="113">
        <v>5619</v>
      </c>
      <c r="M191" s="113" t="s">
        <v>2884</v>
      </c>
      <c r="N191" s="351"/>
    </row>
    <row r="192" spans="1:14">
      <c r="A192" s="113" t="s">
        <v>555</v>
      </c>
      <c r="B192" s="113" t="s">
        <v>384</v>
      </c>
      <c r="C192" s="113">
        <v>214.1</v>
      </c>
      <c r="D192" s="113">
        <v>218.2</v>
      </c>
      <c r="E192" s="113">
        <v>201.35</v>
      </c>
      <c r="F192" s="113">
        <v>209.05</v>
      </c>
      <c r="G192" s="113">
        <v>210</v>
      </c>
      <c r="H192" s="113">
        <v>211.1</v>
      </c>
      <c r="I192" s="113">
        <v>636231</v>
      </c>
      <c r="J192" s="113">
        <v>133901908.59999999</v>
      </c>
      <c r="K192" s="115">
        <v>43518</v>
      </c>
      <c r="L192" s="113">
        <v>12229</v>
      </c>
      <c r="M192" s="113" t="s">
        <v>556</v>
      </c>
      <c r="N192" s="351"/>
    </row>
    <row r="193" spans="1:14">
      <c r="A193" s="113" t="s">
        <v>557</v>
      </c>
      <c r="B193" s="113" t="s">
        <v>384</v>
      </c>
      <c r="C193" s="113">
        <v>176.8</v>
      </c>
      <c r="D193" s="113">
        <v>182.5</v>
      </c>
      <c r="E193" s="113">
        <v>172.8</v>
      </c>
      <c r="F193" s="113">
        <v>175.5</v>
      </c>
      <c r="G193" s="113">
        <v>174.95</v>
      </c>
      <c r="H193" s="113">
        <v>178.15</v>
      </c>
      <c r="I193" s="113">
        <v>1009085</v>
      </c>
      <c r="J193" s="113">
        <v>179754404.84999999</v>
      </c>
      <c r="K193" s="115">
        <v>43518</v>
      </c>
      <c r="L193" s="113">
        <v>16338</v>
      </c>
      <c r="M193" s="113" t="s">
        <v>558</v>
      </c>
      <c r="N193" s="351"/>
    </row>
    <row r="194" spans="1:14">
      <c r="A194" s="113" t="s">
        <v>3211</v>
      </c>
      <c r="B194" s="113" t="s">
        <v>3192</v>
      </c>
      <c r="C194" s="113">
        <v>2.2000000000000002</v>
      </c>
      <c r="D194" s="113">
        <v>2.4</v>
      </c>
      <c r="E194" s="113">
        <v>2.2000000000000002</v>
      </c>
      <c r="F194" s="113">
        <v>2.4</v>
      </c>
      <c r="G194" s="113">
        <v>2.4</v>
      </c>
      <c r="H194" s="113">
        <v>2.2999999999999998</v>
      </c>
      <c r="I194" s="113">
        <v>54508</v>
      </c>
      <c r="J194" s="113">
        <v>129738.65</v>
      </c>
      <c r="K194" s="115">
        <v>43518</v>
      </c>
      <c r="L194" s="113">
        <v>21</v>
      </c>
      <c r="M194" s="113" t="s">
        <v>3212</v>
      </c>
      <c r="N194" s="351"/>
    </row>
    <row r="195" spans="1:14">
      <c r="A195" s="113" t="s">
        <v>559</v>
      </c>
      <c r="B195" s="113" t="s">
        <v>384</v>
      </c>
      <c r="C195" s="113">
        <v>49.05</v>
      </c>
      <c r="D195" s="113">
        <v>50.4</v>
      </c>
      <c r="E195" s="113">
        <v>48.65</v>
      </c>
      <c r="F195" s="113">
        <v>49.9</v>
      </c>
      <c r="G195" s="113">
        <v>49.75</v>
      </c>
      <c r="H195" s="113">
        <v>48.8</v>
      </c>
      <c r="I195" s="113">
        <v>76675</v>
      </c>
      <c r="J195" s="113">
        <v>3823241.8</v>
      </c>
      <c r="K195" s="115">
        <v>43518</v>
      </c>
      <c r="L195" s="113">
        <v>636</v>
      </c>
      <c r="M195" s="113" t="s">
        <v>560</v>
      </c>
      <c r="N195" s="351"/>
    </row>
    <row r="196" spans="1:14">
      <c r="A196" s="113" t="s">
        <v>561</v>
      </c>
      <c r="B196" s="113" t="s">
        <v>384</v>
      </c>
      <c r="C196" s="113">
        <v>225</v>
      </c>
      <c r="D196" s="113">
        <v>229.8</v>
      </c>
      <c r="E196" s="113">
        <v>221.75</v>
      </c>
      <c r="F196" s="113">
        <v>229.25</v>
      </c>
      <c r="G196" s="113">
        <v>229.8</v>
      </c>
      <c r="H196" s="113">
        <v>224.7</v>
      </c>
      <c r="I196" s="113">
        <v>4044</v>
      </c>
      <c r="J196" s="113">
        <v>909018.15</v>
      </c>
      <c r="K196" s="115">
        <v>43518</v>
      </c>
      <c r="L196" s="113">
        <v>191</v>
      </c>
      <c r="M196" s="113" t="s">
        <v>1923</v>
      </c>
      <c r="N196" s="351"/>
    </row>
    <row r="197" spans="1:14">
      <c r="A197" s="113" t="s">
        <v>2090</v>
      </c>
      <c r="B197" s="113" t="s">
        <v>384</v>
      </c>
      <c r="C197" s="113">
        <v>32.35</v>
      </c>
      <c r="D197" s="113">
        <v>32.6</v>
      </c>
      <c r="E197" s="113">
        <v>29.55</v>
      </c>
      <c r="F197" s="113">
        <v>30.95</v>
      </c>
      <c r="G197" s="113">
        <v>30.95</v>
      </c>
      <c r="H197" s="113">
        <v>30.85</v>
      </c>
      <c r="I197" s="113">
        <v>2769</v>
      </c>
      <c r="J197" s="113">
        <v>87287.15</v>
      </c>
      <c r="K197" s="115">
        <v>43518</v>
      </c>
      <c r="L197" s="113">
        <v>81</v>
      </c>
      <c r="M197" s="113" t="s">
        <v>2091</v>
      </c>
      <c r="N197" s="351"/>
    </row>
    <row r="198" spans="1:14">
      <c r="A198" s="113" t="s">
        <v>2640</v>
      </c>
      <c r="B198" s="113" t="s">
        <v>384</v>
      </c>
      <c r="C198" s="113">
        <v>32</v>
      </c>
      <c r="D198" s="113">
        <v>32</v>
      </c>
      <c r="E198" s="113">
        <v>29.65</v>
      </c>
      <c r="F198" s="113">
        <v>30.35</v>
      </c>
      <c r="G198" s="113">
        <v>30.05</v>
      </c>
      <c r="H198" s="113">
        <v>30.5</v>
      </c>
      <c r="I198" s="113">
        <v>698</v>
      </c>
      <c r="J198" s="113">
        <v>21142.400000000001</v>
      </c>
      <c r="K198" s="115">
        <v>43518</v>
      </c>
      <c r="L198" s="113">
        <v>18</v>
      </c>
      <c r="M198" s="113" t="s">
        <v>2641</v>
      </c>
      <c r="N198" s="351"/>
    </row>
    <row r="199" spans="1:14">
      <c r="A199" s="113" t="s">
        <v>2382</v>
      </c>
      <c r="B199" s="113" t="s">
        <v>384</v>
      </c>
      <c r="C199" s="113">
        <v>1.85</v>
      </c>
      <c r="D199" s="113">
        <v>2.1</v>
      </c>
      <c r="E199" s="113">
        <v>1.85</v>
      </c>
      <c r="F199" s="113">
        <v>2</v>
      </c>
      <c r="G199" s="113">
        <v>1.95</v>
      </c>
      <c r="H199" s="113">
        <v>1.85</v>
      </c>
      <c r="I199" s="113">
        <v>245330</v>
      </c>
      <c r="J199" s="113">
        <v>487172.8</v>
      </c>
      <c r="K199" s="115">
        <v>43518</v>
      </c>
      <c r="L199" s="113">
        <v>210</v>
      </c>
      <c r="M199" s="113" t="s">
        <v>2383</v>
      </c>
      <c r="N199" s="351"/>
    </row>
    <row r="200" spans="1:14">
      <c r="A200" s="113" t="s">
        <v>1837</v>
      </c>
      <c r="B200" s="113" t="s">
        <v>384</v>
      </c>
      <c r="C200" s="113">
        <v>917.5</v>
      </c>
      <c r="D200" s="113">
        <v>932.3</v>
      </c>
      <c r="E200" s="113">
        <v>917.5</v>
      </c>
      <c r="F200" s="113">
        <v>921.05</v>
      </c>
      <c r="G200" s="113">
        <v>924.9</v>
      </c>
      <c r="H200" s="113">
        <v>920.5</v>
      </c>
      <c r="I200" s="113">
        <v>478363</v>
      </c>
      <c r="J200" s="113">
        <v>442899958.80000001</v>
      </c>
      <c r="K200" s="115">
        <v>43518</v>
      </c>
      <c r="L200" s="113">
        <v>32534</v>
      </c>
      <c r="M200" s="113" t="s">
        <v>2885</v>
      </c>
      <c r="N200" s="351"/>
    </row>
    <row r="201" spans="1:14">
      <c r="A201" s="113" t="s">
        <v>48</v>
      </c>
      <c r="B201" s="113" t="s">
        <v>384</v>
      </c>
      <c r="C201" s="113">
        <v>480.95</v>
      </c>
      <c r="D201" s="113">
        <v>491</v>
      </c>
      <c r="E201" s="113">
        <v>477.75</v>
      </c>
      <c r="F201" s="113">
        <v>489.2</v>
      </c>
      <c r="G201" s="113">
        <v>488.95</v>
      </c>
      <c r="H201" s="113">
        <v>480.8</v>
      </c>
      <c r="I201" s="113">
        <v>837374</v>
      </c>
      <c r="J201" s="113">
        <v>408032383.64999998</v>
      </c>
      <c r="K201" s="115">
        <v>43518</v>
      </c>
      <c r="L201" s="113">
        <v>18280</v>
      </c>
      <c r="M201" s="113" t="s">
        <v>562</v>
      </c>
      <c r="N201" s="351"/>
    </row>
    <row r="202" spans="1:14">
      <c r="A202" s="113" t="s">
        <v>563</v>
      </c>
      <c r="B202" s="113" t="s">
        <v>384</v>
      </c>
      <c r="C202" s="113">
        <v>150.80000000000001</v>
      </c>
      <c r="D202" s="113">
        <v>155.69999999999999</v>
      </c>
      <c r="E202" s="113">
        <v>146.44999999999999</v>
      </c>
      <c r="F202" s="113">
        <v>153.9</v>
      </c>
      <c r="G202" s="113">
        <v>155.69999999999999</v>
      </c>
      <c r="H202" s="113">
        <v>146.35</v>
      </c>
      <c r="I202" s="113">
        <v>16732</v>
      </c>
      <c r="J202" s="113">
        <v>2542487.65</v>
      </c>
      <c r="K202" s="115">
        <v>43518</v>
      </c>
      <c r="L202" s="113">
        <v>626</v>
      </c>
      <c r="M202" s="113" t="s">
        <v>564</v>
      </c>
      <c r="N202" s="351"/>
    </row>
    <row r="203" spans="1:14">
      <c r="A203" s="113" t="s">
        <v>565</v>
      </c>
      <c r="B203" s="113" t="s">
        <v>384</v>
      </c>
      <c r="C203" s="113">
        <v>3763.55</v>
      </c>
      <c r="D203" s="113">
        <v>3763.55</v>
      </c>
      <c r="E203" s="113">
        <v>3658</v>
      </c>
      <c r="F203" s="113">
        <v>3683.15</v>
      </c>
      <c r="G203" s="113">
        <v>3675</v>
      </c>
      <c r="H203" s="113">
        <v>3703.25</v>
      </c>
      <c r="I203" s="113">
        <v>561</v>
      </c>
      <c r="J203" s="113">
        <v>2082064.85</v>
      </c>
      <c r="K203" s="115">
        <v>43518</v>
      </c>
      <c r="L203" s="113">
        <v>277</v>
      </c>
      <c r="M203" s="113" t="s">
        <v>566</v>
      </c>
      <c r="N203" s="351"/>
    </row>
    <row r="204" spans="1:14">
      <c r="A204" s="113" t="s">
        <v>2011</v>
      </c>
      <c r="B204" s="113" t="s">
        <v>384</v>
      </c>
      <c r="C204" s="113">
        <v>62</v>
      </c>
      <c r="D204" s="113">
        <v>65.2</v>
      </c>
      <c r="E204" s="113">
        <v>60.25</v>
      </c>
      <c r="F204" s="113">
        <v>63.65</v>
      </c>
      <c r="G204" s="113">
        <v>63.25</v>
      </c>
      <c r="H204" s="113">
        <v>61.5</v>
      </c>
      <c r="I204" s="113">
        <v>43535</v>
      </c>
      <c r="J204" s="113">
        <v>2765217</v>
      </c>
      <c r="K204" s="115">
        <v>43518</v>
      </c>
      <c r="L204" s="113">
        <v>401</v>
      </c>
      <c r="M204" s="113" t="s">
        <v>2012</v>
      </c>
      <c r="N204" s="351"/>
    </row>
    <row r="205" spans="1:14">
      <c r="A205" s="113" t="s">
        <v>49</v>
      </c>
      <c r="B205" s="113" t="s">
        <v>384</v>
      </c>
      <c r="C205" s="113">
        <v>309.2</v>
      </c>
      <c r="D205" s="113">
        <v>316.5</v>
      </c>
      <c r="E205" s="113">
        <v>308.05</v>
      </c>
      <c r="F205" s="113">
        <v>313.85000000000002</v>
      </c>
      <c r="G205" s="113">
        <v>314</v>
      </c>
      <c r="H205" s="113">
        <v>309.89999999999998</v>
      </c>
      <c r="I205" s="113">
        <v>5587441</v>
      </c>
      <c r="J205" s="113">
        <v>1753066479.8499999</v>
      </c>
      <c r="K205" s="115">
        <v>43518</v>
      </c>
      <c r="L205" s="113">
        <v>34525</v>
      </c>
      <c r="M205" s="113" t="s">
        <v>567</v>
      </c>
      <c r="N205" s="351"/>
    </row>
    <row r="206" spans="1:14">
      <c r="A206" s="113" t="s">
        <v>50</v>
      </c>
      <c r="B206" s="113" t="s">
        <v>384</v>
      </c>
      <c r="C206" s="113">
        <v>62.9</v>
      </c>
      <c r="D206" s="113">
        <v>64.150000000000006</v>
      </c>
      <c r="E206" s="113">
        <v>62.45</v>
      </c>
      <c r="F206" s="113">
        <v>63.65</v>
      </c>
      <c r="G206" s="113">
        <v>63.65</v>
      </c>
      <c r="H206" s="113">
        <v>62.95</v>
      </c>
      <c r="I206" s="113">
        <v>4784997</v>
      </c>
      <c r="J206" s="113">
        <v>303713256.5</v>
      </c>
      <c r="K206" s="115">
        <v>43518</v>
      </c>
      <c r="L206" s="113">
        <v>18616</v>
      </c>
      <c r="M206" s="113" t="s">
        <v>568</v>
      </c>
      <c r="N206" s="351"/>
    </row>
    <row r="207" spans="1:14">
      <c r="A207" s="113" t="s">
        <v>2886</v>
      </c>
      <c r="B207" s="113" t="s">
        <v>384</v>
      </c>
      <c r="C207" s="113">
        <v>26</v>
      </c>
      <c r="D207" s="113">
        <v>28</v>
      </c>
      <c r="E207" s="113">
        <v>25.65</v>
      </c>
      <c r="F207" s="113">
        <v>27.9</v>
      </c>
      <c r="G207" s="113">
        <v>27.2</v>
      </c>
      <c r="H207" s="113">
        <v>26.7</v>
      </c>
      <c r="I207" s="113">
        <v>2213</v>
      </c>
      <c r="J207" s="113">
        <v>60325.2</v>
      </c>
      <c r="K207" s="115">
        <v>43518</v>
      </c>
      <c r="L207" s="113">
        <v>49</v>
      </c>
      <c r="M207" s="113" t="s">
        <v>2887</v>
      </c>
      <c r="N207" s="351"/>
    </row>
    <row r="208" spans="1:14">
      <c r="A208" s="113" t="s">
        <v>3396</v>
      </c>
      <c r="B208" s="113" t="s">
        <v>384</v>
      </c>
      <c r="C208" s="113">
        <v>210</v>
      </c>
      <c r="D208" s="113">
        <v>210.45</v>
      </c>
      <c r="E208" s="113">
        <v>203.3</v>
      </c>
      <c r="F208" s="113">
        <v>209.2</v>
      </c>
      <c r="G208" s="113">
        <v>210.45</v>
      </c>
      <c r="H208" s="113">
        <v>207.05</v>
      </c>
      <c r="I208" s="113">
        <v>15016</v>
      </c>
      <c r="J208" s="113">
        <v>3106650.7</v>
      </c>
      <c r="K208" s="115">
        <v>43518</v>
      </c>
      <c r="L208" s="113">
        <v>296</v>
      </c>
      <c r="M208" s="113" t="s">
        <v>3397</v>
      </c>
      <c r="N208" s="351"/>
    </row>
    <row r="209" spans="1:14">
      <c r="A209" s="113" t="s">
        <v>2642</v>
      </c>
      <c r="B209" s="113" t="s">
        <v>3192</v>
      </c>
      <c r="C209" s="113">
        <v>1.45</v>
      </c>
      <c r="D209" s="113">
        <v>1.45</v>
      </c>
      <c r="E209" s="113">
        <v>1.35</v>
      </c>
      <c r="F209" s="113">
        <v>1.45</v>
      </c>
      <c r="G209" s="113">
        <v>1.45</v>
      </c>
      <c r="H209" s="113">
        <v>1.4</v>
      </c>
      <c r="I209" s="113">
        <v>562173</v>
      </c>
      <c r="J209" s="113">
        <v>806415.35</v>
      </c>
      <c r="K209" s="115">
        <v>43518</v>
      </c>
      <c r="L209" s="113">
        <v>215</v>
      </c>
      <c r="M209" s="113" t="s">
        <v>2643</v>
      </c>
      <c r="N209" s="351"/>
    </row>
    <row r="210" spans="1:14">
      <c r="A210" s="113" t="s">
        <v>2384</v>
      </c>
      <c r="B210" s="113" t="s">
        <v>384</v>
      </c>
      <c r="C210" s="113">
        <v>34.049999999999997</v>
      </c>
      <c r="D210" s="113">
        <v>34.9</v>
      </c>
      <c r="E210" s="113">
        <v>33.9</v>
      </c>
      <c r="F210" s="113">
        <v>34.200000000000003</v>
      </c>
      <c r="G210" s="113">
        <v>34.25</v>
      </c>
      <c r="H210" s="113">
        <v>34</v>
      </c>
      <c r="I210" s="113">
        <v>18142</v>
      </c>
      <c r="J210" s="113">
        <v>621656.9</v>
      </c>
      <c r="K210" s="115">
        <v>43518</v>
      </c>
      <c r="L210" s="113">
        <v>189</v>
      </c>
      <c r="M210" s="113" t="s">
        <v>2385</v>
      </c>
      <c r="N210" s="351"/>
    </row>
    <row r="211" spans="1:14">
      <c r="A211" s="113" t="s">
        <v>570</v>
      </c>
      <c r="B211" s="113" t="s">
        <v>384</v>
      </c>
      <c r="C211" s="113">
        <v>13</v>
      </c>
      <c r="D211" s="113">
        <v>14</v>
      </c>
      <c r="E211" s="113">
        <v>13</v>
      </c>
      <c r="F211" s="113">
        <v>13.8</v>
      </c>
      <c r="G211" s="113">
        <v>13.9</v>
      </c>
      <c r="H211" s="113">
        <v>13.2</v>
      </c>
      <c r="I211" s="113">
        <v>36421</v>
      </c>
      <c r="J211" s="113">
        <v>496100.95</v>
      </c>
      <c r="K211" s="115">
        <v>43518</v>
      </c>
      <c r="L211" s="113">
        <v>184</v>
      </c>
      <c r="M211" s="113" t="s">
        <v>571</v>
      </c>
      <c r="N211" s="351"/>
    </row>
    <row r="212" spans="1:14">
      <c r="A212" s="113" t="s">
        <v>51</v>
      </c>
      <c r="B212" s="113" t="s">
        <v>384</v>
      </c>
      <c r="C212" s="113">
        <v>622.4</v>
      </c>
      <c r="D212" s="113">
        <v>627.79999999999995</v>
      </c>
      <c r="E212" s="113">
        <v>618.6</v>
      </c>
      <c r="F212" s="113">
        <v>621.20000000000005</v>
      </c>
      <c r="G212" s="113">
        <v>621.9</v>
      </c>
      <c r="H212" s="113">
        <v>621.65</v>
      </c>
      <c r="I212" s="113">
        <v>704110</v>
      </c>
      <c r="J212" s="113">
        <v>439447384.39999998</v>
      </c>
      <c r="K212" s="115">
        <v>43518</v>
      </c>
      <c r="L212" s="113">
        <v>23011</v>
      </c>
      <c r="M212" s="113" t="s">
        <v>572</v>
      </c>
      <c r="N212" s="351"/>
    </row>
    <row r="213" spans="1:14">
      <c r="A213" s="113" t="s">
        <v>3554</v>
      </c>
      <c r="B213" s="113" t="s">
        <v>3192</v>
      </c>
      <c r="C213" s="113">
        <v>6.1</v>
      </c>
      <c r="D213" s="113">
        <v>6.3</v>
      </c>
      <c r="E213" s="113">
        <v>6.1</v>
      </c>
      <c r="F213" s="113">
        <v>6.1</v>
      </c>
      <c r="G213" s="113">
        <v>6.1</v>
      </c>
      <c r="H213" s="113">
        <v>6.1</v>
      </c>
      <c r="I213" s="113">
        <v>3587</v>
      </c>
      <c r="J213" s="113">
        <v>21925.7</v>
      </c>
      <c r="K213" s="115">
        <v>43518</v>
      </c>
      <c r="L213" s="113">
        <v>14</v>
      </c>
      <c r="M213" s="113" t="s">
        <v>3555</v>
      </c>
      <c r="N213" s="351"/>
    </row>
    <row r="214" spans="1:14">
      <c r="A214" s="113" t="s">
        <v>2644</v>
      </c>
      <c r="B214" s="113" t="s">
        <v>384</v>
      </c>
      <c r="C214" s="113">
        <v>161.55000000000001</v>
      </c>
      <c r="D214" s="113">
        <v>170.3</v>
      </c>
      <c r="E214" s="113">
        <v>158.05000000000001</v>
      </c>
      <c r="F214" s="113">
        <v>163.75</v>
      </c>
      <c r="G214" s="113">
        <v>164.15</v>
      </c>
      <c r="H214" s="113">
        <v>158.75</v>
      </c>
      <c r="I214" s="113">
        <v>156615</v>
      </c>
      <c r="J214" s="113">
        <v>25825965.100000001</v>
      </c>
      <c r="K214" s="115">
        <v>43518</v>
      </c>
      <c r="L214" s="113">
        <v>3218</v>
      </c>
      <c r="M214" s="113" t="s">
        <v>2645</v>
      </c>
      <c r="N214" s="351"/>
    </row>
    <row r="215" spans="1:14">
      <c r="A215" s="113" t="s">
        <v>573</v>
      </c>
      <c r="B215" s="113" t="s">
        <v>384</v>
      </c>
      <c r="C215" s="113">
        <v>450.2</v>
      </c>
      <c r="D215" s="113">
        <v>463.9</v>
      </c>
      <c r="E215" s="113">
        <v>450.2</v>
      </c>
      <c r="F215" s="113">
        <v>460.15</v>
      </c>
      <c r="G215" s="113">
        <v>460</v>
      </c>
      <c r="H215" s="113">
        <v>451.75</v>
      </c>
      <c r="I215" s="113">
        <v>47666</v>
      </c>
      <c r="J215" s="113">
        <v>21890220.850000001</v>
      </c>
      <c r="K215" s="115">
        <v>43518</v>
      </c>
      <c r="L215" s="113">
        <v>1765</v>
      </c>
      <c r="M215" s="113" t="s">
        <v>574</v>
      </c>
      <c r="N215" s="351"/>
    </row>
    <row r="216" spans="1:14">
      <c r="A216" s="113" t="s">
        <v>2646</v>
      </c>
      <c r="B216" s="113" t="s">
        <v>3192</v>
      </c>
      <c r="C216" s="113">
        <v>40.9</v>
      </c>
      <c r="D216" s="113">
        <v>42.95</v>
      </c>
      <c r="E216" s="113">
        <v>40.9</v>
      </c>
      <c r="F216" s="113">
        <v>42.85</v>
      </c>
      <c r="G216" s="113">
        <v>42.95</v>
      </c>
      <c r="H216" s="113">
        <v>40.950000000000003</v>
      </c>
      <c r="I216" s="113">
        <v>55486</v>
      </c>
      <c r="J216" s="113">
        <v>2321955.65</v>
      </c>
      <c r="K216" s="115">
        <v>43518</v>
      </c>
      <c r="L216" s="113">
        <v>248</v>
      </c>
      <c r="M216" s="113" t="s">
        <v>2647</v>
      </c>
      <c r="N216" s="351"/>
    </row>
    <row r="217" spans="1:14">
      <c r="A217" s="113" t="s">
        <v>2317</v>
      </c>
      <c r="B217" s="113" t="s">
        <v>384</v>
      </c>
      <c r="C217" s="113">
        <v>3.5</v>
      </c>
      <c r="D217" s="113">
        <v>3.65</v>
      </c>
      <c r="E217" s="113">
        <v>3.35</v>
      </c>
      <c r="F217" s="113">
        <v>3.45</v>
      </c>
      <c r="G217" s="113">
        <v>3.4</v>
      </c>
      <c r="H217" s="113">
        <v>3.5</v>
      </c>
      <c r="I217" s="113">
        <v>34301</v>
      </c>
      <c r="J217" s="113">
        <v>118716.9</v>
      </c>
      <c r="K217" s="115">
        <v>43518</v>
      </c>
      <c r="L217" s="113">
        <v>88</v>
      </c>
      <c r="M217" s="113" t="s">
        <v>2169</v>
      </c>
      <c r="N217" s="351"/>
    </row>
    <row r="218" spans="1:14">
      <c r="A218" s="113" t="s">
        <v>2766</v>
      </c>
      <c r="B218" s="113" t="s">
        <v>384</v>
      </c>
      <c r="C218" s="113">
        <v>4.95</v>
      </c>
      <c r="D218" s="113">
        <v>5.2</v>
      </c>
      <c r="E218" s="113">
        <v>4.75</v>
      </c>
      <c r="F218" s="113">
        <v>5.15</v>
      </c>
      <c r="G218" s="113">
        <v>5.15</v>
      </c>
      <c r="H218" s="113">
        <v>4.9000000000000004</v>
      </c>
      <c r="I218" s="113">
        <v>9887</v>
      </c>
      <c r="J218" s="113">
        <v>50039.05</v>
      </c>
      <c r="K218" s="115">
        <v>43518</v>
      </c>
      <c r="L218" s="113">
        <v>31</v>
      </c>
      <c r="M218" s="113" t="s">
        <v>2767</v>
      </c>
      <c r="N218" s="351"/>
    </row>
    <row r="219" spans="1:14">
      <c r="A219" s="113" t="s">
        <v>575</v>
      </c>
      <c r="B219" s="113" t="s">
        <v>384</v>
      </c>
      <c r="C219" s="113">
        <v>170.5</v>
      </c>
      <c r="D219" s="113">
        <v>180.2</v>
      </c>
      <c r="E219" s="113">
        <v>163</v>
      </c>
      <c r="F219" s="113">
        <v>178.3</v>
      </c>
      <c r="G219" s="113">
        <v>177.1</v>
      </c>
      <c r="H219" s="113">
        <v>169.6</v>
      </c>
      <c r="I219" s="113">
        <v>2069293</v>
      </c>
      <c r="J219" s="113">
        <v>362390171.35000002</v>
      </c>
      <c r="K219" s="115">
        <v>43518</v>
      </c>
      <c r="L219" s="113">
        <v>8567</v>
      </c>
      <c r="M219" s="113" t="s">
        <v>2888</v>
      </c>
      <c r="N219" s="351"/>
    </row>
    <row r="220" spans="1:14">
      <c r="A220" s="113" t="s">
        <v>576</v>
      </c>
      <c r="B220" s="113" t="s">
        <v>384</v>
      </c>
      <c r="C220" s="113">
        <v>21.4</v>
      </c>
      <c r="D220" s="113">
        <v>22.6</v>
      </c>
      <c r="E220" s="113">
        <v>19.75</v>
      </c>
      <c r="F220" s="113">
        <v>20.5</v>
      </c>
      <c r="G220" s="113">
        <v>20.399999999999999</v>
      </c>
      <c r="H220" s="113">
        <v>22.05</v>
      </c>
      <c r="I220" s="113">
        <v>1888983</v>
      </c>
      <c r="J220" s="113">
        <v>39133133.799999997</v>
      </c>
      <c r="K220" s="115">
        <v>43518</v>
      </c>
      <c r="L220" s="113">
        <v>4385</v>
      </c>
      <c r="M220" s="113" t="s">
        <v>577</v>
      </c>
      <c r="N220" s="351"/>
    </row>
    <row r="221" spans="1:14">
      <c r="A221" s="113" t="s">
        <v>1934</v>
      </c>
      <c r="B221" s="113" t="s">
        <v>384</v>
      </c>
      <c r="C221" s="113">
        <v>98</v>
      </c>
      <c r="D221" s="113">
        <v>101.8</v>
      </c>
      <c r="E221" s="113">
        <v>94.1</v>
      </c>
      <c r="F221" s="113">
        <v>100.7</v>
      </c>
      <c r="G221" s="113">
        <v>101.4</v>
      </c>
      <c r="H221" s="113">
        <v>96.35</v>
      </c>
      <c r="I221" s="113">
        <v>69387</v>
      </c>
      <c r="J221" s="113">
        <v>6837733.0999999996</v>
      </c>
      <c r="K221" s="115">
        <v>43518</v>
      </c>
      <c r="L221" s="113">
        <v>981</v>
      </c>
      <c r="M221" s="113" t="s">
        <v>2047</v>
      </c>
      <c r="N221" s="351"/>
    </row>
    <row r="222" spans="1:14">
      <c r="A222" s="113" t="s">
        <v>578</v>
      </c>
      <c r="B222" s="113" t="s">
        <v>384</v>
      </c>
      <c r="C222" s="113">
        <v>3.45</v>
      </c>
      <c r="D222" s="113">
        <v>3.5</v>
      </c>
      <c r="E222" s="113">
        <v>3.45</v>
      </c>
      <c r="F222" s="113">
        <v>3.5</v>
      </c>
      <c r="G222" s="113">
        <v>3.5</v>
      </c>
      <c r="H222" s="113">
        <v>3.35</v>
      </c>
      <c r="I222" s="113">
        <v>525</v>
      </c>
      <c r="J222" s="113">
        <v>1824.25</v>
      </c>
      <c r="K222" s="115">
        <v>43518</v>
      </c>
      <c r="L222" s="113">
        <v>11</v>
      </c>
      <c r="M222" s="113" t="s">
        <v>579</v>
      </c>
      <c r="N222" s="351"/>
    </row>
    <row r="223" spans="1:14">
      <c r="A223" s="113" t="s">
        <v>580</v>
      </c>
      <c r="B223" s="113" t="s">
        <v>384</v>
      </c>
      <c r="C223" s="113">
        <v>2999.55</v>
      </c>
      <c r="D223" s="113">
        <v>3199</v>
      </c>
      <c r="E223" s="113">
        <v>2960.75</v>
      </c>
      <c r="F223" s="113">
        <v>3110.4</v>
      </c>
      <c r="G223" s="113">
        <v>3143</v>
      </c>
      <c r="H223" s="113">
        <v>2992.15</v>
      </c>
      <c r="I223" s="113">
        <v>3459</v>
      </c>
      <c r="J223" s="113">
        <v>10646443.75</v>
      </c>
      <c r="K223" s="115">
        <v>43518</v>
      </c>
      <c r="L223" s="113">
        <v>1073</v>
      </c>
      <c r="M223" s="113" t="s">
        <v>581</v>
      </c>
      <c r="N223" s="351"/>
    </row>
    <row r="224" spans="1:14">
      <c r="A224" s="113" t="s">
        <v>582</v>
      </c>
      <c r="B224" s="113" t="s">
        <v>384</v>
      </c>
      <c r="C224" s="113">
        <v>607.95000000000005</v>
      </c>
      <c r="D224" s="113">
        <v>612.54999999999995</v>
      </c>
      <c r="E224" s="113">
        <v>598</v>
      </c>
      <c r="F224" s="113">
        <v>608.1</v>
      </c>
      <c r="G224" s="113">
        <v>606.20000000000005</v>
      </c>
      <c r="H224" s="113">
        <v>601.1</v>
      </c>
      <c r="I224" s="113">
        <v>18096</v>
      </c>
      <c r="J224" s="113">
        <v>10947170.85</v>
      </c>
      <c r="K224" s="115">
        <v>43518</v>
      </c>
      <c r="L224" s="113">
        <v>1943</v>
      </c>
      <c r="M224" s="113" t="s">
        <v>583</v>
      </c>
      <c r="N224" s="351"/>
    </row>
    <row r="225" spans="1:14">
      <c r="A225" s="113" t="s">
        <v>584</v>
      </c>
      <c r="B225" s="113" t="s">
        <v>384</v>
      </c>
      <c r="C225" s="113">
        <v>95.9</v>
      </c>
      <c r="D225" s="113">
        <v>98.7</v>
      </c>
      <c r="E225" s="113">
        <v>95.5</v>
      </c>
      <c r="F225" s="113">
        <v>97.8</v>
      </c>
      <c r="G225" s="113">
        <v>97.1</v>
      </c>
      <c r="H225" s="113">
        <v>95.85</v>
      </c>
      <c r="I225" s="113">
        <v>141544</v>
      </c>
      <c r="J225" s="113">
        <v>13834730.550000001</v>
      </c>
      <c r="K225" s="115">
        <v>43518</v>
      </c>
      <c r="L225" s="113">
        <v>1093</v>
      </c>
      <c r="M225" s="113" t="s">
        <v>585</v>
      </c>
      <c r="N225" s="351"/>
    </row>
    <row r="226" spans="1:14">
      <c r="A226" s="113" t="s">
        <v>586</v>
      </c>
      <c r="B226" s="113" t="s">
        <v>384</v>
      </c>
      <c r="C226" s="113">
        <v>111.85</v>
      </c>
      <c r="D226" s="113">
        <v>117.4</v>
      </c>
      <c r="E226" s="113">
        <v>110.1</v>
      </c>
      <c r="F226" s="113">
        <v>115.05</v>
      </c>
      <c r="G226" s="113">
        <v>115.2</v>
      </c>
      <c r="H226" s="113">
        <v>111.15</v>
      </c>
      <c r="I226" s="113">
        <v>1625118</v>
      </c>
      <c r="J226" s="113">
        <v>186252349.55000001</v>
      </c>
      <c r="K226" s="115">
        <v>43518</v>
      </c>
      <c r="L226" s="113">
        <v>14394</v>
      </c>
      <c r="M226" s="113" t="s">
        <v>587</v>
      </c>
      <c r="N226" s="351"/>
    </row>
    <row r="227" spans="1:14">
      <c r="A227" s="113" t="s">
        <v>2218</v>
      </c>
      <c r="B227" s="113" t="s">
        <v>384</v>
      </c>
      <c r="C227" s="113">
        <v>208.05</v>
      </c>
      <c r="D227" s="113">
        <v>212.15</v>
      </c>
      <c r="E227" s="113">
        <v>207.1</v>
      </c>
      <c r="F227" s="113">
        <v>209.35</v>
      </c>
      <c r="G227" s="113">
        <v>209.5</v>
      </c>
      <c r="H227" s="113">
        <v>209.6</v>
      </c>
      <c r="I227" s="113">
        <v>28315</v>
      </c>
      <c r="J227" s="113">
        <v>5948024</v>
      </c>
      <c r="K227" s="115">
        <v>43518</v>
      </c>
      <c r="L227" s="113">
        <v>980</v>
      </c>
      <c r="M227" s="113" t="s">
        <v>2889</v>
      </c>
      <c r="N227" s="351"/>
    </row>
    <row r="228" spans="1:14">
      <c r="A228" s="113" t="s">
        <v>52</v>
      </c>
      <c r="B228" s="113" t="s">
        <v>384</v>
      </c>
      <c r="C228" s="113">
        <v>17915</v>
      </c>
      <c r="D228" s="113">
        <v>18184</v>
      </c>
      <c r="E228" s="113">
        <v>17751.5</v>
      </c>
      <c r="F228" s="113">
        <v>18120.75</v>
      </c>
      <c r="G228" s="113">
        <v>18167.099999999999</v>
      </c>
      <c r="H228" s="113">
        <v>18048.55</v>
      </c>
      <c r="I228" s="113">
        <v>38884</v>
      </c>
      <c r="J228" s="113">
        <v>701072983.10000002</v>
      </c>
      <c r="K228" s="115">
        <v>43518</v>
      </c>
      <c r="L228" s="113">
        <v>18798</v>
      </c>
      <c r="M228" s="113" t="s">
        <v>588</v>
      </c>
      <c r="N228" s="351"/>
    </row>
    <row r="229" spans="1:14">
      <c r="A229" s="113" t="s">
        <v>53</v>
      </c>
      <c r="B229" s="113" t="s">
        <v>384</v>
      </c>
      <c r="C229" s="113">
        <v>337</v>
      </c>
      <c r="D229" s="113">
        <v>347</v>
      </c>
      <c r="E229" s="113">
        <v>335.7</v>
      </c>
      <c r="F229" s="113">
        <v>344.2</v>
      </c>
      <c r="G229" s="113">
        <v>345.95</v>
      </c>
      <c r="H229" s="113">
        <v>335.3</v>
      </c>
      <c r="I229" s="113">
        <v>4854900</v>
      </c>
      <c r="J229" s="113">
        <v>1665202737.0999999</v>
      </c>
      <c r="K229" s="115">
        <v>43518</v>
      </c>
      <c r="L229" s="113">
        <v>67722</v>
      </c>
      <c r="M229" s="113" t="s">
        <v>589</v>
      </c>
      <c r="N229" s="351"/>
    </row>
    <row r="230" spans="1:14">
      <c r="A230" s="113" t="s">
        <v>590</v>
      </c>
      <c r="B230" s="113" t="s">
        <v>384</v>
      </c>
      <c r="C230" s="113">
        <v>26.25</v>
      </c>
      <c r="D230" s="113">
        <v>27.8</v>
      </c>
      <c r="E230" s="113">
        <v>26.25</v>
      </c>
      <c r="F230" s="113">
        <v>27.65</v>
      </c>
      <c r="G230" s="113">
        <v>27.75</v>
      </c>
      <c r="H230" s="113">
        <v>27.15</v>
      </c>
      <c r="I230" s="113">
        <v>104353</v>
      </c>
      <c r="J230" s="113">
        <v>2862896.8</v>
      </c>
      <c r="K230" s="115">
        <v>43518</v>
      </c>
      <c r="L230" s="113">
        <v>748</v>
      </c>
      <c r="M230" s="113" t="s">
        <v>591</v>
      </c>
      <c r="N230" s="351"/>
    </row>
    <row r="231" spans="1:14">
      <c r="A231" s="113" t="s">
        <v>2626</v>
      </c>
      <c r="B231" s="113" t="s">
        <v>384</v>
      </c>
      <c r="C231" s="113">
        <v>8.85</v>
      </c>
      <c r="D231" s="113">
        <v>8.85</v>
      </c>
      <c r="E231" s="113">
        <v>8.5500000000000007</v>
      </c>
      <c r="F231" s="113">
        <v>8.85</v>
      </c>
      <c r="G231" s="113">
        <v>8.85</v>
      </c>
      <c r="H231" s="113">
        <v>8.4499999999999993</v>
      </c>
      <c r="I231" s="113">
        <v>58492</v>
      </c>
      <c r="J231" s="113">
        <v>516955.7</v>
      </c>
      <c r="K231" s="115">
        <v>43518</v>
      </c>
      <c r="L231" s="113">
        <v>134</v>
      </c>
      <c r="M231" s="113" t="s">
        <v>2648</v>
      </c>
      <c r="N231" s="351"/>
    </row>
    <row r="232" spans="1:14">
      <c r="A232" s="113" t="s">
        <v>592</v>
      </c>
      <c r="B232" s="113" t="s">
        <v>384</v>
      </c>
      <c r="C232" s="113">
        <v>195.55</v>
      </c>
      <c r="D232" s="113">
        <v>200.65</v>
      </c>
      <c r="E232" s="113">
        <v>195.55</v>
      </c>
      <c r="F232" s="113">
        <v>199.2</v>
      </c>
      <c r="G232" s="113">
        <v>199.45</v>
      </c>
      <c r="H232" s="113">
        <v>196.45</v>
      </c>
      <c r="I232" s="113">
        <v>42066</v>
      </c>
      <c r="J232" s="113">
        <v>8362869.2999999998</v>
      </c>
      <c r="K232" s="115">
        <v>43518</v>
      </c>
      <c r="L232" s="113">
        <v>1117</v>
      </c>
      <c r="M232" s="113" t="s">
        <v>593</v>
      </c>
      <c r="N232" s="351"/>
    </row>
    <row r="233" spans="1:14">
      <c r="A233" s="113" t="s">
        <v>191</v>
      </c>
      <c r="B233" s="113" t="s">
        <v>384</v>
      </c>
      <c r="C233" s="113">
        <v>3008</v>
      </c>
      <c r="D233" s="113">
        <v>3057.3</v>
      </c>
      <c r="E233" s="113">
        <v>2972.7</v>
      </c>
      <c r="F233" s="113">
        <v>3012.8</v>
      </c>
      <c r="G233" s="113">
        <v>3012</v>
      </c>
      <c r="H233" s="113">
        <v>3001.6</v>
      </c>
      <c r="I233" s="113">
        <v>313430</v>
      </c>
      <c r="J233" s="113">
        <v>949842585.45000005</v>
      </c>
      <c r="K233" s="115">
        <v>43518</v>
      </c>
      <c r="L233" s="113">
        <v>24056</v>
      </c>
      <c r="M233" s="113" t="s">
        <v>3178</v>
      </c>
      <c r="N233" s="351"/>
    </row>
    <row r="234" spans="1:14">
      <c r="A234" s="113" t="s">
        <v>2191</v>
      </c>
      <c r="B234" s="113" t="s">
        <v>384</v>
      </c>
      <c r="C234" s="113">
        <v>96.9</v>
      </c>
      <c r="D234" s="113">
        <v>99.95</v>
      </c>
      <c r="E234" s="113">
        <v>95.55</v>
      </c>
      <c r="F234" s="113">
        <v>97</v>
      </c>
      <c r="G234" s="113">
        <v>97</v>
      </c>
      <c r="H234" s="113">
        <v>96.55</v>
      </c>
      <c r="I234" s="113">
        <v>49723</v>
      </c>
      <c r="J234" s="113">
        <v>4828796.75</v>
      </c>
      <c r="K234" s="115">
        <v>43518</v>
      </c>
      <c r="L234" s="113">
        <v>574</v>
      </c>
      <c r="M234" s="113" t="s">
        <v>2195</v>
      </c>
      <c r="N234" s="351"/>
    </row>
    <row r="235" spans="1:14">
      <c r="A235" s="113" t="s">
        <v>594</v>
      </c>
      <c r="B235" s="113" t="s">
        <v>384</v>
      </c>
      <c r="C235" s="113">
        <v>40.85</v>
      </c>
      <c r="D235" s="113">
        <v>48.8</v>
      </c>
      <c r="E235" s="113">
        <v>40.75</v>
      </c>
      <c r="F235" s="113">
        <v>48.8</v>
      </c>
      <c r="G235" s="113">
        <v>48.8</v>
      </c>
      <c r="H235" s="113">
        <v>40.700000000000003</v>
      </c>
      <c r="I235" s="113">
        <v>104904</v>
      </c>
      <c r="J235" s="113">
        <v>4913075.4000000004</v>
      </c>
      <c r="K235" s="115">
        <v>43518</v>
      </c>
      <c r="L235" s="113">
        <v>1030</v>
      </c>
      <c r="M235" s="113" t="s">
        <v>595</v>
      </c>
      <c r="N235" s="351"/>
    </row>
    <row r="236" spans="1:14">
      <c r="A236" s="113" t="s">
        <v>252</v>
      </c>
      <c r="B236" s="113" t="s">
        <v>384</v>
      </c>
      <c r="C236" s="113">
        <v>564</v>
      </c>
      <c r="D236" s="113">
        <v>570.75</v>
      </c>
      <c r="E236" s="113">
        <v>560</v>
      </c>
      <c r="F236" s="113">
        <v>567.95000000000005</v>
      </c>
      <c r="G236" s="113">
        <v>568</v>
      </c>
      <c r="H236" s="113">
        <v>562.4</v>
      </c>
      <c r="I236" s="113">
        <v>90288</v>
      </c>
      <c r="J236" s="113">
        <v>51197015.549999997</v>
      </c>
      <c r="K236" s="115">
        <v>43518</v>
      </c>
      <c r="L236" s="113">
        <v>8049</v>
      </c>
      <c r="M236" s="113" t="s">
        <v>2000</v>
      </c>
      <c r="N236" s="351"/>
    </row>
    <row r="237" spans="1:14">
      <c r="A237" s="113" t="s">
        <v>2386</v>
      </c>
      <c r="B237" s="113" t="s">
        <v>384</v>
      </c>
      <c r="C237" s="113">
        <v>1.7</v>
      </c>
      <c r="D237" s="113">
        <v>2</v>
      </c>
      <c r="E237" s="113">
        <v>1.7</v>
      </c>
      <c r="F237" s="113">
        <v>2</v>
      </c>
      <c r="G237" s="113">
        <v>2</v>
      </c>
      <c r="H237" s="113">
        <v>1.7</v>
      </c>
      <c r="I237" s="113">
        <v>433720</v>
      </c>
      <c r="J237" s="113">
        <v>851073.7</v>
      </c>
      <c r="K237" s="115">
        <v>43518</v>
      </c>
      <c r="L237" s="113">
        <v>322</v>
      </c>
      <c r="M237" s="113" t="s">
        <v>2387</v>
      </c>
      <c r="N237" s="351"/>
    </row>
    <row r="238" spans="1:14">
      <c r="A238" s="113" t="s">
        <v>596</v>
      </c>
      <c r="B238" s="113" t="s">
        <v>384</v>
      </c>
      <c r="C238" s="113">
        <v>42.65</v>
      </c>
      <c r="D238" s="113">
        <v>42.7</v>
      </c>
      <c r="E238" s="113">
        <v>40.65</v>
      </c>
      <c r="F238" s="113">
        <v>41.35</v>
      </c>
      <c r="G238" s="113">
        <v>41.05</v>
      </c>
      <c r="H238" s="113">
        <v>42.6</v>
      </c>
      <c r="I238" s="113">
        <v>9007</v>
      </c>
      <c r="J238" s="113">
        <v>376859.85</v>
      </c>
      <c r="K238" s="115">
        <v>43518</v>
      </c>
      <c r="L238" s="113">
        <v>75</v>
      </c>
      <c r="M238" s="113" t="s">
        <v>597</v>
      </c>
      <c r="N238" s="351"/>
    </row>
    <row r="239" spans="1:14">
      <c r="A239" s="113" t="s">
        <v>3404</v>
      </c>
      <c r="B239" s="113" t="s">
        <v>384</v>
      </c>
      <c r="C239" s="113">
        <v>3042</v>
      </c>
      <c r="D239" s="113">
        <v>3124</v>
      </c>
      <c r="E239" s="113">
        <v>3042</v>
      </c>
      <c r="F239" s="113">
        <v>3124</v>
      </c>
      <c r="G239" s="113">
        <v>3124</v>
      </c>
      <c r="H239" s="113">
        <v>3057</v>
      </c>
      <c r="I239" s="113">
        <v>23</v>
      </c>
      <c r="J239" s="113">
        <v>70751</v>
      </c>
      <c r="K239" s="115">
        <v>43518</v>
      </c>
      <c r="L239" s="113">
        <v>7</v>
      </c>
      <c r="M239" s="113" t="s">
        <v>3405</v>
      </c>
      <c r="N239" s="351"/>
    </row>
    <row r="240" spans="1:14">
      <c r="A240" s="113" t="s">
        <v>2649</v>
      </c>
      <c r="B240" s="113" t="s">
        <v>384</v>
      </c>
      <c r="C240" s="113">
        <v>2.7</v>
      </c>
      <c r="D240" s="113">
        <v>2.75</v>
      </c>
      <c r="E240" s="113">
        <v>2.5499999999999998</v>
      </c>
      <c r="F240" s="113">
        <v>2.7</v>
      </c>
      <c r="G240" s="113">
        <v>2.75</v>
      </c>
      <c r="H240" s="113">
        <v>2.65</v>
      </c>
      <c r="I240" s="113">
        <v>170427</v>
      </c>
      <c r="J240" s="113">
        <v>466196.4</v>
      </c>
      <c r="K240" s="115">
        <v>43518</v>
      </c>
      <c r="L240" s="113">
        <v>143</v>
      </c>
      <c r="M240" s="113" t="s">
        <v>2650</v>
      </c>
      <c r="N240" s="351"/>
    </row>
    <row r="241" spans="1:14">
      <c r="A241" s="113" t="s">
        <v>2388</v>
      </c>
      <c r="B241" s="113" t="s">
        <v>384</v>
      </c>
      <c r="C241" s="113">
        <v>183.35</v>
      </c>
      <c r="D241" s="113">
        <v>193.4</v>
      </c>
      <c r="E241" s="113">
        <v>183</v>
      </c>
      <c r="F241" s="113">
        <v>186.7</v>
      </c>
      <c r="G241" s="113">
        <v>185.2</v>
      </c>
      <c r="H241" s="113">
        <v>185.3</v>
      </c>
      <c r="I241" s="113">
        <v>45790</v>
      </c>
      <c r="J241" s="113">
        <v>8619401.1999999993</v>
      </c>
      <c r="K241" s="115">
        <v>43518</v>
      </c>
      <c r="L241" s="113">
        <v>3542</v>
      </c>
      <c r="M241" s="113" t="s">
        <v>2389</v>
      </c>
      <c r="N241" s="351"/>
    </row>
    <row r="242" spans="1:14">
      <c r="A242" s="113" t="s">
        <v>3641</v>
      </c>
      <c r="B242" s="113" t="s">
        <v>3192</v>
      </c>
      <c r="C242" s="113">
        <v>15.45</v>
      </c>
      <c r="D242" s="113">
        <v>15.45</v>
      </c>
      <c r="E242" s="113">
        <v>15.45</v>
      </c>
      <c r="F242" s="113">
        <v>15.45</v>
      </c>
      <c r="G242" s="113">
        <v>15.45</v>
      </c>
      <c r="H242" s="113">
        <v>15.45</v>
      </c>
      <c r="I242" s="113">
        <v>5</v>
      </c>
      <c r="J242" s="113">
        <v>77.25</v>
      </c>
      <c r="K242" s="115">
        <v>43518</v>
      </c>
      <c r="L242" s="113">
        <v>1</v>
      </c>
      <c r="M242" s="113" t="s">
        <v>3642</v>
      </c>
      <c r="N242" s="351"/>
    </row>
    <row r="243" spans="1:14">
      <c r="A243" s="113" t="s">
        <v>2890</v>
      </c>
      <c r="B243" s="113" t="s">
        <v>384</v>
      </c>
      <c r="C243" s="113">
        <v>26.4</v>
      </c>
      <c r="D243" s="113">
        <v>28.6</v>
      </c>
      <c r="E243" s="113">
        <v>25.9</v>
      </c>
      <c r="F243" s="113">
        <v>28.5</v>
      </c>
      <c r="G243" s="113">
        <v>28.45</v>
      </c>
      <c r="H243" s="113">
        <v>26</v>
      </c>
      <c r="I243" s="113">
        <v>197783</v>
      </c>
      <c r="J243" s="113">
        <v>5546557.5</v>
      </c>
      <c r="K243" s="115">
        <v>43518</v>
      </c>
      <c r="L243" s="113">
        <v>1522</v>
      </c>
      <c r="M243" s="113" t="s">
        <v>2891</v>
      </c>
      <c r="N243" s="351"/>
    </row>
    <row r="244" spans="1:14">
      <c r="A244" s="113" t="s">
        <v>193</v>
      </c>
      <c r="B244" s="113" t="s">
        <v>384</v>
      </c>
      <c r="C244" s="113">
        <v>314</v>
      </c>
      <c r="D244" s="113">
        <v>317.5</v>
      </c>
      <c r="E244" s="113">
        <v>312.45</v>
      </c>
      <c r="F244" s="113">
        <v>315.2</v>
      </c>
      <c r="G244" s="113">
        <v>315.10000000000002</v>
      </c>
      <c r="H244" s="113">
        <v>313.14999999999998</v>
      </c>
      <c r="I244" s="113">
        <v>581643</v>
      </c>
      <c r="J244" s="113">
        <v>183179394.84999999</v>
      </c>
      <c r="K244" s="115">
        <v>43518</v>
      </c>
      <c r="L244" s="113">
        <v>9870</v>
      </c>
      <c r="M244" s="113" t="s">
        <v>598</v>
      </c>
      <c r="N244" s="351"/>
    </row>
    <row r="245" spans="1:14">
      <c r="A245" s="113" t="s">
        <v>2651</v>
      </c>
      <c r="B245" s="113" t="s">
        <v>384</v>
      </c>
      <c r="C245" s="113">
        <v>17.8</v>
      </c>
      <c r="D245" s="113">
        <v>18.45</v>
      </c>
      <c r="E245" s="113">
        <v>17.5</v>
      </c>
      <c r="F245" s="113">
        <v>18.45</v>
      </c>
      <c r="G245" s="113">
        <v>18.45</v>
      </c>
      <c r="H245" s="113">
        <v>17.600000000000001</v>
      </c>
      <c r="I245" s="113">
        <v>17641</v>
      </c>
      <c r="J245" s="113">
        <v>319439.90000000002</v>
      </c>
      <c r="K245" s="115">
        <v>43518</v>
      </c>
      <c r="L245" s="113">
        <v>111</v>
      </c>
      <c r="M245" s="113" t="s">
        <v>2652</v>
      </c>
      <c r="N245" s="351"/>
    </row>
    <row r="246" spans="1:14">
      <c r="A246" s="113" t="s">
        <v>599</v>
      </c>
      <c r="B246" s="113" t="s">
        <v>384</v>
      </c>
      <c r="C246" s="113">
        <v>44.8</v>
      </c>
      <c r="D246" s="113">
        <v>44.8</v>
      </c>
      <c r="E246" s="113">
        <v>43.6</v>
      </c>
      <c r="F246" s="113">
        <v>44.1</v>
      </c>
      <c r="G246" s="113">
        <v>44.3</v>
      </c>
      <c r="H246" s="113">
        <v>44.8</v>
      </c>
      <c r="I246" s="113">
        <v>116192</v>
      </c>
      <c r="J246" s="113">
        <v>5100147.55</v>
      </c>
      <c r="K246" s="115">
        <v>43518</v>
      </c>
      <c r="L246" s="113">
        <v>2420</v>
      </c>
      <c r="M246" s="113" t="s">
        <v>600</v>
      </c>
      <c r="N246" s="351"/>
    </row>
    <row r="247" spans="1:14">
      <c r="A247" s="113" t="s">
        <v>54</v>
      </c>
      <c r="B247" s="113" t="s">
        <v>384</v>
      </c>
      <c r="C247" s="113">
        <v>221.5</v>
      </c>
      <c r="D247" s="113">
        <v>223.75</v>
      </c>
      <c r="E247" s="113">
        <v>218.6</v>
      </c>
      <c r="F247" s="113">
        <v>222</v>
      </c>
      <c r="G247" s="113">
        <v>222.35</v>
      </c>
      <c r="H247" s="113">
        <v>221.5</v>
      </c>
      <c r="I247" s="113">
        <v>3404670</v>
      </c>
      <c r="J247" s="113">
        <v>754200447.85000002</v>
      </c>
      <c r="K247" s="115">
        <v>43518</v>
      </c>
      <c r="L247" s="113">
        <v>23421</v>
      </c>
      <c r="M247" s="113" t="s">
        <v>601</v>
      </c>
      <c r="N247" s="351"/>
    </row>
    <row r="248" spans="1:14">
      <c r="A248" s="113" t="s">
        <v>2390</v>
      </c>
      <c r="B248" s="113" t="s">
        <v>384</v>
      </c>
      <c r="C248" s="113">
        <v>12.65</v>
      </c>
      <c r="D248" s="113">
        <v>13.8</v>
      </c>
      <c r="E248" s="113">
        <v>12.65</v>
      </c>
      <c r="F248" s="113">
        <v>12.75</v>
      </c>
      <c r="G248" s="113">
        <v>12.65</v>
      </c>
      <c r="H248" s="113">
        <v>13.3</v>
      </c>
      <c r="I248" s="113">
        <v>509643</v>
      </c>
      <c r="J248" s="113">
        <v>6480442.2999999998</v>
      </c>
      <c r="K248" s="115">
        <v>43518</v>
      </c>
      <c r="L248" s="113">
        <v>712</v>
      </c>
      <c r="M248" s="113" t="s">
        <v>2391</v>
      </c>
      <c r="N248" s="351"/>
    </row>
    <row r="249" spans="1:14">
      <c r="A249" s="113" t="s">
        <v>602</v>
      </c>
      <c r="B249" s="113" t="s">
        <v>384</v>
      </c>
      <c r="C249" s="113">
        <v>271.7</v>
      </c>
      <c r="D249" s="113">
        <v>273.5</v>
      </c>
      <c r="E249" s="113">
        <v>268.05</v>
      </c>
      <c r="F249" s="113">
        <v>269.85000000000002</v>
      </c>
      <c r="G249" s="113">
        <v>269.8</v>
      </c>
      <c r="H249" s="113">
        <v>271</v>
      </c>
      <c r="I249" s="113">
        <v>1346370</v>
      </c>
      <c r="J249" s="113">
        <v>364916926.69999999</v>
      </c>
      <c r="K249" s="115">
        <v>43518</v>
      </c>
      <c r="L249" s="113">
        <v>16288</v>
      </c>
      <c r="M249" s="113" t="s">
        <v>2226</v>
      </c>
      <c r="N249" s="351"/>
    </row>
    <row r="250" spans="1:14">
      <c r="A250" s="113" t="s">
        <v>2653</v>
      </c>
      <c r="B250" s="113" t="s">
        <v>384</v>
      </c>
      <c r="C250" s="113">
        <v>202.55</v>
      </c>
      <c r="D250" s="113">
        <v>214.5</v>
      </c>
      <c r="E250" s="113">
        <v>202.3</v>
      </c>
      <c r="F250" s="113">
        <v>212.25</v>
      </c>
      <c r="G250" s="113">
        <v>214.5</v>
      </c>
      <c r="H250" s="113">
        <v>204.95</v>
      </c>
      <c r="I250" s="113">
        <v>16571</v>
      </c>
      <c r="J250" s="113">
        <v>3466982.65</v>
      </c>
      <c r="K250" s="115">
        <v>43518</v>
      </c>
      <c r="L250" s="113">
        <v>494</v>
      </c>
      <c r="M250" s="113" t="s">
        <v>2654</v>
      </c>
      <c r="N250" s="351"/>
    </row>
    <row r="251" spans="1:14">
      <c r="A251" s="113" t="s">
        <v>2201</v>
      </c>
      <c r="B251" s="113" t="s">
        <v>384</v>
      </c>
      <c r="C251" s="113">
        <v>197.65</v>
      </c>
      <c r="D251" s="113">
        <v>202</v>
      </c>
      <c r="E251" s="113">
        <v>195.6</v>
      </c>
      <c r="F251" s="113">
        <v>201.5</v>
      </c>
      <c r="G251" s="113">
        <v>202</v>
      </c>
      <c r="H251" s="113">
        <v>196.7</v>
      </c>
      <c r="I251" s="113">
        <v>16702</v>
      </c>
      <c r="J251" s="113">
        <v>3342843</v>
      </c>
      <c r="K251" s="115">
        <v>43518</v>
      </c>
      <c r="L251" s="113">
        <v>665</v>
      </c>
      <c r="M251" s="113" t="s">
        <v>2202</v>
      </c>
      <c r="N251" s="351"/>
    </row>
    <row r="252" spans="1:14">
      <c r="A252" s="113" t="s">
        <v>603</v>
      </c>
      <c r="B252" s="113" t="s">
        <v>384</v>
      </c>
      <c r="C252" s="113">
        <v>342.9</v>
      </c>
      <c r="D252" s="113">
        <v>361.6</v>
      </c>
      <c r="E252" s="113">
        <v>342.9</v>
      </c>
      <c r="F252" s="113">
        <v>355.35</v>
      </c>
      <c r="G252" s="113">
        <v>354</v>
      </c>
      <c r="H252" s="113">
        <v>341.05</v>
      </c>
      <c r="I252" s="113">
        <v>46979</v>
      </c>
      <c r="J252" s="113">
        <v>16706700.35</v>
      </c>
      <c r="K252" s="115">
        <v>43518</v>
      </c>
      <c r="L252" s="113">
        <v>2096</v>
      </c>
      <c r="M252" s="113" t="s">
        <v>2892</v>
      </c>
      <c r="N252" s="351"/>
    </row>
    <row r="253" spans="1:14">
      <c r="A253" s="113" t="s">
        <v>1989</v>
      </c>
      <c r="B253" s="113" t="s">
        <v>3192</v>
      </c>
      <c r="C253" s="113">
        <v>173.55</v>
      </c>
      <c r="D253" s="113">
        <v>190</v>
      </c>
      <c r="E253" s="113">
        <v>173.55</v>
      </c>
      <c r="F253" s="113">
        <v>177.4</v>
      </c>
      <c r="G253" s="113">
        <v>184.95</v>
      </c>
      <c r="H253" s="113">
        <v>182.45</v>
      </c>
      <c r="I253" s="113">
        <v>779</v>
      </c>
      <c r="J253" s="113">
        <v>141641.4</v>
      </c>
      <c r="K253" s="115">
        <v>43518</v>
      </c>
      <c r="L253" s="113">
        <v>18</v>
      </c>
      <c r="M253" s="113" t="s">
        <v>1990</v>
      </c>
      <c r="N253" s="351"/>
    </row>
    <row r="254" spans="1:14">
      <c r="A254" s="113" t="s">
        <v>604</v>
      </c>
      <c r="B254" s="113" t="s">
        <v>384</v>
      </c>
      <c r="C254" s="113">
        <v>345.05</v>
      </c>
      <c r="D254" s="113">
        <v>346.55</v>
      </c>
      <c r="E254" s="113">
        <v>345</v>
      </c>
      <c r="F254" s="113">
        <v>345.05</v>
      </c>
      <c r="G254" s="113">
        <v>345.05</v>
      </c>
      <c r="H254" s="113">
        <v>345.7</v>
      </c>
      <c r="I254" s="113">
        <v>17407</v>
      </c>
      <c r="J254" s="113">
        <v>6011303.9500000002</v>
      </c>
      <c r="K254" s="115">
        <v>43518</v>
      </c>
      <c r="L254" s="113">
        <v>1360</v>
      </c>
      <c r="M254" s="113" t="s">
        <v>605</v>
      </c>
      <c r="N254" s="351"/>
    </row>
    <row r="255" spans="1:14">
      <c r="A255" s="113" t="s">
        <v>606</v>
      </c>
      <c r="B255" s="113" t="s">
        <v>384</v>
      </c>
      <c r="C255" s="113">
        <v>68.55</v>
      </c>
      <c r="D255" s="113">
        <v>69.900000000000006</v>
      </c>
      <c r="E255" s="113">
        <v>68</v>
      </c>
      <c r="F255" s="113">
        <v>69.849999999999994</v>
      </c>
      <c r="G255" s="113">
        <v>69.900000000000006</v>
      </c>
      <c r="H255" s="113">
        <v>69.099999999999994</v>
      </c>
      <c r="I255" s="113">
        <v>1915</v>
      </c>
      <c r="J255" s="113">
        <v>131955.65</v>
      </c>
      <c r="K255" s="115">
        <v>43518</v>
      </c>
      <c r="L255" s="113">
        <v>80</v>
      </c>
      <c r="M255" s="113" t="s">
        <v>607</v>
      </c>
      <c r="N255" s="351"/>
    </row>
    <row r="256" spans="1:14">
      <c r="A256" s="113" t="s">
        <v>608</v>
      </c>
      <c r="B256" s="113" t="s">
        <v>384</v>
      </c>
      <c r="C256" s="113">
        <v>966.65</v>
      </c>
      <c r="D256" s="113">
        <v>966.65</v>
      </c>
      <c r="E256" s="113">
        <v>951.25</v>
      </c>
      <c r="F256" s="113">
        <v>959</v>
      </c>
      <c r="G256" s="113">
        <v>959</v>
      </c>
      <c r="H256" s="113">
        <v>962.25</v>
      </c>
      <c r="I256" s="113">
        <v>14221</v>
      </c>
      <c r="J256" s="113">
        <v>13639263.15</v>
      </c>
      <c r="K256" s="115">
        <v>43518</v>
      </c>
      <c r="L256" s="113">
        <v>1970</v>
      </c>
      <c r="M256" s="113" t="s">
        <v>609</v>
      </c>
      <c r="N256" s="351"/>
    </row>
    <row r="257" spans="1:14">
      <c r="A257" s="113" t="s">
        <v>2392</v>
      </c>
      <c r="B257" s="113" t="s">
        <v>384</v>
      </c>
      <c r="C257" s="113">
        <v>0.9</v>
      </c>
      <c r="D257" s="113">
        <v>0.95</v>
      </c>
      <c r="E257" s="113">
        <v>0.9</v>
      </c>
      <c r="F257" s="113">
        <v>0.95</v>
      </c>
      <c r="G257" s="113">
        <v>0.95</v>
      </c>
      <c r="H257" s="113">
        <v>0.9</v>
      </c>
      <c r="I257" s="113">
        <v>173836</v>
      </c>
      <c r="J257" s="113">
        <v>163895.75</v>
      </c>
      <c r="K257" s="115">
        <v>43518</v>
      </c>
      <c r="L257" s="113">
        <v>105</v>
      </c>
      <c r="M257" s="113" t="s">
        <v>2393</v>
      </c>
      <c r="N257" s="351"/>
    </row>
    <row r="258" spans="1:14">
      <c r="A258" s="113" t="s">
        <v>231</v>
      </c>
      <c r="B258" s="113" t="s">
        <v>384</v>
      </c>
      <c r="C258" s="113">
        <v>151.69999999999999</v>
      </c>
      <c r="D258" s="113">
        <v>157</v>
      </c>
      <c r="E258" s="113">
        <v>151.69999999999999</v>
      </c>
      <c r="F258" s="113">
        <v>154.55000000000001</v>
      </c>
      <c r="G258" s="113">
        <v>154.85</v>
      </c>
      <c r="H258" s="113">
        <v>151.75</v>
      </c>
      <c r="I258" s="113">
        <v>1338145</v>
      </c>
      <c r="J258" s="113">
        <v>207753717.15000001</v>
      </c>
      <c r="K258" s="115">
        <v>43518</v>
      </c>
      <c r="L258" s="113">
        <v>16765</v>
      </c>
      <c r="M258" s="113" t="s">
        <v>2893</v>
      </c>
      <c r="N258" s="351"/>
    </row>
    <row r="259" spans="1:14">
      <c r="A259" s="113" t="s">
        <v>3213</v>
      </c>
      <c r="B259" s="113" t="s">
        <v>384</v>
      </c>
      <c r="C259" s="113">
        <v>1.9</v>
      </c>
      <c r="D259" s="113">
        <v>1.9</v>
      </c>
      <c r="E259" s="113">
        <v>1.8</v>
      </c>
      <c r="F259" s="113">
        <v>1.85</v>
      </c>
      <c r="G259" s="113">
        <v>1.85</v>
      </c>
      <c r="H259" s="113">
        <v>1.85</v>
      </c>
      <c r="I259" s="113">
        <v>28889</v>
      </c>
      <c r="J259" s="113">
        <v>53676.6</v>
      </c>
      <c r="K259" s="115">
        <v>43518</v>
      </c>
      <c r="L259" s="113">
        <v>50</v>
      </c>
      <c r="M259" s="113" t="s">
        <v>3214</v>
      </c>
      <c r="N259" s="351"/>
    </row>
    <row r="260" spans="1:14">
      <c r="A260" s="113" t="s">
        <v>2394</v>
      </c>
      <c r="B260" s="113" t="s">
        <v>384</v>
      </c>
      <c r="C260" s="113">
        <v>6</v>
      </c>
      <c r="D260" s="113">
        <v>6.55</v>
      </c>
      <c r="E260" s="113">
        <v>5.9</v>
      </c>
      <c r="F260" s="113">
        <v>6.3</v>
      </c>
      <c r="G260" s="113">
        <v>6.35</v>
      </c>
      <c r="H260" s="113">
        <v>6.05</v>
      </c>
      <c r="I260" s="113">
        <v>34043</v>
      </c>
      <c r="J260" s="113">
        <v>209525.95</v>
      </c>
      <c r="K260" s="115">
        <v>43518</v>
      </c>
      <c r="L260" s="113">
        <v>69</v>
      </c>
      <c r="M260" s="113" t="s">
        <v>2395</v>
      </c>
      <c r="N260" s="351"/>
    </row>
    <row r="261" spans="1:14">
      <c r="A261" s="113" t="s">
        <v>610</v>
      </c>
      <c r="B261" s="113" t="s">
        <v>384</v>
      </c>
      <c r="C261" s="113">
        <v>280</v>
      </c>
      <c r="D261" s="113">
        <v>280</v>
      </c>
      <c r="E261" s="113">
        <v>273.39999999999998</v>
      </c>
      <c r="F261" s="113">
        <v>277.05</v>
      </c>
      <c r="G261" s="113">
        <v>276.7</v>
      </c>
      <c r="H261" s="113">
        <v>277.14999999999998</v>
      </c>
      <c r="I261" s="113">
        <v>15113</v>
      </c>
      <c r="J261" s="113">
        <v>4178859.75</v>
      </c>
      <c r="K261" s="115">
        <v>43518</v>
      </c>
      <c r="L261" s="113">
        <v>922</v>
      </c>
      <c r="M261" s="113" t="s">
        <v>611</v>
      </c>
      <c r="N261" s="351"/>
    </row>
    <row r="262" spans="1:14">
      <c r="A262" s="113" t="s">
        <v>2101</v>
      </c>
      <c r="B262" s="113" t="s">
        <v>384</v>
      </c>
      <c r="C262" s="113">
        <v>210.55</v>
      </c>
      <c r="D262" s="113">
        <v>210.9</v>
      </c>
      <c r="E262" s="113">
        <v>209.7</v>
      </c>
      <c r="F262" s="113">
        <v>210.1</v>
      </c>
      <c r="G262" s="113">
        <v>210.25</v>
      </c>
      <c r="H262" s="113">
        <v>209.7</v>
      </c>
      <c r="I262" s="113">
        <v>99191</v>
      </c>
      <c r="J262" s="113">
        <v>20854964.649999999</v>
      </c>
      <c r="K262" s="115">
        <v>43518</v>
      </c>
      <c r="L262" s="113">
        <v>4906</v>
      </c>
      <c r="M262" s="113" t="s">
        <v>2102</v>
      </c>
      <c r="N262" s="351"/>
    </row>
    <row r="263" spans="1:14">
      <c r="A263" s="113" t="s">
        <v>230</v>
      </c>
      <c r="B263" s="113" t="s">
        <v>384</v>
      </c>
      <c r="C263" s="113">
        <v>1063.7</v>
      </c>
      <c r="D263" s="113">
        <v>1075.7</v>
      </c>
      <c r="E263" s="113">
        <v>1054.6500000000001</v>
      </c>
      <c r="F263" s="113">
        <v>1061.1500000000001</v>
      </c>
      <c r="G263" s="113">
        <v>1062.7</v>
      </c>
      <c r="H263" s="113">
        <v>1059.9000000000001</v>
      </c>
      <c r="I263" s="113">
        <v>419775</v>
      </c>
      <c r="J263" s="113">
        <v>447114468.69999999</v>
      </c>
      <c r="K263" s="115">
        <v>43518</v>
      </c>
      <c r="L263" s="113">
        <v>14659</v>
      </c>
      <c r="M263" s="113" t="s">
        <v>612</v>
      </c>
      <c r="N263" s="351"/>
    </row>
    <row r="264" spans="1:14">
      <c r="A264" s="113" t="s">
        <v>3215</v>
      </c>
      <c r="B264" s="113" t="s">
        <v>3192</v>
      </c>
      <c r="C264" s="113">
        <v>19.5</v>
      </c>
      <c r="D264" s="113">
        <v>20.5</v>
      </c>
      <c r="E264" s="113">
        <v>19.350000000000001</v>
      </c>
      <c r="F264" s="113">
        <v>20.5</v>
      </c>
      <c r="G264" s="113">
        <v>20.5</v>
      </c>
      <c r="H264" s="113">
        <v>19.55</v>
      </c>
      <c r="I264" s="113">
        <v>34446</v>
      </c>
      <c r="J264" s="113">
        <v>704643.45</v>
      </c>
      <c r="K264" s="115">
        <v>43518</v>
      </c>
      <c r="L264" s="113">
        <v>70</v>
      </c>
      <c r="M264" s="113" t="s">
        <v>3216</v>
      </c>
      <c r="N264" s="351"/>
    </row>
    <row r="265" spans="1:14">
      <c r="A265" s="113" t="s">
        <v>2284</v>
      </c>
      <c r="B265" s="113" t="s">
        <v>384</v>
      </c>
      <c r="C265" s="113">
        <v>7.9</v>
      </c>
      <c r="D265" s="113">
        <v>8.3000000000000007</v>
      </c>
      <c r="E265" s="113">
        <v>7.9</v>
      </c>
      <c r="F265" s="113">
        <v>8.1999999999999993</v>
      </c>
      <c r="G265" s="113">
        <v>8.1</v>
      </c>
      <c r="H265" s="113">
        <v>7.75</v>
      </c>
      <c r="I265" s="113">
        <v>23718</v>
      </c>
      <c r="J265" s="113">
        <v>193148.05</v>
      </c>
      <c r="K265" s="115">
        <v>43518</v>
      </c>
      <c r="L265" s="113">
        <v>53</v>
      </c>
      <c r="M265" s="113" t="s">
        <v>2285</v>
      </c>
      <c r="N265" s="351"/>
    </row>
    <row r="266" spans="1:14">
      <c r="A266" s="113" t="s">
        <v>2894</v>
      </c>
      <c r="B266" s="113" t="s">
        <v>384</v>
      </c>
      <c r="C266" s="113">
        <v>4.6500000000000004</v>
      </c>
      <c r="D266" s="113">
        <v>4.6500000000000004</v>
      </c>
      <c r="E266" s="113">
        <v>4.6500000000000004</v>
      </c>
      <c r="F266" s="113">
        <v>4.6500000000000004</v>
      </c>
      <c r="G266" s="113">
        <v>4.6500000000000004</v>
      </c>
      <c r="H266" s="113">
        <v>4.45</v>
      </c>
      <c r="I266" s="113">
        <v>19110</v>
      </c>
      <c r="J266" s="113">
        <v>88861.5</v>
      </c>
      <c r="K266" s="115">
        <v>43518</v>
      </c>
      <c r="L266" s="113">
        <v>31</v>
      </c>
      <c r="M266" s="113" t="s">
        <v>2895</v>
      </c>
      <c r="N266" s="351"/>
    </row>
    <row r="267" spans="1:14">
      <c r="A267" s="113" t="s">
        <v>613</v>
      </c>
      <c r="B267" s="113" t="s">
        <v>384</v>
      </c>
      <c r="C267" s="113">
        <v>225.15</v>
      </c>
      <c r="D267" s="113">
        <v>257.8</v>
      </c>
      <c r="E267" s="113">
        <v>225.15</v>
      </c>
      <c r="F267" s="113">
        <v>246.35</v>
      </c>
      <c r="G267" s="113">
        <v>246</v>
      </c>
      <c r="H267" s="113">
        <v>226.25</v>
      </c>
      <c r="I267" s="113">
        <v>132345</v>
      </c>
      <c r="J267" s="113">
        <v>32072974.149999999</v>
      </c>
      <c r="K267" s="115">
        <v>43518</v>
      </c>
      <c r="L267" s="113">
        <v>3426</v>
      </c>
      <c r="M267" s="113" t="s">
        <v>614</v>
      </c>
      <c r="N267" s="351"/>
    </row>
    <row r="268" spans="1:14">
      <c r="A268" s="113" t="s">
        <v>2286</v>
      </c>
      <c r="B268" s="113" t="s">
        <v>384</v>
      </c>
      <c r="C268" s="113">
        <v>6</v>
      </c>
      <c r="D268" s="113">
        <v>6.2</v>
      </c>
      <c r="E268" s="113">
        <v>5.95</v>
      </c>
      <c r="F268" s="113">
        <v>6.15</v>
      </c>
      <c r="G268" s="113">
        <v>6.2</v>
      </c>
      <c r="H268" s="113">
        <v>5.95</v>
      </c>
      <c r="I268" s="113">
        <v>76603</v>
      </c>
      <c r="J268" s="113">
        <v>466066.85</v>
      </c>
      <c r="K268" s="115">
        <v>43518</v>
      </c>
      <c r="L268" s="113">
        <v>172</v>
      </c>
      <c r="M268" s="113" t="s">
        <v>2287</v>
      </c>
      <c r="N268" s="351"/>
    </row>
    <row r="269" spans="1:14">
      <c r="A269" s="113" t="s">
        <v>615</v>
      </c>
      <c r="B269" s="113" t="s">
        <v>384</v>
      </c>
      <c r="C269" s="113">
        <v>31.7</v>
      </c>
      <c r="D269" s="113">
        <v>32.299999999999997</v>
      </c>
      <c r="E269" s="113">
        <v>30.85</v>
      </c>
      <c r="F269" s="113">
        <v>31.85</v>
      </c>
      <c r="G269" s="113">
        <v>32.15</v>
      </c>
      <c r="H269" s="113">
        <v>31.8</v>
      </c>
      <c r="I269" s="113">
        <v>552126</v>
      </c>
      <c r="J269" s="113">
        <v>17380099.75</v>
      </c>
      <c r="K269" s="115">
        <v>43518</v>
      </c>
      <c r="L269" s="113">
        <v>2222</v>
      </c>
      <c r="M269" s="113" t="s">
        <v>616</v>
      </c>
      <c r="N269" s="351"/>
    </row>
    <row r="270" spans="1:14">
      <c r="A270" s="113" t="s">
        <v>2552</v>
      </c>
      <c r="B270" s="113" t="s">
        <v>384</v>
      </c>
      <c r="C270" s="113">
        <v>33</v>
      </c>
      <c r="D270" s="113">
        <v>33.6</v>
      </c>
      <c r="E270" s="113">
        <v>32.6</v>
      </c>
      <c r="F270" s="113">
        <v>33.1</v>
      </c>
      <c r="G270" s="113">
        <v>33.200000000000003</v>
      </c>
      <c r="H270" s="113">
        <v>33.1</v>
      </c>
      <c r="I270" s="113">
        <v>93854</v>
      </c>
      <c r="J270" s="113">
        <v>3116795.75</v>
      </c>
      <c r="K270" s="115">
        <v>43518</v>
      </c>
      <c r="L270" s="113">
        <v>460</v>
      </c>
      <c r="M270" s="113" t="s">
        <v>2553</v>
      </c>
      <c r="N270" s="351"/>
    </row>
    <row r="271" spans="1:14">
      <c r="A271" s="113" t="s">
        <v>617</v>
      </c>
      <c r="B271" s="113" t="s">
        <v>384</v>
      </c>
      <c r="C271" s="113">
        <v>395</v>
      </c>
      <c r="D271" s="113">
        <v>401.5</v>
      </c>
      <c r="E271" s="113">
        <v>382.8</v>
      </c>
      <c r="F271" s="113">
        <v>396.15</v>
      </c>
      <c r="G271" s="113">
        <v>400</v>
      </c>
      <c r="H271" s="113">
        <v>399.85</v>
      </c>
      <c r="I271" s="113">
        <v>6303</v>
      </c>
      <c r="J271" s="113">
        <v>2475482.15</v>
      </c>
      <c r="K271" s="115">
        <v>43518</v>
      </c>
      <c r="L271" s="113">
        <v>225</v>
      </c>
      <c r="M271" s="113" t="s">
        <v>618</v>
      </c>
      <c r="N271" s="351"/>
    </row>
    <row r="272" spans="1:14">
      <c r="A272" s="113" t="s">
        <v>619</v>
      </c>
      <c r="B272" s="113" t="s">
        <v>384</v>
      </c>
      <c r="C272" s="113">
        <v>161.05000000000001</v>
      </c>
      <c r="D272" s="113">
        <v>164.7</v>
      </c>
      <c r="E272" s="113">
        <v>161.05000000000001</v>
      </c>
      <c r="F272" s="113">
        <v>162.19999999999999</v>
      </c>
      <c r="G272" s="113">
        <v>161.9</v>
      </c>
      <c r="H272" s="113">
        <v>159.85</v>
      </c>
      <c r="I272" s="113">
        <v>79293</v>
      </c>
      <c r="J272" s="113">
        <v>12931639.699999999</v>
      </c>
      <c r="K272" s="115">
        <v>43518</v>
      </c>
      <c r="L272" s="113">
        <v>2924</v>
      </c>
      <c r="M272" s="113" t="s">
        <v>620</v>
      </c>
      <c r="N272" s="351"/>
    </row>
    <row r="273" spans="1:14">
      <c r="A273" s="113" t="s">
        <v>55</v>
      </c>
      <c r="B273" s="113" t="s">
        <v>384</v>
      </c>
      <c r="C273" s="113">
        <v>768.55</v>
      </c>
      <c r="D273" s="113">
        <v>782.8</v>
      </c>
      <c r="E273" s="113">
        <v>763</v>
      </c>
      <c r="F273" s="113">
        <v>779.6</v>
      </c>
      <c r="G273" s="113">
        <v>780</v>
      </c>
      <c r="H273" s="113">
        <v>767.25</v>
      </c>
      <c r="I273" s="113">
        <v>482476</v>
      </c>
      <c r="J273" s="113">
        <v>372753794.44999999</v>
      </c>
      <c r="K273" s="115">
        <v>43518</v>
      </c>
      <c r="L273" s="113">
        <v>11506</v>
      </c>
      <c r="M273" s="113" t="s">
        <v>621</v>
      </c>
      <c r="N273" s="351"/>
    </row>
    <row r="274" spans="1:14">
      <c r="A274" s="113" t="s">
        <v>622</v>
      </c>
      <c r="B274" s="113" t="s">
        <v>384</v>
      </c>
      <c r="C274" s="113">
        <v>2190.85</v>
      </c>
      <c r="D274" s="113">
        <v>2219.9499999999998</v>
      </c>
      <c r="E274" s="113">
        <v>2190.0500000000002</v>
      </c>
      <c r="F274" s="113">
        <v>2207.6999999999998</v>
      </c>
      <c r="G274" s="113">
        <v>2209.9</v>
      </c>
      <c r="H274" s="113">
        <v>2190.85</v>
      </c>
      <c r="I274" s="113">
        <v>1075</v>
      </c>
      <c r="J274" s="113">
        <v>2370001.35</v>
      </c>
      <c r="K274" s="115">
        <v>43518</v>
      </c>
      <c r="L274" s="113">
        <v>217</v>
      </c>
      <c r="M274" s="113" t="s">
        <v>623</v>
      </c>
      <c r="N274" s="351"/>
    </row>
    <row r="275" spans="1:14">
      <c r="A275" s="113" t="s">
        <v>2655</v>
      </c>
      <c r="B275" s="113" t="s">
        <v>384</v>
      </c>
      <c r="C275" s="113">
        <v>26.7</v>
      </c>
      <c r="D275" s="113">
        <v>26.95</v>
      </c>
      <c r="E275" s="113">
        <v>25.9</v>
      </c>
      <c r="F275" s="113">
        <v>26.15</v>
      </c>
      <c r="G275" s="113">
        <v>25.95</v>
      </c>
      <c r="H275" s="113">
        <v>26.35</v>
      </c>
      <c r="I275" s="113">
        <v>219679</v>
      </c>
      <c r="J275" s="113">
        <v>5775929.2999999998</v>
      </c>
      <c r="K275" s="115">
        <v>43518</v>
      </c>
      <c r="L275" s="113">
        <v>583</v>
      </c>
      <c r="M275" s="113" t="s">
        <v>2656</v>
      </c>
      <c r="N275" s="351"/>
    </row>
    <row r="276" spans="1:14">
      <c r="A276" s="113" t="s">
        <v>56</v>
      </c>
      <c r="B276" s="113" t="s">
        <v>384</v>
      </c>
      <c r="C276" s="113">
        <v>669.85</v>
      </c>
      <c r="D276" s="113">
        <v>675</v>
      </c>
      <c r="E276" s="113">
        <v>666.05</v>
      </c>
      <c r="F276" s="113">
        <v>673.6</v>
      </c>
      <c r="G276" s="113">
        <v>674.95</v>
      </c>
      <c r="H276" s="113">
        <v>667.35</v>
      </c>
      <c r="I276" s="113">
        <v>180793</v>
      </c>
      <c r="J276" s="113">
        <v>121281456.40000001</v>
      </c>
      <c r="K276" s="115">
        <v>43518</v>
      </c>
      <c r="L276" s="113">
        <v>6141</v>
      </c>
      <c r="M276" s="113" t="s">
        <v>624</v>
      </c>
      <c r="N276" s="351"/>
    </row>
    <row r="277" spans="1:14">
      <c r="A277" s="113" t="s">
        <v>3409</v>
      </c>
      <c r="B277" s="113" t="s">
        <v>384</v>
      </c>
      <c r="C277" s="113">
        <v>431.5</v>
      </c>
      <c r="D277" s="113">
        <v>453.7</v>
      </c>
      <c r="E277" s="113">
        <v>420.55</v>
      </c>
      <c r="F277" s="113">
        <v>435</v>
      </c>
      <c r="G277" s="113">
        <v>442</v>
      </c>
      <c r="H277" s="113">
        <v>428.65</v>
      </c>
      <c r="I277" s="113">
        <v>91953</v>
      </c>
      <c r="J277" s="113">
        <v>40982971.399999999</v>
      </c>
      <c r="K277" s="115">
        <v>43518</v>
      </c>
      <c r="L277" s="113">
        <v>3679</v>
      </c>
      <c r="M277" s="113" t="s">
        <v>3410</v>
      </c>
      <c r="N277" s="351"/>
    </row>
    <row r="278" spans="1:14">
      <c r="A278" s="113" t="s">
        <v>625</v>
      </c>
      <c r="B278" s="113" t="s">
        <v>384</v>
      </c>
      <c r="C278" s="113">
        <v>134.35</v>
      </c>
      <c r="D278" s="113">
        <v>135</v>
      </c>
      <c r="E278" s="113">
        <v>134.05000000000001</v>
      </c>
      <c r="F278" s="113">
        <v>134.35</v>
      </c>
      <c r="G278" s="113">
        <v>134.15</v>
      </c>
      <c r="H278" s="113">
        <v>134.30000000000001</v>
      </c>
      <c r="I278" s="113">
        <v>567225</v>
      </c>
      <c r="J278" s="113">
        <v>76399000.75</v>
      </c>
      <c r="K278" s="115">
        <v>43518</v>
      </c>
      <c r="L278" s="113">
        <v>4516</v>
      </c>
      <c r="M278" s="113" t="s">
        <v>1937</v>
      </c>
      <c r="N278" s="351"/>
    </row>
    <row r="279" spans="1:14">
      <c r="A279" s="113" t="s">
        <v>2010</v>
      </c>
      <c r="B279" s="113" t="s">
        <v>384</v>
      </c>
      <c r="C279" s="113">
        <v>31.2</v>
      </c>
      <c r="D279" s="113">
        <v>31.7</v>
      </c>
      <c r="E279" s="113">
        <v>30.5</v>
      </c>
      <c r="F279" s="113">
        <v>31.2</v>
      </c>
      <c r="G279" s="113">
        <v>31.05</v>
      </c>
      <c r="H279" s="113">
        <v>31.2</v>
      </c>
      <c r="I279" s="113">
        <v>21323379</v>
      </c>
      <c r="J279" s="113">
        <v>663609104</v>
      </c>
      <c r="K279" s="115">
        <v>43518</v>
      </c>
      <c r="L279" s="113">
        <v>28486</v>
      </c>
      <c r="M279" s="113" t="s">
        <v>652</v>
      </c>
      <c r="N279" s="351"/>
    </row>
    <row r="280" spans="1:14">
      <c r="A280" s="113" t="s">
        <v>3495</v>
      </c>
      <c r="B280" s="113" t="s">
        <v>384</v>
      </c>
      <c r="C280" s="113">
        <v>283.95</v>
      </c>
      <c r="D280" s="113">
        <v>283.95</v>
      </c>
      <c r="E280" s="113">
        <v>277.55</v>
      </c>
      <c r="F280" s="113">
        <v>280.39999999999998</v>
      </c>
      <c r="G280" s="113">
        <v>279.60000000000002</v>
      </c>
      <c r="H280" s="113">
        <v>280.60000000000002</v>
      </c>
      <c r="I280" s="113">
        <v>800420</v>
      </c>
      <c r="J280" s="113">
        <v>224108758.90000001</v>
      </c>
      <c r="K280" s="115">
        <v>43518</v>
      </c>
      <c r="L280" s="113">
        <v>1201</v>
      </c>
      <c r="M280" s="113" t="s">
        <v>3497</v>
      </c>
      <c r="N280" s="351"/>
    </row>
    <row r="281" spans="1:14">
      <c r="A281" s="113" t="s">
        <v>626</v>
      </c>
      <c r="B281" s="113" t="s">
        <v>384</v>
      </c>
      <c r="C281" s="113">
        <v>157.30000000000001</v>
      </c>
      <c r="D281" s="113">
        <v>161.9</v>
      </c>
      <c r="E281" s="113">
        <v>157.30000000000001</v>
      </c>
      <c r="F281" s="113">
        <v>159.35</v>
      </c>
      <c r="G281" s="113">
        <v>158.15</v>
      </c>
      <c r="H281" s="113">
        <v>157.25</v>
      </c>
      <c r="I281" s="113">
        <v>315209</v>
      </c>
      <c r="J281" s="113">
        <v>50565273.299999997</v>
      </c>
      <c r="K281" s="115">
        <v>43518</v>
      </c>
      <c r="L281" s="113">
        <v>8681</v>
      </c>
      <c r="M281" s="113" t="s">
        <v>627</v>
      </c>
      <c r="N281" s="351"/>
    </row>
    <row r="282" spans="1:14">
      <c r="A282" s="113" t="s">
        <v>2657</v>
      </c>
      <c r="B282" s="113" t="s">
        <v>384</v>
      </c>
      <c r="C282" s="113">
        <v>133.9</v>
      </c>
      <c r="D282" s="113">
        <v>136.75</v>
      </c>
      <c r="E282" s="113">
        <v>133</v>
      </c>
      <c r="F282" s="113">
        <v>133.4</v>
      </c>
      <c r="G282" s="113">
        <v>134.69999999999999</v>
      </c>
      <c r="H282" s="113">
        <v>133.9</v>
      </c>
      <c r="I282" s="113">
        <v>501</v>
      </c>
      <c r="J282" s="113">
        <v>66950.8</v>
      </c>
      <c r="K282" s="115">
        <v>43518</v>
      </c>
      <c r="L282" s="113">
        <v>27</v>
      </c>
      <c r="M282" s="113" t="s">
        <v>2658</v>
      </c>
      <c r="N282" s="351"/>
    </row>
    <row r="283" spans="1:14">
      <c r="A283" s="113" t="s">
        <v>628</v>
      </c>
      <c r="B283" s="113" t="s">
        <v>384</v>
      </c>
      <c r="C283" s="113">
        <v>217.9</v>
      </c>
      <c r="D283" s="113">
        <v>219.95</v>
      </c>
      <c r="E283" s="113">
        <v>212.25</v>
      </c>
      <c r="F283" s="113">
        <v>214.4</v>
      </c>
      <c r="G283" s="113">
        <v>213.75</v>
      </c>
      <c r="H283" s="113">
        <v>217.15</v>
      </c>
      <c r="I283" s="113">
        <v>870690</v>
      </c>
      <c r="J283" s="113">
        <v>188018634.75</v>
      </c>
      <c r="K283" s="115">
        <v>43518</v>
      </c>
      <c r="L283" s="113">
        <v>37302</v>
      </c>
      <c r="M283" s="113" t="s">
        <v>629</v>
      </c>
      <c r="N283" s="351"/>
    </row>
    <row r="284" spans="1:14">
      <c r="A284" s="113" t="s">
        <v>630</v>
      </c>
      <c r="B284" s="113" t="s">
        <v>384</v>
      </c>
      <c r="C284" s="113">
        <v>1174.8</v>
      </c>
      <c r="D284" s="113">
        <v>1205</v>
      </c>
      <c r="E284" s="113">
        <v>1170.6500000000001</v>
      </c>
      <c r="F284" s="113">
        <v>1188.3</v>
      </c>
      <c r="G284" s="113">
        <v>1188.05</v>
      </c>
      <c r="H284" s="113">
        <v>1169.95</v>
      </c>
      <c r="I284" s="113">
        <v>357526</v>
      </c>
      <c r="J284" s="113">
        <v>424389592.89999998</v>
      </c>
      <c r="K284" s="115">
        <v>43518</v>
      </c>
      <c r="L284" s="113">
        <v>25842</v>
      </c>
      <c r="M284" s="113" t="s">
        <v>631</v>
      </c>
      <c r="N284" s="351"/>
    </row>
    <row r="285" spans="1:14">
      <c r="A285" s="113" t="s">
        <v>2659</v>
      </c>
      <c r="B285" s="113" t="s">
        <v>3192</v>
      </c>
      <c r="C285" s="113">
        <v>0.9</v>
      </c>
      <c r="D285" s="113">
        <v>0.95</v>
      </c>
      <c r="E285" s="113">
        <v>0.9</v>
      </c>
      <c r="F285" s="113">
        <v>0.95</v>
      </c>
      <c r="G285" s="113">
        <v>0.95</v>
      </c>
      <c r="H285" s="113">
        <v>0.9</v>
      </c>
      <c r="I285" s="113">
        <v>51759</v>
      </c>
      <c r="J285" s="113">
        <v>48102.45</v>
      </c>
      <c r="K285" s="115">
        <v>43518</v>
      </c>
      <c r="L285" s="113">
        <v>19</v>
      </c>
      <c r="M285" s="113" t="s">
        <v>2660</v>
      </c>
      <c r="N285" s="351"/>
    </row>
    <row r="286" spans="1:14">
      <c r="A286" s="113" t="s">
        <v>2661</v>
      </c>
      <c r="B286" s="113" t="s">
        <v>384</v>
      </c>
      <c r="C286" s="113">
        <v>340</v>
      </c>
      <c r="D286" s="113">
        <v>340</v>
      </c>
      <c r="E286" s="113">
        <v>326</v>
      </c>
      <c r="F286" s="113">
        <v>332.65</v>
      </c>
      <c r="G286" s="113">
        <v>326</v>
      </c>
      <c r="H286" s="113">
        <v>338.8</v>
      </c>
      <c r="I286" s="113">
        <v>52784</v>
      </c>
      <c r="J286" s="113">
        <v>17619163.850000001</v>
      </c>
      <c r="K286" s="115">
        <v>43518</v>
      </c>
      <c r="L286" s="113">
        <v>429</v>
      </c>
      <c r="M286" s="113" t="s">
        <v>2662</v>
      </c>
      <c r="N286" s="351"/>
    </row>
    <row r="287" spans="1:14">
      <c r="A287" s="113" t="s">
        <v>2396</v>
      </c>
      <c r="B287" s="113" t="s">
        <v>384</v>
      </c>
      <c r="C287" s="113">
        <v>31</v>
      </c>
      <c r="D287" s="113">
        <v>31.8</v>
      </c>
      <c r="E287" s="113">
        <v>30.95</v>
      </c>
      <c r="F287" s="113">
        <v>31.55</v>
      </c>
      <c r="G287" s="113">
        <v>31.6</v>
      </c>
      <c r="H287" s="113">
        <v>30.9</v>
      </c>
      <c r="I287" s="113">
        <v>7198</v>
      </c>
      <c r="J287" s="113">
        <v>226561.4</v>
      </c>
      <c r="K287" s="115">
        <v>43518</v>
      </c>
      <c r="L287" s="113">
        <v>125</v>
      </c>
      <c r="M287" s="113" t="s">
        <v>2397</v>
      </c>
      <c r="N287" s="351"/>
    </row>
    <row r="288" spans="1:14">
      <c r="A288" s="113" t="s">
        <v>632</v>
      </c>
      <c r="B288" s="113" t="s">
        <v>384</v>
      </c>
      <c r="C288" s="113">
        <v>42.3</v>
      </c>
      <c r="D288" s="113">
        <v>44.9</v>
      </c>
      <c r="E288" s="113">
        <v>42.25</v>
      </c>
      <c r="F288" s="113">
        <v>43.65</v>
      </c>
      <c r="G288" s="113">
        <v>43.25</v>
      </c>
      <c r="H288" s="113">
        <v>42.25</v>
      </c>
      <c r="I288" s="113">
        <v>9372</v>
      </c>
      <c r="J288" s="113">
        <v>407655</v>
      </c>
      <c r="K288" s="115">
        <v>43518</v>
      </c>
      <c r="L288" s="113">
        <v>188</v>
      </c>
      <c r="M288" s="113" t="s">
        <v>633</v>
      </c>
      <c r="N288" s="351"/>
    </row>
    <row r="289" spans="1:14">
      <c r="A289" s="113" t="s">
        <v>2398</v>
      </c>
      <c r="B289" s="113" t="s">
        <v>384</v>
      </c>
      <c r="C289" s="113">
        <v>5.85</v>
      </c>
      <c r="D289" s="113">
        <v>5.85</v>
      </c>
      <c r="E289" s="113">
        <v>5.3</v>
      </c>
      <c r="F289" s="113">
        <v>5.35</v>
      </c>
      <c r="G289" s="113">
        <v>5.35</v>
      </c>
      <c r="H289" s="113">
        <v>5.35</v>
      </c>
      <c r="I289" s="113">
        <v>7665</v>
      </c>
      <c r="J289" s="113">
        <v>42922.05</v>
      </c>
      <c r="K289" s="115">
        <v>43518</v>
      </c>
      <c r="L289" s="113">
        <v>30</v>
      </c>
      <c r="M289" s="113" t="s">
        <v>2399</v>
      </c>
      <c r="N289" s="351"/>
    </row>
    <row r="290" spans="1:14">
      <c r="A290" s="113" t="s">
        <v>57</v>
      </c>
      <c r="B290" s="113" t="s">
        <v>384</v>
      </c>
      <c r="C290" s="113">
        <v>543.79999999999995</v>
      </c>
      <c r="D290" s="113">
        <v>546.1</v>
      </c>
      <c r="E290" s="113">
        <v>539.1</v>
      </c>
      <c r="F290" s="113">
        <v>541.29999999999995</v>
      </c>
      <c r="G290" s="113">
        <v>541.5</v>
      </c>
      <c r="H290" s="113">
        <v>545.5</v>
      </c>
      <c r="I290" s="113">
        <v>1592112</v>
      </c>
      <c r="J290" s="113">
        <v>861821992.25</v>
      </c>
      <c r="K290" s="115">
        <v>43518</v>
      </c>
      <c r="L290" s="113">
        <v>53226</v>
      </c>
      <c r="M290" s="113" t="s">
        <v>634</v>
      </c>
      <c r="N290" s="351"/>
    </row>
    <row r="291" spans="1:14">
      <c r="A291" s="113" t="s">
        <v>2045</v>
      </c>
      <c r="B291" s="113" t="s">
        <v>384</v>
      </c>
      <c r="C291" s="113">
        <v>122.7</v>
      </c>
      <c r="D291" s="113">
        <v>126</v>
      </c>
      <c r="E291" s="113">
        <v>119.95</v>
      </c>
      <c r="F291" s="113">
        <v>123.2</v>
      </c>
      <c r="G291" s="113">
        <v>125</v>
      </c>
      <c r="H291" s="113">
        <v>122.5</v>
      </c>
      <c r="I291" s="113">
        <v>6552</v>
      </c>
      <c r="J291" s="113">
        <v>808097.7</v>
      </c>
      <c r="K291" s="115">
        <v>43518</v>
      </c>
      <c r="L291" s="113">
        <v>171</v>
      </c>
      <c r="M291" s="113" t="s">
        <v>2046</v>
      </c>
      <c r="N291" s="351"/>
    </row>
    <row r="292" spans="1:14">
      <c r="A292" s="113" t="s">
        <v>635</v>
      </c>
      <c r="B292" s="113" t="s">
        <v>384</v>
      </c>
      <c r="C292" s="113">
        <v>336.05</v>
      </c>
      <c r="D292" s="113">
        <v>349.05</v>
      </c>
      <c r="E292" s="113">
        <v>336.05</v>
      </c>
      <c r="F292" s="113">
        <v>345.05</v>
      </c>
      <c r="G292" s="113">
        <v>346</v>
      </c>
      <c r="H292" s="113">
        <v>338.5</v>
      </c>
      <c r="I292" s="113">
        <v>16353</v>
      </c>
      <c r="J292" s="113">
        <v>5646821.8499999996</v>
      </c>
      <c r="K292" s="115">
        <v>43518</v>
      </c>
      <c r="L292" s="113">
        <v>731</v>
      </c>
      <c r="M292" s="113" t="s">
        <v>636</v>
      </c>
      <c r="N292" s="351"/>
    </row>
    <row r="293" spans="1:14">
      <c r="A293" s="113" t="s">
        <v>1940</v>
      </c>
      <c r="B293" s="113" t="s">
        <v>384</v>
      </c>
      <c r="C293" s="113">
        <v>124.35</v>
      </c>
      <c r="D293" s="113">
        <v>126.05</v>
      </c>
      <c r="E293" s="113">
        <v>121.25</v>
      </c>
      <c r="F293" s="113">
        <v>124.4</v>
      </c>
      <c r="G293" s="113">
        <v>124.5</v>
      </c>
      <c r="H293" s="113">
        <v>123.15</v>
      </c>
      <c r="I293" s="113">
        <v>30881</v>
      </c>
      <c r="J293" s="113">
        <v>3841071.3</v>
      </c>
      <c r="K293" s="115">
        <v>43518</v>
      </c>
      <c r="L293" s="113">
        <v>580</v>
      </c>
      <c r="M293" s="113" t="s">
        <v>1941</v>
      </c>
      <c r="N293" s="351"/>
    </row>
    <row r="294" spans="1:14">
      <c r="A294" s="113" t="s">
        <v>3137</v>
      </c>
      <c r="B294" s="113" t="s">
        <v>384</v>
      </c>
      <c r="C294" s="113">
        <v>19</v>
      </c>
      <c r="D294" s="113">
        <v>19</v>
      </c>
      <c r="E294" s="113">
        <v>16.149999999999999</v>
      </c>
      <c r="F294" s="113">
        <v>17.8</v>
      </c>
      <c r="G294" s="113">
        <v>18.899999999999999</v>
      </c>
      <c r="H294" s="113">
        <v>17.3</v>
      </c>
      <c r="I294" s="113">
        <v>5722</v>
      </c>
      <c r="J294" s="113">
        <v>100238.1</v>
      </c>
      <c r="K294" s="115">
        <v>43518</v>
      </c>
      <c r="L294" s="113">
        <v>50</v>
      </c>
      <c r="M294" s="113" t="s">
        <v>3138</v>
      </c>
      <c r="N294" s="351"/>
    </row>
    <row r="295" spans="1:14">
      <c r="A295" s="113" t="s">
        <v>58</v>
      </c>
      <c r="B295" s="113" t="s">
        <v>384</v>
      </c>
      <c r="C295" s="113">
        <v>214.85</v>
      </c>
      <c r="D295" s="113">
        <v>216.9</v>
      </c>
      <c r="E295" s="113">
        <v>213.45</v>
      </c>
      <c r="F295" s="113">
        <v>214.95</v>
      </c>
      <c r="G295" s="113">
        <v>214.95</v>
      </c>
      <c r="H295" s="113">
        <v>213.7</v>
      </c>
      <c r="I295" s="113">
        <v>5229408</v>
      </c>
      <c r="J295" s="113">
        <v>1124861357.25</v>
      </c>
      <c r="K295" s="115">
        <v>43518</v>
      </c>
      <c r="L295" s="113">
        <v>59683</v>
      </c>
      <c r="M295" s="113" t="s">
        <v>637</v>
      </c>
      <c r="N295" s="351"/>
    </row>
    <row r="296" spans="1:14">
      <c r="A296" s="113" t="s">
        <v>2131</v>
      </c>
      <c r="B296" s="113" t="s">
        <v>384</v>
      </c>
      <c r="C296" s="113">
        <v>339.5</v>
      </c>
      <c r="D296" s="113">
        <v>346.3</v>
      </c>
      <c r="E296" s="113">
        <v>338.15</v>
      </c>
      <c r="F296" s="113">
        <v>344.35</v>
      </c>
      <c r="G296" s="113">
        <v>345</v>
      </c>
      <c r="H296" s="113">
        <v>338.75</v>
      </c>
      <c r="I296" s="113">
        <v>33563</v>
      </c>
      <c r="J296" s="113">
        <v>11519545.75</v>
      </c>
      <c r="K296" s="115">
        <v>43518</v>
      </c>
      <c r="L296" s="113">
        <v>1400</v>
      </c>
      <c r="M296" s="113" t="s">
        <v>2132</v>
      </c>
      <c r="N296" s="351"/>
    </row>
    <row r="297" spans="1:14">
      <c r="A297" s="113" t="s">
        <v>638</v>
      </c>
      <c r="B297" s="113" t="s">
        <v>384</v>
      </c>
      <c r="C297" s="113">
        <v>277.95</v>
      </c>
      <c r="D297" s="113">
        <v>279.35000000000002</v>
      </c>
      <c r="E297" s="113">
        <v>277</v>
      </c>
      <c r="F297" s="113">
        <v>277.45</v>
      </c>
      <c r="G297" s="113">
        <v>277.2</v>
      </c>
      <c r="H297" s="113">
        <v>277.64999999999998</v>
      </c>
      <c r="I297" s="113">
        <v>63356</v>
      </c>
      <c r="J297" s="113">
        <v>17576894.199999999</v>
      </c>
      <c r="K297" s="115">
        <v>43518</v>
      </c>
      <c r="L297" s="113">
        <v>1310</v>
      </c>
      <c r="M297" s="113" t="s">
        <v>639</v>
      </c>
      <c r="N297" s="351"/>
    </row>
    <row r="298" spans="1:14">
      <c r="A298" s="113" t="s">
        <v>59</v>
      </c>
      <c r="B298" s="113" t="s">
        <v>384</v>
      </c>
      <c r="C298" s="113">
        <v>1240</v>
      </c>
      <c r="D298" s="113">
        <v>1259</v>
      </c>
      <c r="E298" s="113">
        <v>1232</v>
      </c>
      <c r="F298" s="113">
        <v>1255.45</v>
      </c>
      <c r="G298" s="113">
        <v>1259</v>
      </c>
      <c r="H298" s="113">
        <v>1239.2</v>
      </c>
      <c r="I298" s="113">
        <v>215655</v>
      </c>
      <c r="J298" s="113">
        <v>270164266.75</v>
      </c>
      <c r="K298" s="115">
        <v>43518</v>
      </c>
      <c r="L298" s="113">
        <v>9449</v>
      </c>
      <c r="M298" s="113" t="s">
        <v>640</v>
      </c>
      <c r="N298" s="351"/>
    </row>
    <row r="299" spans="1:14">
      <c r="A299" s="113" t="s">
        <v>1850</v>
      </c>
      <c r="B299" s="113" t="s">
        <v>384</v>
      </c>
      <c r="C299" s="113">
        <v>15.95</v>
      </c>
      <c r="D299" s="113">
        <v>16.95</v>
      </c>
      <c r="E299" s="113">
        <v>15.75</v>
      </c>
      <c r="F299" s="113">
        <v>16</v>
      </c>
      <c r="G299" s="113">
        <v>15.95</v>
      </c>
      <c r="H299" s="113">
        <v>15.9</v>
      </c>
      <c r="I299" s="113">
        <v>83427</v>
      </c>
      <c r="J299" s="113">
        <v>1335691.3</v>
      </c>
      <c r="K299" s="115">
        <v>43518</v>
      </c>
      <c r="L299" s="113">
        <v>431</v>
      </c>
      <c r="M299" s="113" t="s">
        <v>2002</v>
      </c>
      <c r="N299" s="351"/>
    </row>
    <row r="300" spans="1:14">
      <c r="A300" s="113" t="s">
        <v>2400</v>
      </c>
      <c r="B300" s="113" t="s">
        <v>384</v>
      </c>
      <c r="C300" s="113">
        <v>9.4499999999999993</v>
      </c>
      <c r="D300" s="113">
        <v>9.5</v>
      </c>
      <c r="E300" s="113">
        <v>9.1</v>
      </c>
      <c r="F300" s="113">
        <v>9.5</v>
      </c>
      <c r="G300" s="113">
        <v>9.5</v>
      </c>
      <c r="H300" s="113">
        <v>9.1999999999999993</v>
      </c>
      <c r="I300" s="113">
        <v>9843</v>
      </c>
      <c r="J300" s="113">
        <v>91445.25</v>
      </c>
      <c r="K300" s="115">
        <v>43518</v>
      </c>
      <c r="L300" s="113">
        <v>55</v>
      </c>
      <c r="M300" s="113" t="s">
        <v>2401</v>
      </c>
      <c r="N300" s="351"/>
    </row>
    <row r="301" spans="1:14">
      <c r="A301" s="113" t="s">
        <v>194</v>
      </c>
      <c r="B301" s="113" t="s">
        <v>384</v>
      </c>
      <c r="C301" s="113">
        <v>481.9</v>
      </c>
      <c r="D301" s="113">
        <v>483</v>
      </c>
      <c r="E301" s="113">
        <v>470.8</v>
      </c>
      <c r="F301" s="113">
        <v>475.65</v>
      </c>
      <c r="G301" s="113">
        <v>477</v>
      </c>
      <c r="H301" s="113">
        <v>482.6</v>
      </c>
      <c r="I301" s="113">
        <v>1458459</v>
      </c>
      <c r="J301" s="113">
        <v>691684062.75</v>
      </c>
      <c r="K301" s="115">
        <v>43518</v>
      </c>
      <c r="L301" s="113">
        <v>39635</v>
      </c>
      <c r="M301" s="113" t="s">
        <v>2734</v>
      </c>
      <c r="N301" s="351"/>
    </row>
    <row r="302" spans="1:14">
      <c r="A302" s="113" t="s">
        <v>3411</v>
      </c>
      <c r="B302" s="113" t="s">
        <v>384</v>
      </c>
      <c r="C302" s="113">
        <v>39.35</v>
      </c>
      <c r="D302" s="113">
        <v>41.9</v>
      </c>
      <c r="E302" s="113">
        <v>37.25</v>
      </c>
      <c r="F302" s="113">
        <v>41.9</v>
      </c>
      <c r="G302" s="113">
        <v>41.9</v>
      </c>
      <c r="H302" s="113">
        <v>37.799999999999997</v>
      </c>
      <c r="I302" s="113">
        <v>1385</v>
      </c>
      <c r="J302" s="113">
        <v>53789.05</v>
      </c>
      <c r="K302" s="115">
        <v>43518</v>
      </c>
      <c r="L302" s="113">
        <v>21</v>
      </c>
      <c r="M302" s="113" t="s">
        <v>3412</v>
      </c>
      <c r="N302" s="351"/>
    </row>
    <row r="303" spans="1:14">
      <c r="A303" s="113" t="s">
        <v>2896</v>
      </c>
      <c r="B303" s="113" t="s">
        <v>384</v>
      </c>
      <c r="C303" s="113">
        <v>270</v>
      </c>
      <c r="D303" s="113">
        <v>274.3</v>
      </c>
      <c r="E303" s="113">
        <v>261.14999999999998</v>
      </c>
      <c r="F303" s="113">
        <v>268.60000000000002</v>
      </c>
      <c r="G303" s="113">
        <v>266</v>
      </c>
      <c r="H303" s="113">
        <v>267.10000000000002</v>
      </c>
      <c r="I303" s="113">
        <v>2777</v>
      </c>
      <c r="J303" s="113">
        <v>747822.2</v>
      </c>
      <c r="K303" s="115">
        <v>43518</v>
      </c>
      <c r="L303" s="113">
        <v>199</v>
      </c>
      <c r="M303" s="113" t="s">
        <v>2897</v>
      </c>
      <c r="N303" s="351"/>
    </row>
    <row r="304" spans="1:14">
      <c r="A304" s="113" t="s">
        <v>2117</v>
      </c>
      <c r="B304" s="113" t="s">
        <v>384</v>
      </c>
      <c r="C304" s="113">
        <v>14.45</v>
      </c>
      <c r="D304" s="113">
        <v>15.2</v>
      </c>
      <c r="E304" s="113">
        <v>14.45</v>
      </c>
      <c r="F304" s="113">
        <v>14.6</v>
      </c>
      <c r="G304" s="113">
        <v>14.55</v>
      </c>
      <c r="H304" s="113">
        <v>14.5</v>
      </c>
      <c r="I304" s="113">
        <v>4730</v>
      </c>
      <c r="J304" s="113">
        <v>69339.05</v>
      </c>
      <c r="K304" s="115">
        <v>43518</v>
      </c>
      <c r="L304" s="113">
        <v>39</v>
      </c>
      <c r="M304" s="113" t="s">
        <v>2128</v>
      </c>
      <c r="N304" s="351"/>
    </row>
    <row r="305" spans="1:14">
      <c r="A305" s="113" t="s">
        <v>2402</v>
      </c>
      <c r="B305" s="113" t="s">
        <v>384</v>
      </c>
      <c r="C305" s="113">
        <v>58.7</v>
      </c>
      <c r="D305" s="113">
        <v>59.7</v>
      </c>
      <c r="E305" s="113">
        <v>57.1</v>
      </c>
      <c r="F305" s="113">
        <v>57.65</v>
      </c>
      <c r="G305" s="113">
        <v>57.2</v>
      </c>
      <c r="H305" s="113">
        <v>58.5</v>
      </c>
      <c r="I305" s="113">
        <v>10362</v>
      </c>
      <c r="J305" s="113">
        <v>602962.5</v>
      </c>
      <c r="K305" s="115">
        <v>43518</v>
      </c>
      <c r="L305" s="113">
        <v>189</v>
      </c>
      <c r="M305" s="113" t="s">
        <v>2403</v>
      </c>
      <c r="N305" s="351"/>
    </row>
    <row r="306" spans="1:14">
      <c r="A306" s="113" t="s">
        <v>641</v>
      </c>
      <c r="B306" s="113" t="s">
        <v>384</v>
      </c>
      <c r="C306" s="113">
        <v>445.7</v>
      </c>
      <c r="D306" s="113">
        <v>450.5</v>
      </c>
      <c r="E306" s="113">
        <v>433.15</v>
      </c>
      <c r="F306" s="113">
        <v>441</v>
      </c>
      <c r="G306" s="113">
        <v>446</v>
      </c>
      <c r="H306" s="113">
        <v>445.1</v>
      </c>
      <c r="I306" s="113">
        <v>83944</v>
      </c>
      <c r="J306" s="113">
        <v>36993764.5</v>
      </c>
      <c r="K306" s="115">
        <v>43518</v>
      </c>
      <c r="L306" s="113">
        <v>4428</v>
      </c>
      <c r="M306" s="113" t="s">
        <v>642</v>
      </c>
      <c r="N306" s="351"/>
    </row>
    <row r="307" spans="1:14">
      <c r="A307" s="113" t="s">
        <v>643</v>
      </c>
      <c r="B307" s="113" t="s">
        <v>384</v>
      </c>
      <c r="C307" s="113">
        <v>30.4</v>
      </c>
      <c r="D307" s="113">
        <v>31.4</v>
      </c>
      <c r="E307" s="113">
        <v>29.05</v>
      </c>
      <c r="F307" s="113">
        <v>30.2</v>
      </c>
      <c r="G307" s="113">
        <v>30</v>
      </c>
      <c r="H307" s="113">
        <v>30.05</v>
      </c>
      <c r="I307" s="113">
        <v>3724311</v>
      </c>
      <c r="J307" s="113">
        <v>113020930.09999999</v>
      </c>
      <c r="K307" s="115">
        <v>43518</v>
      </c>
      <c r="L307" s="113">
        <v>10434</v>
      </c>
      <c r="M307" s="113" t="s">
        <v>644</v>
      </c>
      <c r="N307" s="351"/>
    </row>
    <row r="308" spans="1:14">
      <c r="A308" s="113" t="s">
        <v>645</v>
      </c>
      <c r="B308" s="113" t="s">
        <v>384</v>
      </c>
      <c r="C308" s="113">
        <v>180.1</v>
      </c>
      <c r="D308" s="113">
        <v>189.95</v>
      </c>
      <c r="E308" s="113">
        <v>176.3</v>
      </c>
      <c r="F308" s="113">
        <v>187.4</v>
      </c>
      <c r="G308" s="113">
        <v>187.15</v>
      </c>
      <c r="H308" s="113">
        <v>177.4</v>
      </c>
      <c r="I308" s="113">
        <v>10921</v>
      </c>
      <c r="J308" s="113">
        <v>2007613.85</v>
      </c>
      <c r="K308" s="115">
        <v>43518</v>
      </c>
      <c r="L308" s="113">
        <v>548</v>
      </c>
      <c r="M308" s="113" t="s">
        <v>646</v>
      </c>
      <c r="N308" s="351"/>
    </row>
    <row r="309" spans="1:14">
      <c r="A309" s="113" t="s">
        <v>2404</v>
      </c>
      <c r="B309" s="113" t="s">
        <v>384</v>
      </c>
      <c r="C309" s="113">
        <v>1.95</v>
      </c>
      <c r="D309" s="113">
        <v>2.2000000000000002</v>
      </c>
      <c r="E309" s="113">
        <v>1.95</v>
      </c>
      <c r="F309" s="113">
        <v>2</v>
      </c>
      <c r="G309" s="113">
        <v>2</v>
      </c>
      <c r="H309" s="113">
        <v>2.1</v>
      </c>
      <c r="I309" s="113">
        <v>6729</v>
      </c>
      <c r="J309" s="113">
        <v>14246.5</v>
      </c>
      <c r="K309" s="115">
        <v>43518</v>
      </c>
      <c r="L309" s="113">
        <v>18</v>
      </c>
      <c r="M309" s="113" t="s">
        <v>2405</v>
      </c>
      <c r="N309" s="351"/>
    </row>
    <row r="310" spans="1:14">
      <c r="A310" s="113" t="s">
        <v>647</v>
      </c>
      <c r="B310" s="113" t="s">
        <v>384</v>
      </c>
      <c r="C310" s="113">
        <v>140.9</v>
      </c>
      <c r="D310" s="113">
        <v>146</v>
      </c>
      <c r="E310" s="113">
        <v>140.6</v>
      </c>
      <c r="F310" s="113">
        <v>142.65</v>
      </c>
      <c r="G310" s="113">
        <v>142.44999999999999</v>
      </c>
      <c r="H310" s="113">
        <v>141.15</v>
      </c>
      <c r="I310" s="113">
        <v>53376</v>
      </c>
      <c r="J310" s="113">
        <v>7665340.6500000004</v>
      </c>
      <c r="K310" s="115">
        <v>43518</v>
      </c>
      <c r="L310" s="113">
        <v>2526</v>
      </c>
      <c r="M310" s="113" t="s">
        <v>648</v>
      </c>
      <c r="N310" s="351"/>
    </row>
    <row r="311" spans="1:14">
      <c r="A311" s="113" t="s">
        <v>649</v>
      </c>
      <c r="B311" s="113" t="s">
        <v>384</v>
      </c>
      <c r="C311" s="113">
        <v>23.4</v>
      </c>
      <c r="D311" s="113">
        <v>23.76</v>
      </c>
      <c r="E311" s="113">
        <v>23.2</v>
      </c>
      <c r="F311" s="113">
        <v>23.67</v>
      </c>
      <c r="G311" s="113">
        <v>23.63</v>
      </c>
      <c r="H311" s="113">
        <v>23.22</v>
      </c>
      <c r="I311" s="113">
        <v>7010698</v>
      </c>
      <c r="J311" s="113">
        <v>165648907</v>
      </c>
      <c r="K311" s="115">
        <v>43518</v>
      </c>
      <c r="L311" s="113">
        <v>3313</v>
      </c>
      <c r="M311" s="113" t="s">
        <v>650</v>
      </c>
      <c r="N311" s="351"/>
    </row>
    <row r="312" spans="1:14">
      <c r="A312" s="113" t="s">
        <v>3788</v>
      </c>
      <c r="B312" s="113" t="s">
        <v>384</v>
      </c>
      <c r="C312" s="113">
        <v>2.6</v>
      </c>
      <c r="D312" s="113">
        <v>2.6</v>
      </c>
      <c r="E312" s="113">
        <v>2.6</v>
      </c>
      <c r="F312" s="113">
        <v>2.6</v>
      </c>
      <c r="G312" s="113">
        <v>2.6</v>
      </c>
      <c r="H312" s="113">
        <v>2.5</v>
      </c>
      <c r="I312" s="113">
        <v>100</v>
      </c>
      <c r="J312" s="113">
        <v>260</v>
      </c>
      <c r="K312" s="115">
        <v>43518</v>
      </c>
      <c r="L312" s="113">
        <v>2</v>
      </c>
      <c r="M312" s="113" t="s">
        <v>3789</v>
      </c>
      <c r="N312" s="351"/>
    </row>
    <row r="313" spans="1:14">
      <c r="A313" s="113" t="s">
        <v>2782</v>
      </c>
      <c r="B313" s="113" t="s">
        <v>384</v>
      </c>
      <c r="C313" s="113">
        <v>399.95</v>
      </c>
      <c r="D313" s="113">
        <v>407.85</v>
      </c>
      <c r="E313" s="113">
        <v>398.05</v>
      </c>
      <c r="F313" s="113">
        <v>401.2</v>
      </c>
      <c r="G313" s="113">
        <v>399.15</v>
      </c>
      <c r="H313" s="113">
        <v>405</v>
      </c>
      <c r="I313" s="113">
        <v>29277</v>
      </c>
      <c r="J313" s="113">
        <v>11842506.199999999</v>
      </c>
      <c r="K313" s="115">
        <v>43518</v>
      </c>
      <c r="L313" s="113">
        <v>1749</v>
      </c>
      <c r="M313" s="113" t="s">
        <v>2783</v>
      </c>
      <c r="N313" s="351"/>
    </row>
    <row r="314" spans="1:14">
      <c r="A314" s="113" t="s">
        <v>2069</v>
      </c>
      <c r="B314" s="113" t="s">
        <v>384</v>
      </c>
      <c r="C314" s="113">
        <v>126</v>
      </c>
      <c r="D314" s="113">
        <v>135.05000000000001</v>
      </c>
      <c r="E314" s="113">
        <v>123.3</v>
      </c>
      <c r="F314" s="113">
        <v>127.65</v>
      </c>
      <c r="G314" s="113">
        <v>130</v>
      </c>
      <c r="H314" s="113">
        <v>126</v>
      </c>
      <c r="I314" s="113">
        <v>31863</v>
      </c>
      <c r="J314" s="113">
        <v>4034209.8</v>
      </c>
      <c r="K314" s="115">
        <v>43518</v>
      </c>
      <c r="L314" s="113">
        <v>366</v>
      </c>
      <c r="M314" s="113" t="s">
        <v>2070</v>
      </c>
      <c r="N314" s="351"/>
    </row>
    <row r="315" spans="1:14">
      <c r="A315" s="113" t="s">
        <v>192</v>
      </c>
      <c r="B315" s="113" t="s">
        <v>384</v>
      </c>
      <c r="C315" s="113">
        <v>1570</v>
      </c>
      <c r="D315" s="113">
        <v>1570</v>
      </c>
      <c r="E315" s="113">
        <v>1524</v>
      </c>
      <c r="F315" s="113">
        <v>1537.45</v>
      </c>
      <c r="G315" s="113">
        <v>1533.55</v>
      </c>
      <c r="H315" s="113">
        <v>1556.8</v>
      </c>
      <c r="I315" s="113">
        <v>3648</v>
      </c>
      <c r="J315" s="113">
        <v>5655932.8499999996</v>
      </c>
      <c r="K315" s="115">
        <v>43518</v>
      </c>
      <c r="L315" s="113">
        <v>696</v>
      </c>
      <c r="M315" s="113" t="s">
        <v>651</v>
      </c>
      <c r="N315" s="351"/>
    </row>
    <row r="316" spans="1:14">
      <c r="A316" s="113" t="s">
        <v>3790</v>
      </c>
      <c r="B316" s="113" t="s">
        <v>384</v>
      </c>
      <c r="C316" s="113">
        <v>3110</v>
      </c>
      <c r="D316" s="113">
        <v>3115</v>
      </c>
      <c r="E316" s="113">
        <v>3110</v>
      </c>
      <c r="F316" s="113">
        <v>3115</v>
      </c>
      <c r="G316" s="113">
        <v>3115</v>
      </c>
      <c r="H316" s="113">
        <v>3150</v>
      </c>
      <c r="I316" s="113">
        <v>3</v>
      </c>
      <c r="J316" s="113">
        <v>9340</v>
      </c>
      <c r="K316" s="115">
        <v>43518</v>
      </c>
      <c r="L316" s="113">
        <v>3</v>
      </c>
      <c r="M316" s="113" t="s">
        <v>3791</v>
      </c>
      <c r="N316" s="351"/>
    </row>
    <row r="317" spans="1:14">
      <c r="A317" s="113" t="s">
        <v>653</v>
      </c>
      <c r="B317" s="113" t="s">
        <v>384</v>
      </c>
      <c r="C317" s="113">
        <v>207.7</v>
      </c>
      <c r="D317" s="113">
        <v>213.8</v>
      </c>
      <c r="E317" s="113">
        <v>205.55</v>
      </c>
      <c r="F317" s="113">
        <v>209.5</v>
      </c>
      <c r="G317" s="113">
        <v>213.4</v>
      </c>
      <c r="H317" s="113">
        <v>209.75</v>
      </c>
      <c r="I317" s="113">
        <v>133726</v>
      </c>
      <c r="J317" s="113">
        <v>27880568.850000001</v>
      </c>
      <c r="K317" s="115">
        <v>43518</v>
      </c>
      <c r="L317" s="113">
        <v>5515</v>
      </c>
      <c r="M317" s="113" t="s">
        <v>654</v>
      </c>
      <c r="N317" s="351"/>
    </row>
    <row r="318" spans="1:14">
      <c r="A318" s="113" t="s">
        <v>655</v>
      </c>
      <c r="B318" s="113" t="s">
        <v>384</v>
      </c>
      <c r="C318" s="113">
        <v>43</v>
      </c>
      <c r="D318" s="113">
        <v>44.8</v>
      </c>
      <c r="E318" s="113">
        <v>42.1</v>
      </c>
      <c r="F318" s="113">
        <v>43.5</v>
      </c>
      <c r="G318" s="113">
        <v>42.9</v>
      </c>
      <c r="H318" s="113">
        <v>42.85</v>
      </c>
      <c r="I318" s="113">
        <v>7391</v>
      </c>
      <c r="J318" s="113">
        <v>323371.15000000002</v>
      </c>
      <c r="K318" s="115">
        <v>43518</v>
      </c>
      <c r="L318" s="113">
        <v>102</v>
      </c>
      <c r="M318" s="113" t="s">
        <v>656</v>
      </c>
      <c r="N318" s="351"/>
    </row>
    <row r="319" spans="1:14">
      <c r="A319" s="113" t="s">
        <v>657</v>
      </c>
      <c r="B319" s="113" t="s">
        <v>384</v>
      </c>
      <c r="C319" s="113">
        <v>178.9</v>
      </c>
      <c r="D319" s="113">
        <v>179.95</v>
      </c>
      <c r="E319" s="113">
        <v>176.4</v>
      </c>
      <c r="F319" s="113">
        <v>178.8</v>
      </c>
      <c r="G319" s="113">
        <v>179</v>
      </c>
      <c r="H319" s="113">
        <v>178.2</v>
      </c>
      <c r="I319" s="113">
        <v>351668</v>
      </c>
      <c r="J319" s="113">
        <v>62959541.450000003</v>
      </c>
      <c r="K319" s="115">
        <v>43518</v>
      </c>
      <c r="L319" s="113">
        <v>4277</v>
      </c>
      <c r="M319" s="113" t="s">
        <v>2793</v>
      </c>
      <c r="N319" s="351"/>
    </row>
    <row r="320" spans="1:14">
      <c r="A320" s="113" t="s">
        <v>3380</v>
      </c>
      <c r="B320" s="113" t="s">
        <v>384</v>
      </c>
      <c r="C320" s="113">
        <v>12.55</v>
      </c>
      <c r="D320" s="113">
        <v>13.8</v>
      </c>
      <c r="E320" s="113">
        <v>12.15</v>
      </c>
      <c r="F320" s="113">
        <v>13.8</v>
      </c>
      <c r="G320" s="113">
        <v>13.8</v>
      </c>
      <c r="H320" s="113">
        <v>12.55</v>
      </c>
      <c r="I320" s="113">
        <v>1380</v>
      </c>
      <c r="J320" s="113">
        <v>18940.099999999999</v>
      </c>
      <c r="K320" s="115">
        <v>43518</v>
      </c>
      <c r="L320" s="113">
        <v>7</v>
      </c>
      <c r="M320" s="113" t="s">
        <v>3381</v>
      </c>
      <c r="N320" s="351"/>
    </row>
    <row r="321" spans="1:14">
      <c r="A321" s="113" t="s">
        <v>345</v>
      </c>
      <c r="B321" s="113" t="s">
        <v>384</v>
      </c>
      <c r="C321" s="113">
        <v>697</v>
      </c>
      <c r="D321" s="113">
        <v>703.95</v>
      </c>
      <c r="E321" s="113">
        <v>682.1</v>
      </c>
      <c r="F321" s="113">
        <v>694.35</v>
      </c>
      <c r="G321" s="113">
        <v>695</v>
      </c>
      <c r="H321" s="113">
        <v>694</v>
      </c>
      <c r="I321" s="113">
        <v>820219</v>
      </c>
      <c r="J321" s="113">
        <v>570232161.79999995</v>
      </c>
      <c r="K321" s="115">
        <v>43518</v>
      </c>
      <c r="L321" s="113">
        <v>17769</v>
      </c>
      <c r="M321" s="113" t="s">
        <v>658</v>
      </c>
      <c r="N321" s="351"/>
    </row>
    <row r="322" spans="1:14">
      <c r="A322" s="113" t="s">
        <v>1901</v>
      </c>
      <c r="B322" s="113" t="s">
        <v>384</v>
      </c>
      <c r="C322" s="113">
        <v>119.35</v>
      </c>
      <c r="D322" s="113">
        <v>127.75</v>
      </c>
      <c r="E322" s="113">
        <v>118.55</v>
      </c>
      <c r="F322" s="113">
        <v>121.35</v>
      </c>
      <c r="G322" s="113">
        <v>121.85</v>
      </c>
      <c r="H322" s="113">
        <v>119.9</v>
      </c>
      <c r="I322" s="113">
        <v>21195</v>
      </c>
      <c r="J322" s="113">
        <v>2598338.15</v>
      </c>
      <c r="K322" s="115">
        <v>43518</v>
      </c>
      <c r="L322" s="113">
        <v>547</v>
      </c>
      <c r="M322" s="113" t="s">
        <v>1902</v>
      </c>
      <c r="N322" s="351"/>
    </row>
    <row r="323" spans="1:14">
      <c r="A323" s="113" t="s">
        <v>3606</v>
      </c>
      <c r="B323" s="113" t="s">
        <v>3192</v>
      </c>
      <c r="C323" s="113">
        <v>1.1499999999999999</v>
      </c>
      <c r="D323" s="113">
        <v>1.2</v>
      </c>
      <c r="E323" s="113">
        <v>1.1499999999999999</v>
      </c>
      <c r="F323" s="113">
        <v>1.2</v>
      </c>
      <c r="G323" s="113">
        <v>1.2</v>
      </c>
      <c r="H323" s="113">
        <v>1.1499999999999999</v>
      </c>
      <c r="I323" s="113">
        <v>473</v>
      </c>
      <c r="J323" s="113">
        <v>567.54999999999995</v>
      </c>
      <c r="K323" s="115">
        <v>43518</v>
      </c>
      <c r="L323" s="113">
        <v>4</v>
      </c>
      <c r="M323" s="113" t="s">
        <v>3607</v>
      </c>
      <c r="N323" s="351"/>
    </row>
    <row r="324" spans="1:14">
      <c r="A324" s="113" t="s">
        <v>3679</v>
      </c>
      <c r="B324" s="113" t="s">
        <v>384</v>
      </c>
      <c r="C324" s="113">
        <v>5.3</v>
      </c>
      <c r="D324" s="113">
        <v>5.6</v>
      </c>
      <c r="E324" s="113">
        <v>5.3</v>
      </c>
      <c r="F324" s="113">
        <v>5.6</v>
      </c>
      <c r="G324" s="113">
        <v>5.6</v>
      </c>
      <c r="H324" s="113">
        <v>5.4</v>
      </c>
      <c r="I324" s="113">
        <v>168</v>
      </c>
      <c r="J324" s="113">
        <v>912.3</v>
      </c>
      <c r="K324" s="115">
        <v>43518</v>
      </c>
      <c r="L324" s="113">
        <v>10</v>
      </c>
      <c r="M324" s="113" t="s">
        <v>3680</v>
      </c>
      <c r="N324" s="351"/>
    </row>
    <row r="325" spans="1:14">
      <c r="A325" s="113" t="s">
        <v>659</v>
      </c>
      <c r="B325" s="113" t="s">
        <v>384</v>
      </c>
      <c r="C325" s="113">
        <v>40.9</v>
      </c>
      <c r="D325" s="113">
        <v>40.950000000000003</v>
      </c>
      <c r="E325" s="113">
        <v>40.1</v>
      </c>
      <c r="F325" s="113">
        <v>40.4</v>
      </c>
      <c r="G325" s="113">
        <v>40.4</v>
      </c>
      <c r="H325" s="113">
        <v>40.85</v>
      </c>
      <c r="I325" s="113">
        <v>2658</v>
      </c>
      <c r="J325" s="113">
        <v>107500.3</v>
      </c>
      <c r="K325" s="115">
        <v>43518</v>
      </c>
      <c r="L325" s="113">
        <v>18</v>
      </c>
      <c r="M325" s="113" t="s">
        <v>660</v>
      </c>
      <c r="N325" s="351"/>
    </row>
    <row r="326" spans="1:14">
      <c r="A326" s="113" t="s">
        <v>661</v>
      </c>
      <c r="B326" s="113" t="s">
        <v>384</v>
      </c>
      <c r="C326" s="113">
        <v>604</v>
      </c>
      <c r="D326" s="113">
        <v>607.15</v>
      </c>
      <c r="E326" s="113">
        <v>594.15</v>
      </c>
      <c r="F326" s="113">
        <v>604.1</v>
      </c>
      <c r="G326" s="113">
        <v>606</v>
      </c>
      <c r="H326" s="113">
        <v>604.35</v>
      </c>
      <c r="I326" s="113">
        <v>194393</v>
      </c>
      <c r="J326" s="113">
        <v>117417237.15000001</v>
      </c>
      <c r="K326" s="115">
        <v>43518</v>
      </c>
      <c r="L326" s="113">
        <v>18260</v>
      </c>
      <c r="M326" s="113" t="s">
        <v>662</v>
      </c>
      <c r="N326" s="351"/>
    </row>
    <row r="327" spans="1:14">
      <c r="A327" s="113" t="s">
        <v>663</v>
      </c>
      <c r="B327" s="113" t="s">
        <v>384</v>
      </c>
      <c r="C327" s="113">
        <v>33.75</v>
      </c>
      <c r="D327" s="113">
        <v>34.1</v>
      </c>
      <c r="E327" s="113">
        <v>32.9</v>
      </c>
      <c r="F327" s="113">
        <v>33</v>
      </c>
      <c r="G327" s="113">
        <v>33.1</v>
      </c>
      <c r="H327" s="113">
        <v>33.75</v>
      </c>
      <c r="I327" s="113">
        <v>954599</v>
      </c>
      <c r="J327" s="113">
        <v>31893057.25</v>
      </c>
      <c r="K327" s="115">
        <v>43518</v>
      </c>
      <c r="L327" s="113">
        <v>4998</v>
      </c>
      <c r="M327" s="113" t="s">
        <v>2001</v>
      </c>
      <c r="N327" s="351"/>
    </row>
    <row r="328" spans="1:14">
      <c r="A328" s="113" t="s">
        <v>60</v>
      </c>
      <c r="B328" s="113" t="s">
        <v>384</v>
      </c>
      <c r="C328" s="113">
        <v>426.15</v>
      </c>
      <c r="D328" s="113">
        <v>436.2</v>
      </c>
      <c r="E328" s="113">
        <v>425.4</v>
      </c>
      <c r="F328" s="113">
        <v>435.4</v>
      </c>
      <c r="G328" s="113">
        <v>436.1</v>
      </c>
      <c r="H328" s="113">
        <v>426.55</v>
      </c>
      <c r="I328" s="113">
        <v>1427270</v>
      </c>
      <c r="J328" s="113">
        <v>617497266.10000002</v>
      </c>
      <c r="K328" s="115">
        <v>43518</v>
      </c>
      <c r="L328" s="113">
        <v>36914</v>
      </c>
      <c r="M328" s="113" t="s">
        <v>664</v>
      </c>
      <c r="N328" s="351"/>
    </row>
    <row r="329" spans="1:14">
      <c r="A329" s="113" t="s">
        <v>3399</v>
      </c>
      <c r="B329" s="113" t="s">
        <v>384</v>
      </c>
      <c r="C329" s="113">
        <v>1106.9000000000001</v>
      </c>
      <c r="D329" s="113">
        <v>1159.8</v>
      </c>
      <c r="E329" s="113">
        <v>1094.95</v>
      </c>
      <c r="F329" s="113">
        <v>1143.5</v>
      </c>
      <c r="G329" s="113">
        <v>1150</v>
      </c>
      <c r="H329" s="113">
        <v>1129.0999999999999</v>
      </c>
      <c r="I329" s="113">
        <v>22781</v>
      </c>
      <c r="J329" s="113">
        <v>25903790.149999999</v>
      </c>
      <c r="K329" s="115">
        <v>43518</v>
      </c>
      <c r="L329" s="113">
        <v>2277</v>
      </c>
      <c r="M329" s="113" t="s">
        <v>3400</v>
      </c>
      <c r="N329" s="351"/>
    </row>
    <row r="330" spans="1:14">
      <c r="A330" s="113" t="s">
        <v>665</v>
      </c>
      <c r="B330" s="113" t="s">
        <v>384</v>
      </c>
      <c r="C330" s="113">
        <v>102.7</v>
      </c>
      <c r="D330" s="113">
        <v>106</v>
      </c>
      <c r="E330" s="113">
        <v>102.7</v>
      </c>
      <c r="F330" s="113">
        <v>104</v>
      </c>
      <c r="G330" s="113">
        <v>103.1</v>
      </c>
      <c r="H330" s="113">
        <v>103.25</v>
      </c>
      <c r="I330" s="113">
        <v>218617</v>
      </c>
      <c r="J330" s="113">
        <v>22877826.449999999</v>
      </c>
      <c r="K330" s="115">
        <v>43518</v>
      </c>
      <c r="L330" s="113">
        <v>5666</v>
      </c>
      <c r="M330" s="113" t="s">
        <v>666</v>
      </c>
      <c r="N330" s="351"/>
    </row>
    <row r="331" spans="1:14">
      <c r="A331" s="113" t="s">
        <v>1963</v>
      </c>
      <c r="B331" s="113" t="s">
        <v>384</v>
      </c>
      <c r="C331" s="113">
        <v>39</v>
      </c>
      <c r="D331" s="113">
        <v>41</v>
      </c>
      <c r="E331" s="113">
        <v>38.9</v>
      </c>
      <c r="F331" s="113">
        <v>40.9</v>
      </c>
      <c r="G331" s="113">
        <v>40.799999999999997</v>
      </c>
      <c r="H331" s="113">
        <v>37.85</v>
      </c>
      <c r="I331" s="113">
        <v>8254</v>
      </c>
      <c r="J331" s="113">
        <v>330417.34999999998</v>
      </c>
      <c r="K331" s="115">
        <v>43518</v>
      </c>
      <c r="L331" s="113">
        <v>64</v>
      </c>
      <c r="M331" s="113" t="s">
        <v>3155</v>
      </c>
      <c r="N331" s="351"/>
    </row>
    <row r="332" spans="1:14">
      <c r="A332" s="113" t="s">
        <v>667</v>
      </c>
      <c r="B332" s="113" t="s">
        <v>384</v>
      </c>
      <c r="C332" s="113">
        <v>85</v>
      </c>
      <c r="D332" s="113">
        <v>88.7</v>
      </c>
      <c r="E332" s="113">
        <v>84.75</v>
      </c>
      <c r="F332" s="113">
        <v>85.55</v>
      </c>
      <c r="G332" s="113">
        <v>85.5</v>
      </c>
      <c r="H332" s="113">
        <v>84.75</v>
      </c>
      <c r="I332" s="113">
        <v>50968</v>
      </c>
      <c r="J332" s="113">
        <v>4397513.2</v>
      </c>
      <c r="K332" s="115">
        <v>43518</v>
      </c>
      <c r="L332" s="113">
        <v>786</v>
      </c>
      <c r="M332" s="113" t="s">
        <v>668</v>
      </c>
      <c r="N332" s="351"/>
    </row>
    <row r="333" spans="1:14">
      <c r="A333" s="113" t="s">
        <v>669</v>
      </c>
      <c r="B333" s="113" t="s">
        <v>384</v>
      </c>
      <c r="C333" s="113">
        <v>178.95</v>
      </c>
      <c r="D333" s="113">
        <v>180</v>
      </c>
      <c r="E333" s="113">
        <v>178.6</v>
      </c>
      <c r="F333" s="113">
        <v>179.05</v>
      </c>
      <c r="G333" s="113">
        <v>179.8</v>
      </c>
      <c r="H333" s="113">
        <v>179</v>
      </c>
      <c r="I333" s="113">
        <v>30309</v>
      </c>
      <c r="J333" s="113">
        <v>5432389.0499999998</v>
      </c>
      <c r="K333" s="115">
        <v>43518</v>
      </c>
      <c r="L333" s="113">
        <v>540</v>
      </c>
      <c r="M333" s="113" t="s">
        <v>670</v>
      </c>
      <c r="N333" s="351"/>
    </row>
    <row r="334" spans="1:14">
      <c r="A334" s="113" t="s">
        <v>1871</v>
      </c>
      <c r="B334" s="113" t="s">
        <v>384</v>
      </c>
      <c r="C334" s="113">
        <v>441</v>
      </c>
      <c r="D334" s="113">
        <v>442.8</v>
      </c>
      <c r="E334" s="113">
        <v>432.1</v>
      </c>
      <c r="F334" s="113">
        <v>434.1</v>
      </c>
      <c r="G334" s="113">
        <v>432.35</v>
      </c>
      <c r="H334" s="113">
        <v>440.2</v>
      </c>
      <c r="I334" s="113">
        <v>316829</v>
      </c>
      <c r="J334" s="113">
        <v>137878927.5</v>
      </c>
      <c r="K334" s="115">
        <v>43518</v>
      </c>
      <c r="L334" s="113">
        <v>7990</v>
      </c>
      <c r="M334" s="113" t="s">
        <v>1872</v>
      </c>
      <c r="N334" s="351"/>
    </row>
    <row r="335" spans="1:14">
      <c r="A335" s="113" t="s">
        <v>671</v>
      </c>
      <c r="B335" s="113" t="s">
        <v>3192</v>
      </c>
      <c r="C335" s="113">
        <v>22</v>
      </c>
      <c r="D335" s="113">
        <v>22.35</v>
      </c>
      <c r="E335" s="113">
        <v>21.75</v>
      </c>
      <c r="F335" s="113">
        <v>22.35</v>
      </c>
      <c r="G335" s="113">
        <v>22.35</v>
      </c>
      <c r="H335" s="113">
        <v>21.3</v>
      </c>
      <c r="I335" s="113">
        <v>259524</v>
      </c>
      <c r="J335" s="113">
        <v>5745326.0999999996</v>
      </c>
      <c r="K335" s="115">
        <v>43518</v>
      </c>
      <c r="L335" s="113">
        <v>1817</v>
      </c>
      <c r="M335" s="113" t="s">
        <v>672</v>
      </c>
      <c r="N335" s="351"/>
    </row>
    <row r="336" spans="1:14">
      <c r="A336" s="113" t="s">
        <v>3681</v>
      </c>
      <c r="B336" s="113" t="s">
        <v>384</v>
      </c>
      <c r="C336" s="113">
        <v>7.95</v>
      </c>
      <c r="D336" s="113">
        <v>7.95</v>
      </c>
      <c r="E336" s="113">
        <v>7.95</v>
      </c>
      <c r="F336" s="113">
        <v>7.95</v>
      </c>
      <c r="G336" s="113">
        <v>7.95</v>
      </c>
      <c r="H336" s="113">
        <v>8</v>
      </c>
      <c r="I336" s="113">
        <v>216</v>
      </c>
      <c r="J336" s="113">
        <v>1717.2</v>
      </c>
      <c r="K336" s="115">
        <v>43518</v>
      </c>
      <c r="L336" s="113">
        <v>4</v>
      </c>
      <c r="M336" s="113" t="s">
        <v>3682</v>
      </c>
      <c r="N336" s="351"/>
    </row>
    <row r="337" spans="1:14">
      <c r="A337" s="113" t="s">
        <v>2212</v>
      </c>
      <c r="B337" s="113" t="s">
        <v>384</v>
      </c>
      <c r="C337" s="113">
        <v>182.6</v>
      </c>
      <c r="D337" s="113">
        <v>190</v>
      </c>
      <c r="E337" s="113">
        <v>182.6</v>
      </c>
      <c r="F337" s="113">
        <v>188.45</v>
      </c>
      <c r="G337" s="113">
        <v>186.5</v>
      </c>
      <c r="H337" s="113">
        <v>184.3</v>
      </c>
      <c r="I337" s="113">
        <v>48991</v>
      </c>
      <c r="J337" s="113">
        <v>9142190.3000000007</v>
      </c>
      <c r="K337" s="115">
        <v>43518</v>
      </c>
      <c r="L337" s="113">
        <v>1723</v>
      </c>
      <c r="M337" s="113" t="s">
        <v>2213</v>
      </c>
      <c r="N337" s="351"/>
    </row>
    <row r="338" spans="1:14">
      <c r="A338" s="113" t="s">
        <v>366</v>
      </c>
      <c r="B338" s="113" t="s">
        <v>384</v>
      </c>
      <c r="C338" s="113">
        <v>175</v>
      </c>
      <c r="D338" s="113">
        <v>175.1</v>
      </c>
      <c r="E338" s="113">
        <v>172.05</v>
      </c>
      <c r="F338" s="113">
        <v>172.8</v>
      </c>
      <c r="G338" s="113">
        <v>172.9</v>
      </c>
      <c r="H338" s="113">
        <v>174.6</v>
      </c>
      <c r="I338" s="113">
        <v>939304</v>
      </c>
      <c r="J338" s="113">
        <v>162572288.90000001</v>
      </c>
      <c r="K338" s="115">
        <v>43518</v>
      </c>
      <c r="L338" s="113">
        <v>17569</v>
      </c>
      <c r="M338" s="113" t="s">
        <v>673</v>
      </c>
      <c r="N338" s="351"/>
    </row>
    <row r="339" spans="1:14">
      <c r="A339" s="113" t="s">
        <v>2898</v>
      </c>
      <c r="B339" s="113" t="s">
        <v>384</v>
      </c>
      <c r="C339" s="113">
        <v>63.1</v>
      </c>
      <c r="D339" s="113">
        <v>63.85</v>
      </c>
      <c r="E339" s="113">
        <v>60.85</v>
      </c>
      <c r="F339" s="113">
        <v>62.95</v>
      </c>
      <c r="G339" s="113">
        <v>63.25</v>
      </c>
      <c r="H339" s="113">
        <v>62</v>
      </c>
      <c r="I339" s="113">
        <v>4644</v>
      </c>
      <c r="J339" s="113">
        <v>289594.34999999998</v>
      </c>
      <c r="K339" s="115">
        <v>43518</v>
      </c>
      <c r="L339" s="113">
        <v>113</v>
      </c>
      <c r="M339" s="113" t="s">
        <v>2899</v>
      </c>
      <c r="N339" s="351"/>
    </row>
    <row r="340" spans="1:14">
      <c r="A340" s="113" t="s">
        <v>674</v>
      </c>
      <c r="B340" s="113" t="s">
        <v>384</v>
      </c>
      <c r="C340" s="113">
        <v>360.2</v>
      </c>
      <c r="D340" s="113">
        <v>369.5</v>
      </c>
      <c r="E340" s="113">
        <v>360.2</v>
      </c>
      <c r="F340" s="113">
        <v>365.55</v>
      </c>
      <c r="G340" s="113">
        <v>366.5</v>
      </c>
      <c r="H340" s="113">
        <v>361.05</v>
      </c>
      <c r="I340" s="113">
        <v>29633</v>
      </c>
      <c r="J340" s="113">
        <v>10829190.85</v>
      </c>
      <c r="K340" s="115">
        <v>43518</v>
      </c>
      <c r="L340" s="113">
        <v>2941</v>
      </c>
      <c r="M340" s="113" t="s">
        <v>675</v>
      </c>
      <c r="N340" s="351"/>
    </row>
    <row r="341" spans="1:14">
      <c r="A341" s="113" t="s">
        <v>2406</v>
      </c>
      <c r="B341" s="113" t="s">
        <v>384</v>
      </c>
      <c r="C341" s="113">
        <v>14.25</v>
      </c>
      <c r="D341" s="113">
        <v>16.75</v>
      </c>
      <c r="E341" s="113">
        <v>14.25</v>
      </c>
      <c r="F341" s="113">
        <v>16.05</v>
      </c>
      <c r="G341" s="113">
        <v>16.350000000000001</v>
      </c>
      <c r="H341" s="113">
        <v>14.2</v>
      </c>
      <c r="I341" s="113">
        <v>352003</v>
      </c>
      <c r="J341" s="113">
        <v>5508868.75</v>
      </c>
      <c r="K341" s="115">
        <v>43518</v>
      </c>
      <c r="L341" s="113">
        <v>1488</v>
      </c>
      <c r="M341" s="113" t="s">
        <v>2407</v>
      </c>
      <c r="N341" s="351"/>
    </row>
    <row r="342" spans="1:14">
      <c r="A342" s="113" t="s">
        <v>676</v>
      </c>
      <c r="B342" s="113" t="s">
        <v>384</v>
      </c>
      <c r="C342" s="113">
        <v>350</v>
      </c>
      <c r="D342" s="113">
        <v>355</v>
      </c>
      <c r="E342" s="113">
        <v>346.55</v>
      </c>
      <c r="F342" s="113">
        <v>349.9</v>
      </c>
      <c r="G342" s="113">
        <v>348.65</v>
      </c>
      <c r="H342" s="113">
        <v>350.5</v>
      </c>
      <c r="I342" s="113">
        <v>1357</v>
      </c>
      <c r="J342" s="113">
        <v>474759.55</v>
      </c>
      <c r="K342" s="115">
        <v>43518</v>
      </c>
      <c r="L342" s="113">
        <v>114</v>
      </c>
      <c r="M342" s="113" t="s">
        <v>2187</v>
      </c>
      <c r="N342" s="351"/>
    </row>
    <row r="343" spans="1:14">
      <c r="A343" s="113" t="s">
        <v>677</v>
      </c>
      <c r="B343" s="113" t="s">
        <v>384</v>
      </c>
      <c r="C343" s="113">
        <v>130.75</v>
      </c>
      <c r="D343" s="113">
        <v>135.4</v>
      </c>
      <c r="E343" s="113">
        <v>129.4</v>
      </c>
      <c r="F343" s="113">
        <v>131.5</v>
      </c>
      <c r="G343" s="113">
        <v>131</v>
      </c>
      <c r="H343" s="113">
        <v>131.19999999999999</v>
      </c>
      <c r="I343" s="113">
        <v>450423</v>
      </c>
      <c r="J343" s="113">
        <v>59443244.450000003</v>
      </c>
      <c r="K343" s="115">
        <v>43518</v>
      </c>
      <c r="L343" s="113">
        <v>9908</v>
      </c>
      <c r="M343" s="113" t="s">
        <v>678</v>
      </c>
      <c r="N343" s="351"/>
    </row>
    <row r="344" spans="1:14">
      <c r="A344" s="113" t="s">
        <v>679</v>
      </c>
      <c r="B344" s="113" t="s">
        <v>384</v>
      </c>
      <c r="C344" s="113">
        <v>215.05</v>
      </c>
      <c r="D344" s="113">
        <v>222.35</v>
      </c>
      <c r="E344" s="113">
        <v>215.05</v>
      </c>
      <c r="F344" s="113">
        <v>216.9</v>
      </c>
      <c r="G344" s="113">
        <v>216.05</v>
      </c>
      <c r="H344" s="113">
        <v>217.4</v>
      </c>
      <c r="I344" s="113">
        <v>70507</v>
      </c>
      <c r="J344" s="113">
        <v>15440853.75</v>
      </c>
      <c r="K344" s="115">
        <v>43518</v>
      </c>
      <c r="L344" s="113">
        <v>3453</v>
      </c>
      <c r="M344" s="113" t="s">
        <v>2900</v>
      </c>
      <c r="N344" s="351"/>
    </row>
    <row r="345" spans="1:14">
      <c r="A345" s="113" t="s">
        <v>379</v>
      </c>
      <c r="B345" s="113" t="s">
        <v>384</v>
      </c>
      <c r="C345" s="113">
        <v>112.45</v>
      </c>
      <c r="D345" s="113">
        <v>123</v>
      </c>
      <c r="E345" s="113">
        <v>111.65</v>
      </c>
      <c r="F345" s="113">
        <v>118.95</v>
      </c>
      <c r="G345" s="113">
        <v>116</v>
      </c>
      <c r="H345" s="113">
        <v>112.15</v>
      </c>
      <c r="I345" s="113">
        <v>75806</v>
      </c>
      <c r="J345" s="113">
        <v>8877132.5999999996</v>
      </c>
      <c r="K345" s="115">
        <v>43518</v>
      </c>
      <c r="L345" s="113">
        <v>1045</v>
      </c>
      <c r="M345" s="113" t="s">
        <v>680</v>
      </c>
      <c r="N345" s="351"/>
    </row>
    <row r="346" spans="1:14">
      <c r="A346" s="113" t="s">
        <v>681</v>
      </c>
      <c r="B346" s="113" t="s">
        <v>384</v>
      </c>
      <c r="C346" s="113">
        <v>228.75</v>
      </c>
      <c r="D346" s="113">
        <v>234.4</v>
      </c>
      <c r="E346" s="113">
        <v>228.35</v>
      </c>
      <c r="F346" s="113">
        <v>231.7</v>
      </c>
      <c r="G346" s="113">
        <v>230.85</v>
      </c>
      <c r="H346" s="113">
        <v>229.85</v>
      </c>
      <c r="I346" s="113">
        <v>625259</v>
      </c>
      <c r="J346" s="113">
        <v>144907693.55000001</v>
      </c>
      <c r="K346" s="115">
        <v>43518</v>
      </c>
      <c r="L346" s="113">
        <v>8008</v>
      </c>
      <c r="M346" s="113" t="s">
        <v>682</v>
      </c>
      <c r="N346" s="351"/>
    </row>
    <row r="347" spans="1:14">
      <c r="A347" s="113" t="s">
        <v>3406</v>
      </c>
      <c r="B347" s="113" t="s">
        <v>384</v>
      </c>
      <c r="C347" s="113">
        <v>70</v>
      </c>
      <c r="D347" s="113">
        <v>73.599999999999994</v>
      </c>
      <c r="E347" s="113">
        <v>70</v>
      </c>
      <c r="F347" s="113">
        <v>73.599999999999994</v>
      </c>
      <c r="G347" s="113">
        <v>73.599999999999994</v>
      </c>
      <c r="H347" s="113">
        <v>66.95</v>
      </c>
      <c r="I347" s="113">
        <v>1060</v>
      </c>
      <c r="J347" s="113">
        <v>76438.3</v>
      </c>
      <c r="K347" s="115">
        <v>43518</v>
      </c>
      <c r="L347" s="113">
        <v>9</v>
      </c>
      <c r="M347" s="113" t="s">
        <v>3407</v>
      </c>
      <c r="N347" s="351"/>
    </row>
    <row r="348" spans="1:14">
      <c r="A348" s="113" t="s">
        <v>683</v>
      </c>
      <c r="B348" s="113" t="s">
        <v>384</v>
      </c>
      <c r="C348" s="113">
        <v>71.45</v>
      </c>
      <c r="D348" s="113">
        <v>71.5</v>
      </c>
      <c r="E348" s="113">
        <v>70</v>
      </c>
      <c r="F348" s="113">
        <v>70.25</v>
      </c>
      <c r="G348" s="113">
        <v>70.3</v>
      </c>
      <c r="H348" s="113">
        <v>72</v>
      </c>
      <c r="I348" s="113">
        <v>28434</v>
      </c>
      <c r="J348" s="113">
        <v>2003359.25</v>
      </c>
      <c r="K348" s="115">
        <v>43518</v>
      </c>
      <c r="L348" s="113">
        <v>435</v>
      </c>
      <c r="M348" s="113" t="s">
        <v>684</v>
      </c>
      <c r="N348" s="351"/>
    </row>
    <row r="349" spans="1:14">
      <c r="A349" s="113" t="s">
        <v>685</v>
      </c>
      <c r="B349" s="113" t="s">
        <v>384</v>
      </c>
      <c r="C349" s="113">
        <v>11.35</v>
      </c>
      <c r="D349" s="113">
        <v>11.35</v>
      </c>
      <c r="E349" s="113">
        <v>11.2</v>
      </c>
      <c r="F349" s="113">
        <v>11.25</v>
      </c>
      <c r="G349" s="113">
        <v>11.3</v>
      </c>
      <c r="H349" s="113">
        <v>11.25</v>
      </c>
      <c r="I349" s="113">
        <v>1016470</v>
      </c>
      <c r="J349" s="113">
        <v>11463941.449999999</v>
      </c>
      <c r="K349" s="115">
        <v>43518</v>
      </c>
      <c r="L349" s="113">
        <v>2075</v>
      </c>
      <c r="M349" s="113" t="s">
        <v>686</v>
      </c>
      <c r="N349" s="351"/>
    </row>
    <row r="350" spans="1:14">
      <c r="A350" s="113" t="s">
        <v>2587</v>
      </c>
      <c r="B350" s="113" t="s">
        <v>384</v>
      </c>
      <c r="C350" s="113">
        <v>240.85</v>
      </c>
      <c r="D350" s="113">
        <v>252.5</v>
      </c>
      <c r="E350" s="113">
        <v>235.3</v>
      </c>
      <c r="F350" s="113">
        <v>244.5</v>
      </c>
      <c r="G350" s="113">
        <v>247</v>
      </c>
      <c r="H350" s="113">
        <v>238</v>
      </c>
      <c r="I350" s="113">
        <v>5636</v>
      </c>
      <c r="J350" s="113">
        <v>1384930.3</v>
      </c>
      <c r="K350" s="115">
        <v>43518</v>
      </c>
      <c r="L350" s="113">
        <v>412</v>
      </c>
      <c r="M350" s="113" t="s">
        <v>2588</v>
      </c>
      <c r="N350" s="351"/>
    </row>
    <row r="351" spans="1:14">
      <c r="A351" s="113" t="s">
        <v>1984</v>
      </c>
      <c r="B351" s="113" t="s">
        <v>384</v>
      </c>
      <c r="C351" s="113">
        <v>184.15</v>
      </c>
      <c r="D351" s="113">
        <v>194.95</v>
      </c>
      <c r="E351" s="113">
        <v>179.05</v>
      </c>
      <c r="F351" s="113">
        <v>187.7</v>
      </c>
      <c r="G351" s="113">
        <v>188</v>
      </c>
      <c r="H351" s="113">
        <v>179.8</v>
      </c>
      <c r="I351" s="113">
        <v>45774</v>
      </c>
      <c r="J351" s="113">
        <v>8674723.9000000004</v>
      </c>
      <c r="K351" s="115">
        <v>43518</v>
      </c>
      <c r="L351" s="113">
        <v>1131</v>
      </c>
      <c r="M351" s="113" t="s">
        <v>3157</v>
      </c>
      <c r="N351" s="351"/>
    </row>
    <row r="352" spans="1:14">
      <c r="A352" s="113" t="s">
        <v>687</v>
      </c>
      <c r="B352" s="113" t="s">
        <v>384</v>
      </c>
      <c r="C352" s="113">
        <v>213.2</v>
      </c>
      <c r="D352" s="113">
        <v>218.5</v>
      </c>
      <c r="E352" s="113">
        <v>211.5</v>
      </c>
      <c r="F352" s="113">
        <v>216.5</v>
      </c>
      <c r="G352" s="113">
        <v>216.5</v>
      </c>
      <c r="H352" s="113">
        <v>212.3</v>
      </c>
      <c r="I352" s="113">
        <v>721294</v>
      </c>
      <c r="J352" s="113">
        <v>155953616.75</v>
      </c>
      <c r="K352" s="115">
        <v>43518</v>
      </c>
      <c r="L352" s="113">
        <v>10539</v>
      </c>
      <c r="M352" s="113" t="s">
        <v>688</v>
      </c>
      <c r="N352" s="351"/>
    </row>
    <row r="353" spans="1:14">
      <c r="A353" s="113" t="s">
        <v>3217</v>
      </c>
      <c r="B353" s="113" t="s">
        <v>384</v>
      </c>
      <c r="C353" s="113">
        <v>14</v>
      </c>
      <c r="D353" s="113">
        <v>14.45</v>
      </c>
      <c r="E353" s="113">
        <v>13.65</v>
      </c>
      <c r="F353" s="113">
        <v>14.2</v>
      </c>
      <c r="G353" s="113">
        <v>14.15</v>
      </c>
      <c r="H353" s="113">
        <v>13.9</v>
      </c>
      <c r="I353" s="113">
        <v>247919</v>
      </c>
      <c r="J353" s="113">
        <v>3488948.55</v>
      </c>
      <c r="K353" s="115">
        <v>43518</v>
      </c>
      <c r="L353" s="113">
        <v>1613</v>
      </c>
      <c r="M353" s="113" t="s">
        <v>3218</v>
      </c>
      <c r="N353" s="351"/>
    </row>
    <row r="354" spans="1:14">
      <c r="A354" s="113" t="s">
        <v>689</v>
      </c>
      <c r="B354" s="113" t="s">
        <v>384</v>
      </c>
      <c r="C354" s="113">
        <v>399.7</v>
      </c>
      <c r="D354" s="113">
        <v>411.4</v>
      </c>
      <c r="E354" s="113">
        <v>397</v>
      </c>
      <c r="F354" s="113">
        <v>409.8</v>
      </c>
      <c r="G354" s="113">
        <v>408.25</v>
      </c>
      <c r="H354" s="113">
        <v>398.55</v>
      </c>
      <c r="I354" s="113">
        <v>7291</v>
      </c>
      <c r="J354" s="113">
        <v>2961247.45</v>
      </c>
      <c r="K354" s="115">
        <v>43518</v>
      </c>
      <c r="L354" s="113">
        <v>636</v>
      </c>
      <c r="M354" s="113" t="s">
        <v>690</v>
      </c>
      <c r="N354" s="351"/>
    </row>
    <row r="355" spans="1:14">
      <c r="A355" s="113" t="s">
        <v>2663</v>
      </c>
      <c r="B355" s="113" t="s">
        <v>384</v>
      </c>
      <c r="C355" s="113">
        <v>9.9499999999999993</v>
      </c>
      <c r="D355" s="113">
        <v>10.5</v>
      </c>
      <c r="E355" s="113">
        <v>9.8000000000000007</v>
      </c>
      <c r="F355" s="113">
        <v>10.050000000000001</v>
      </c>
      <c r="G355" s="113">
        <v>10</v>
      </c>
      <c r="H355" s="113">
        <v>10.15</v>
      </c>
      <c r="I355" s="113">
        <v>68325</v>
      </c>
      <c r="J355" s="113">
        <v>691199.65</v>
      </c>
      <c r="K355" s="115">
        <v>43518</v>
      </c>
      <c r="L355" s="113">
        <v>224</v>
      </c>
      <c r="M355" s="113" t="s">
        <v>2664</v>
      </c>
      <c r="N355" s="351"/>
    </row>
    <row r="356" spans="1:14">
      <c r="A356" s="113" t="s">
        <v>232</v>
      </c>
      <c r="B356" s="113" t="s">
        <v>384</v>
      </c>
      <c r="C356" s="113">
        <v>138</v>
      </c>
      <c r="D356" s="113">
        <v>142.5</v>
      </c>
      <c r="E356" s="113">
        <v>137.55000000000001</v>
      </c>
      <c r="F356" s="113">
        <v>139.19999999999999</v>
      </c>
      <c r="G356" s="113">
        <v>139.19999999999999</v>
      </c>
      <c r="H356" s="113">
        <v>137.15</v>
      </c>
      <c r="I356" s="113">
        <v>14438762</v>
      </c>
      <c r="J356" s="113">
        <v>2022215985.1500001</v>
      </c>
      <c r="K356" s="115">
        <v>43518</v>
      </c>
      <c r="L356" s="113">
        <v>91114</v>
      </c>
      <c r="M356" s="113" t="s">
        <v>691</v>
      </c>
      <c r="N356" s="351"/>
    </row>
    <row r="357" spans="1:14">
      <c r="A357" s="113" t="s">
        <v>692</v>
      </c>
      <c r="B357" s="113" t="s">
        <v>384</v>
      </c>
      <c r="C357" s="113">
        <v>253</v>
      </c>
      <c r="D357" s="113">
        <v>263.85000000000002</v>
      </c>
      <c r="E357" s="113">
        <v>242.2</v>
      </c>
      <c r="F357" s="113">
        <v>250.05</v>
      </c>
      <c r="G357" s="113">
        <v>250</v>
      </c>
      <c r="H357" s="113">
        <v>246.8</v>
      </c>
      <c r="I357" s="113">
        <v>847</v>
      </c>
      <c r="J357" s="113">
        <v>211670.75</v>
      </c>
      <c r="K357" s="115">
        <v>43518</v>
      </c>
      <c r="L357" s="113">
        <v>170</v>
      </c>
      <c r="M357" s="113" t="s">
        <v>693</v>
      </c>
      <c r="N357" s="351"/>
    </row>
    <row r="358" spans="1:14">
      <c r="A358" s="113" t="s">
        <v>2901</v>
      </c>
      <c r="B358" s="113" t="s">
        <v>384</v>
      </c>
      <c r="C358" s="113">
        <v>843.1</v>
      </c>
      <c r="D358" s="113">
        <v>868.5</v>
      </c>
      <c r="E358" s="113">
        <v>843.1</v>
      </c>
      <c r="F358" s="113">
        <v>848.65</v>
      </c>
      <c r="G358" s="113">
        <v>845.9</v>
      </c>
      <c r="H358" s="113">
        <v>851.5</v>
      </c>
      <c r="I358" s="113">
        <v>2661</v>
      </c>
      <c r="J358" s="113">
        <v>2267320.75</v>
      </c>
      <c r="K358" s="115">
        <v>43518</v>
      </c>
      <c r="L358" s="113">
        <v>1066</v>
      </c>
      <c r="M358" s="113" t="s">
        <v>2902</v>
      </c>
      <c r="N358" s="351"/>
    </row>
    <row r="359" spans="1:14">
      <c r="A359" s="113" t="s">
        <v>694</v>
      </c>
      <c r="B359" s="113" t="s">
        <v>384</v>
      </c>
      <c r="C359" s="113">
        <v>336.2</v>
      </c>
      <c r="D359" s="113">
        <v>348.3</v>
      </c>
      <c r="E359" s="113">
        <v>335.95</v>
      </c>
      <c r="F359" s="113">
        <v>343.1</v>
      </c>
      <c r="G359" s="113">
        <v>346.7</v>
      </c>
      <c r="H359" s="113">
        <v>338.3</v>
      </c>
      <c r="I359" s="113">
        <v>539</v>
      </c>
      <c r="J359" s="113">
        <v>184785.05</v>
      </c>
      <c r="K359" s="115">
        <v>43518</v>
      </c>
      <c r="L359" s="113">
        <v>203</v>
      </c>
      <c r="M359" s="113" t="s">
        <v>695</v>
      </c>
      <c r="N359" s="351"/>
    </row>
    <row r="360" spans="1:14">
      <c r="A360" s="113" t="s">
        <v>2408</v>
      </c>
      <c r="B360" s="113" t="s">
        <v>384</v>
      </c>
      <c r="C360" s="113">
        <v>3.25</v>
      </c>
      <c r="D360" s="113">
        <v>3.55</v>
      </c>
      <c r="E360" s="113">
        <v>3.25</v>
      </c>
      <c r="F360" s="113">
        <v>3.45</v>
      </c>
      <c r="G360" s="113">
        <v>3.55</v>
      </c>
      <c r="H360" s="113">
        <v>3.25</v>
      </c>
      <c r="I360" s="113">
        <v>153931</v>
      </c>
      <c r="J360" s="113">
        <v>525379.15</v>
      </c>
      <c r="K360" s="115">
        <v>43518</v>
      </c>
      <c r="L360" s="113">
        <v>235</v>
      </c>
      <c r="M360" s="113" t="s">
        <v>2409</v>
      </c>
      <c r="N360" s="351"/>
    </row>
    <row r="361" spans="1:14">
      <c r="A361" s="113" t="s">
        <v>61</v>
      </c>
      <c r="B361" s="113" t="s">
        <v>384</v>
      </c>
      <c r="C361" s="113">
        <v>36</v>
      </c>
      <c r="D361" s="113">
        <v>37.9</v>
      </c>
      <c r="E361" s="113">
        <v>34.549999999999997</v>
      </c>
      <c r="F361" s="113">
        <v>37.35</v>
      </c>
      <c r="G361" s="113">
        <v>37.299999999999997</v>
      </c>
      <c r="H361" s="113">
        <v>36.950000000000003</v>
      </c>
      <c r="I361" s="113">
        <v>35961476</v>
      </c>
      <c r="J361" s="113">
        <v>1310885193.7</v>
      </c>
      <c r="K361" s="115">
        <v>43518</v>
      </c>
      <c r="L361" s="113">
        <v>51567</v>
      </c>
      <c r="M361" s="113" t="s">
        <v>696</v>
      </c>
      <c r="N361" s="351"/>
    </row>
    <row r="362" spans="1:14">
      <c r="A362" s="113" t="s">
        <v>62</v>
      </c>
      <c r="B362" s="113" t="s">
        <v>384</v>
      </c>
      <c r="C362" s="113">
        <v>1550.1</v>
      </c>
      <c r="D362" s="113">
        <v>1573.45</v>
      </c>
      <c r="E362" s="113">
        <v>1546.7</v>
      </c>
      <c r="F362" s="113">
        <v>1565</v>
      </c>
      <c r="G362" s="113">
        <v>1572</v>
      </c>
      <c r="H362" s="113">
        <v>1550</v>
      </c>
      <c r="I362" s="113">
        <v>611185</v>
      </c>
      <c r="J362" s="113">
        <v>953680184.35000002</v>
      </c>
      <c r="K362" s="115">
        <v>43518</v>
      </c>
      <c r="L362" s="113">
        <v>31646</v>
      </c>
      <c r="M362" s="113" t="s">
        <v>697</v>
      </c>
      <c r="N362" s="351"/>
    </row>
    <row r="363" spans="1:14">
      <c r="A363" s="113" t="s">
        <v>2192</v>
      </c>
      <c r="B363" s="113" t="s">
        <v>384</v>
      </c>
      <c r="C363" s="113">
        <v>2228</v>
      </c>
      <c r="D363" s="113">
        <v>2267.1</v>
      </c>
      <c r="E363" s="113">
        <v>2228</v>
      </c>
      <c r="F363" s="113">
        <v>2253.85</v>
      </c>
      <c r="G363" s="113">
        <v>2260</v>
      </c>
      <c r="H363" s="113">
        <v>2250.0500000000002</v>
      </c>
      <c r="I363" s="113">
        <v>1278</v>
      </c>
      <c r="J363" s="113">
        <v>2872411.85</v>
      </c>
      <c r="K363" s="115">
        <v>43518</v>
      </c>
      <c r="L363" s="113">
        <v>368</v>
      </c>
      <c r="M363" s="113" t="s">
        <v>2196</v>
      </c>
      <c r="N363" s="351"/>
    </row>
    <row r="364" spans="1:14">
      <c r="A364" s="113" t="s">
        <v>63</v>
      </c>
      <c r="B364" s="113" t="s">
        <v>384</v>
      </c>
      <c r="C364" s="113">
        <v>165.5</v>
      </c>
      <c r="D364" s="113">
        <v>170</v>
      </c>
      <c r="E364" s="113">
        <v>164.7</v>
      </c>
      <c r="F364" s="113">
        <v>169.25</v>
      </c>
      <c r="G364" s="113">
        <v>169.3</v>
      </c>
      <c r="H364" s="113">
        <v>165.3</v>
      </c>
      <c r="I364" s="113">
        <v>6024582</v>
      </c>
      <c r="J364" s="113">
        <v>1012502491.05</v>
      </c>
      <c r="K364" s="115">
        <v>43518</v>
      </c>
      <c r="L364" s="113">
        <v>40091</v>
      </c>
      <c r="M364" s="113" t="s">
        <v>698</v>
      </c>
      <c r="N364" s="351"/>
    </row>
    <row r="365" spans="1:14">
      <c r="A365" s="113" t="s">
        <v>2665</v>
      </c>
      <c r="B365" s="113" t="s">
        <v>384</v>
      </c>
      <c r="C365" s="113">
        <v>72.05</v>
      </c>
      <c r="D365" s="113">
        <v>74.3</v>
      </c>
      <c r="E365" s="113">
        <v>71.5</v>
      </c>
      <c r="F365" s="113">
        <v>73.849999999999994</v>
      </c>
      <c r="G365" s="113">
        <v>73.75</v>
      </c>
      <c r="H365" s="113">
        <v>71.45</v>
      </c>
      <c r="I365" s="113">
        <v>66527</v>
      </c>
      <c r="J365" s="113">
        <v>4888003.8</v>
      </c>
      <c r="K365" s="115">
        <v>43518</v>
      </c>
      <c r="L365" s="113">
        <v>1442</v>
      </c>
      <c r="M365" s="113" t="s">
        <v>2666</v>
      </c>
      <c r="N365" s="351"/>
    </row>
    <row r="366" spans="1:14">
      <c r="A366" s="113" t="s">
        <v>2023</v>
      </c>
      <c r="B366" s="113" t="s">
        <v>384</v>
      </c>
      <c r="C366" s="113">
        <v>1467.95</v>
      </c>
      <c r="D366" s="113">
        <v>1494</v>
      </c>
      <c r="E366" s="113">
        <v>1451.5</v>
      </c>
      <c r="F366" s="113">
        <v>1487.9</v>
      </c>
      <c r="G366" s="113">
        <v>1487.5</v>
      </c>
      <c r="H366" s="113">
        <v>1461.05</v>
      </c>
      <c r="I366" s="113">
        <v>360940</v>
      </c>
      <c r="J366" s="113">
        <v>534205957.14999998</v>
      </c>
      <c r="K366" s="115">
        <v>43518</v>
      </c>
      <c r="L366" s="113">
        <v>14391</v>
      </c>
      <c r="M366" s="113" t="s">
        <v>2024</v>
      </c>
      <c r="N366" s="351"/>
    </row>
    <row r="367" spans="1:14">
      <c r="A367" s="113" t="s">
        <v>2331</v>
      </c>
      <c r="B367" s="113" t="s">
        <v>3192</v>
      </c>
      <c r="C367" s="113">
        <v>3</v>
      </c>
      <c r="D367" s="113">
        <v>3</v>
      </c>
      <c r="E367" s="113">
        <v>2.85</v>
      </c>
      <c r="F367" s="113">
        <v>2.85</v>
      </c>
      <c r="G367" s="113">
        <v>2.85</v>
      </c>
      <c r="H367" s="113">
        <v>3</v>
      </c>
      <c r="I367" s="113">
        <v>136690</v>
      </c>
      <c r="J367" s="113">
        <v>390953.75</v>
      </c>
      <c r="K367" s="115">
        <v>43518</v>
      </c>
      <c r="L367" s="113">
        <v>80</v>
      </c>
      <c r="M367" s="113" t="s">
        <v>2332</v>
      </c>
      <c r="N367" s="351"/>
    </row>
    <row r="368" spans="1:14">
      <c r="A368" s="113" t="s">
        <v>2071</v>
      </c>
      <c r="B368" s="113" t="s">
        <v>384</v>
      </c>
      <c r="C368" s="113">
        <v>282.8</v>
      </c>
      <c r="D368" s="113">
        <v>282.89999999999998</v>
      </c>
      <c r="E368" s="113">
        <v>277.60000000000002</v>
      </c>
      <c r="F368" s="113">
        <v>279.8</v>
      </c>
      <c r="G368" s="113">
        <v>280</v>
      </c>
      <c r="H368" s="113">
        <v>280.14999999999998</v>
      </c>
      <c r="I368" s="113">
        <v>1272</v>
      </c>
      <c r="J368" s="113">
        <v>357372.55</v>
      </c>
      <c r="K368" s="115">
        <v>43518</v>
      </c>
      <c r="L368" s="113">
        <v>97</v>
      </c>
      <c r="M368" s="113" t="s">
        <v>2185</v>
      </c>
      <c r="N368" s="351"/>
    </row>
    <row r="369" spans="1:14">
      <c r="A369" s="113" t="s">
        <v>699</v>
      </c>
      <c r="B369" s="113" t="s">
        <v>384</v>
      </c>
      <c r="C369" s="113">
        <v>43.05</v>
      </c>
      <c r="D369" s="113">
        <v>43.6</v>
      </c>
      <c r="E369" s="113">
        <v>42.5</v>
      </c>
      <c r="F369" s="113">
        <v>42.65</v>
      </c>
      <c r="G369" s="113">
        <v>42.7</v>
      </c>
      <c r="H369" s="113">
        <v>43.6</v>
      </c>
      <c r="I369" s="113">
        <v>54533</v>
      </c>
      <c r="J369" s="113">
        <v>2341975.4</v>
      </c>
      <c r="K369" s="115">
        <v>43518</v>
      </c>
      <c r="L369" s="113">
        <v>444</v>
      </c>
      <c r="M369" s="113" t="s">
        <v>700</v>
      </c>
      <c r="N369" s="351"/>
    </row>
    <row r="370" spans="1:14">
      <c r="A370" s="113" t="s">
        <v>2410</v>
      </c>
      <c r="B370" s="113" t="s">
        <v>384</v>
      </c>
      <c r="C370" s="113">
        <v>36.25</v>
      </c>
      <c r="D370" s="113">
        <v>37.450000000000003</v>
      </c>
      <c r="E370" s="113">
        <v>35.700000000000003</v>
      </c>
      <c r="F370" s="113">
        <v>35.950000000000003</v>
      </c>
      <c r="G370" s="113">
        <v>36.35</v>
      </c>
      <c r="H370" s="113">
        <v>35.9</v>
      </c>
      <c r="I370" s="113">
        <v>35191</v>
      </c>
      <c r="J370" s="113">
        <v>1290897.3999999999</v>
      </c>
      <c r="K370" s="115">
        <v>43518</v>
      </c>
      <c r="L370" s="113">
        <v>313</v>
      </c>
      <c r="M370" s="113" t="s">
        <v>2411</v>
      </c>
      <c r="N370" s="351"/>
    </row>
    <row r="371" spans="1:14">
      <c r="A371" s="113" t="s">
        <v>701</v>
      </c>
      <c r="B371" s="113" t="s">
        <v>384</v>
      </c>
      <c r="C371" s="113">
        <v>12.9</v>
      </c>
      <c r="D371" s="113">
        <v>12.9</v>
      </c>
      <c r="E371" s="113">
        <v>11.65</v>
      </c>
      <c r="F371" s="113">
        <v>12.65</v>
      </c>
      <c r="G371" s="113">
        <v>12.7</v>
      </c>
      <c r="H371" s="113">
        <v>12.75</v>
      </c>
      <c r="I371" s="113">
        <v>9491</v>
      </c>
      <c r="J371" s="113">
        <v>117545.05</v>
      </c>
      <c r="K371" s="115">
        <v>43518</v>
      </c>
      <c r="L371" s="113">
        <v>113</v>
      </c>
      <c r="M371" s="113" t="s">
        <v>702</v>
      </c>
      <c r="N371" s="351"/>
    </row>
    <row r="372" spans="1:14">
      <c r="A372" s="113" t="s">
        <v>2667</v>
      </c>
      <c r="B372" s="113" t="s">
        <v>384</v>
      </c>
      <c r="C372" s="113">
        <v>5.65</v>
      </c>
      <c r="D372" s="113">
        <v>6.45</v>
      </c>
      <c r="E372" s="113">
        <v>5.3</v>
      </c>
      <c r="F372" s="113">
        <v>6.15</v>
      </c>
      <c r="G372" s="113">
        <v>6.45</v>
      </c>
      <c r="H372" s="113">
        <v>5.55</v>
      </c>
      <c r="I372" s="113">
        <v>20096</v>
      </c>
      <c r="J372" s="113">
        <v>116932.65</v>
      </c>
      <c r="K372" s="115">
        <v>43518</v>
      </c>
      <c r="L372" s="113">
        <v>87</v>
      </c>
      <c r="M372" s="113" t="s">
        <v>2668</v>
      </c>
      <c r="N372" s="351"/>
    </row>
    <row r="373" spans="1:14">
      <c r="A373" s="113" t="s">
        <v>703</v>
      </c>
      <c r="B373" s="113" t="s">
        <v>384</v>
      </c>
      <c r="C373" s="113">
        <v>349.9</v>
      </c>
      <c r="D373" s="113">
        <v>356.8</v>
      </c>
      <c r="E373" s="113">
        <v>347.25</v>
      </c>
      <c r="F373" s="113">
        <v>351.7</v>
      </c>
      <c r="G373" s="113">
        <v>350</v>
      </c>
      <c r="H373" s="113">
        <v>347.6</v>
      </c>
      <c r="I373" s="113">
        <v>246277</v>
      </c>
      <c r="J373" s="113">
        <v>86834738.849999994</v>
      </c>
      <c r="K373" s="115">
        <v>43518</v>
      </c>
      <c r="L373" s="113">
        <v>6872</v>
      </c>
      <c r="M373" s="113" t="s">
        <v>704</v>
      </c>
      <c r="N373" s="351"/>
    </row>
    <row r="374" spans="1:14">
      <c r="A374" s="113" t="s">
        <v>64</v>
      </c>
      <c r="B374" s="113" t="s">
        <v>384</v>
      </c>
      <c r="C374" s="113">
        <v>2584.75</v>
      </c>
      <c r="D374" s="113">
        <v>2650</v>
      </c>
      <c r="E374" s="113">
        <v>2555.6999999999998</v>
      </c>
      <c r="F374" s="113">
        <v>2639.5</v>
      </c>
      <c r="G374" s="113">
        <v>2630</v>
      </c>
      <c r="H374" s="113">
        <v>2586.3000000000002</v>
      </c>
      <c r="I374" s="113">
        <v>1378159</v>
      </c>
      <c r="J374" s="113">
        <v>3604222549.5</v>
      </c>
      <c r="K374" s="115">
        <v>43518</v>
      </c>
      <c r="L374" s="113">
        <v>59939</v>
      </c>
      <c r="M374" s="113" t="s">
        <v>705</v>
      </c>
      <c r="N374" s="351"/>
    </row>
    <row r="375" spans="1:14">
      <c r="A375" s="113" t="s">
        <v>2058</v>
      </c>
      <c r="B375" s="113" t="s">
        <v>384</v>
      </c>
      <c r="C375" s="113">
        <v>28.95</v>
      </c>
      <c r="D375" s="113">
        <v>30.4</v>
      </c>
      <c r="E375" s="113">
        <v>28.4</v>
      </c>
      <c r="F375" s="113">
        <v>29.5</v>
      </c>
      <c r="G375" s="113">
        <v>29.2</v>
      </c>
      <c r="H375" s="113">
        <v>29.1</v>
      </c>
      <c r="I375" s="113">
        <v>1148</v>
      </c>
      <c r="J375" s="113">
        <v>33701.35</v>
      </c>
      <c r="K375" s="115">
        <v>43518</v>
      </c>
      <c r="L375" s="113">
        <v>47</v>
      </c>
      <c r="M375" s="113" t="s">
        <v>2059</v>
      </c>
      <c r="N375" s="351"/>
    </row>
    <row r="376" spans="1:14">
      <c r="A376" s="113" t="s">
        <v>2903</v>
      </c>
      <c r="B376" s="113" t="s">
        <v>384</v>
      </c>
      <c r="C376" s="113">
        <v>215.65</v>
      </c>
      <c r="D376" s="113">
        <v>239.8</v>
      </c>
      <c r="E376" s="113">
        <v>211.5</v>
      </c>
      <c r="F376" s="113">
        <v>218.55</v>
      </c>
      <c r="G376" s="113">
        <v>217</v>
      </c>
      <c r="H376" s="113">
        <v>220</v>
      </c>
      <c r="I376" s="113">
        <v>2238</v>
      </c>
      <c r="J376" s="113">
        <v>492598.25</v>
      </c>
      <c r="K376" s="115">
        <v>43518</v>
      </c>
      <c r="L376" s="113">
        <v>158</v>
      </c>
      <c r="M376" s="113" t="s">
        <v>2904</v>
      </c>
      <c r="N376" s="351"/>
    </row>
    <row r="377" spans="1:14">
      <c r="A377" s="113" t="s">
        <v>1967</v>
      </c>
      <c r="B377" s="113" t="s">
        <v>384</v>
      </c>
      <c r="C377" s="113">
        <v>10.3</v>
      </c>
      <c r="D377" s="113">
        <v>11</v>
      </c>
      <c r="E377" s="113">
        <v>10.199999999999999</v>
      </c>
      <c r="F377" s="113">
        <v>10.6</v>
      </c>
      <c r="G377" s="113">
        <v>10.5</v>
      </c>
      <c r="H377" s="113">
        <v>10.3</v>
      </c>
      <c r="I377" s="113">
        <v>97859</v>
      </c>
      <c r="J377" s="113">
        <v>1030983.95</v>
      </c>
      <c r="K377" s="115">
        <v>43518</v>
      </c>
      <c r="L377" s="113">
        <v>319</v>
      </c>
      <c r="M377" s="113" t="s">
        <v>1968</v>
      </c>
      <c r="N377" s="351"/>
    </row>
    <row r="378" spans="1:14">
      <c r="A378" s="113" t="s">
        <v>3369</v>
      </c>
      <c r="B378" s="113" t="s">
        <v>384</v>
      </c>
      <c r="C378" s="113">
        <v>81.8</v>
      </c>
      <c r="D378" s="113">
        <v>85.8</v>
      </c>
      <c r="E378" s="113">
        <v>81.5</v>
      </c>
      <c r="F378" s="113">
        <v>84.75</v>
      </c>
      <c r="G378" s="113">
        <v>84.25</v>
      </c>
      <c r="H378" s="113">
        <v>83.5</v>
      </c>
      <c r="I378" s="113">
        <v>13243</v>
      </c>
      <c r="J378" s="113">
        <v>1117908.1499999999</v>
      </c>
      <c r="K378" s="115">
        <v>43518</v>
      </c>
      <c r="L378" s="113">
        <v>190</v>
      </c>
      <c r="M378" s="113" t="s">
        <v>2288</v>
      </c>
      <c r="N378" s="351"/>
    </row>
    <row r="379" spans="1:14">
      <c r="A379" s="113" t="s">
        <v>3219</v>
      </c>
      <c r="B379" s="113" t="s">
        <v>384</v>
      </c>
      <c r="C379" s="113">
        <v>24.55</v>
      </c>
      <c r="D379" s="113">
        <v>25.5</v>
      </c>
      <c r="E379" s="113">
        <v>23.8</v>
      </c>
      <c r="F379" s="113">
        <v>24.95</v>
      </c>
      <c r="G379" s="113">
        <v>24.85</v>
      </c>
      <c r="H379" s="113">
        <v>24.55</v>
      </c>
      <c r="I379" s="113">
        <v>679827</v>
      </c>
      <c r="J379" s="113">
        <v>17041335.949999999</v>
      </c>
      <c r="K379" s="115">
        <v>43518</v>
      </c>
      <c r="L379" s="113">
        <v>3662</v>
      </c>
      <c r="M379" s="113" t="s">
        <v>3220</v>
      </c>
      <c r="N379" s="351"/>
    </row>
    <row r="380" spans="1:14">
      <c r="A380" s="113" t="s">
        <v>706</v>
      </c>
      <c r="B380" s="113" t="s">
        <v>384</v>
      </c>
      <c r="C380" s="113">
        <v>1399.95</v>
      </c>
      <c r="D380" s="113">
        <v>1419</v>
      </c>
      <c r="E380" s="113">
        <v>1348.15</v>
      </c>
      <c r="F380" s="113">
        <v>1352.55</v>
      </c>
      <c r="G380" s="113">
        <v>1353</v>
      </c>
      <c r="H380" s="113">
        <v>1359.75</v>
      </c>
      <c r="I380" s="113">
        <v>24311</v>
      </c>
      <c r="J380" s="113">
        <v>33432167.600000001</v>
      </c>
      <c r="K380" s="115">
        <v>43518</v>
      </c>
      <c r="L380" s="113">
        <v>2513</v>
      </c>
      <c r="M380" s="113" t="s">
        <v>707</v>
      </c>
      <c r="N380" s="351"/>
    </row>
    <row r="381" spans="1:14">
      <c r="A381" s="113" t="s">
        <v>2412</v>
      </c>
      <c r="B381" s="113" t="s">
        <v>384</v>
      </c>
      <c r="C381" s="113">
        <v>104.05</v>
      </c>
      <c r="D381" s="113">
        <v>108.05</v>
      </c>
      <c r="E381" s="113">
        <v>101</v>
      </c>
      <c r="F381" s="113">
        <v>105.85</v>
      </c>
      <c r="G381" s="113">
        <v>106.5</v>
      </c>
      <c r="H381" s="113">
        <v>103</v>
      </c>
      <c r="I381" s="113">
        <v>9229</v>
      </c>
      <c r="J381" s="113">
        <v>969898.9</v>
      </c>
      <c r="K381" s="115">
        <v>43518</v>
      </c>
      <c r="L381" s="113">
        <v>166</v>
      </c>
      <c r="M381" s="113" t="s">
        <v>2413</v>
      </c>
      <c r="N381" s="351"/>
    </row>
    <row r="382" spans="1:14">
      <c r="A382" s="113" t="s">
        <v>2289</v>
      </c>
      <c r="B382" s="113" t="s">
        <v>3192</v>
      </c>
      <c r="C382" s="113">
        <v>1.75</v>
      </c>
      <c r="D382" s="113">
        <v>1.75</v>
      </c>
      <c r="E382" s="113">
        <v>1.7</v>
      </c>
      <c r="F382" s="113">
        <v>1.7</v>
      </c>
      <c r="G382" s="113">
        <v>1.7</v>
      </c>
      <c r="H382" s="113">
        <v>1.75</v>
      </c>
      <c r="I382" s="113">
        <v>4154</v>
      </c>
      <c r="J382" s="113">
        <v>7083.7</v>
      </c>
      <c r="K382" s="115">
        <v>43518</v>
      </c>
      <c r="L382" s="113">
        <v>25</v>
      </c>
      <c r="M382" s="113" t="s">
        <v>2290</v>
      </c>
      <c r="N382" s="351"/>
    </row>
    <row r="383" spans="1:14">
      <c r="A383" s="113" t="s">
        <v>3221</v>
      </c>
      <c r="B383" s="113" t="s">
        <v>384</v>
      </c>
      <c r="C383" s="113">
        <v>6.6</v>
      </c>
      <c r="D383" s="113">
        <v>6.75</v>
      </c>
      <c r="E383" s="113">
        <v>6.5</v>
      </c>
      <c r="F383" s="113">
        <v>6.6</v>
      </c>
      <c r="G383" s="113">
        <v>6.7</v>
      </c>
      <c r="H383" s="113">
        <v>6.8</v>
      </c>
      <c r="I383" s="113">
        <v>34270</v>
      </c>
      <c r="J383" s="113">
        <v>227881.85</v>
      </c>
      <c r="K383" s="115">
        <v>43518</v>
      </c>
      <c r="L383" s="113">
        <v>84</v>
      </c>
      <c r="M383" s="113" t="s">
        <v>3222</v>
      </c>
      <c r="N383" s="351"/>
    </row>
    <row r="384" spans="1:14">
      <c r="A384" s="113" t="s">
        <v>3683</v>
      </c>
      <c r="B384" s="113" t="s">
        <v>384</v>
      </c>
      <c r="C384" s="113">
        <v>2660.01</v>
      </c>
      <c r="D384" s="113">
        <v>2954.99</v>
      </c>
      <c r="E384" s="113">
        <v>2508.02</v>
      </c>
      <c r="F384" s="113">
        <v>2694.51</v>
      </c>
      <c r="G384" s="113">
        <v>2940</v>
      </c>
      <c r="H384" s="113">
        <v>2700</v>
      </c>
      <c r="I384" s="113">
        <v>15</v>
      </c>
      <c r="J384" s="113">
        <v>40629.19</v>
      </c>
      <c r="K384" s="115">
        <v>43518</v>
      </c>
      <c r="L384" s="113">
        <v>12</v>
      </c>
      <c r="M384" s="113" t="s">
        <v>3684</v>
      </c>
      <c r="N384" s="351"/>
    </row>
    <row r="385" spans="1:14">
      <c r="A385" s="113" t="s">
        <v>2794</v>
      </c>
      <c r="B385" s="113" t="s">
        <v>384</v>
      </c>
      <c r="C385" s="113">
        <v>194</v>
      </c>
      <c r="D385" s="113">
        <v>197</v>
      </c>
      <c r="E385" s="113">
        <v>183.15</v>
      </c>
      <c r="F385" s="113">
        <v>193.75</v>
      </c>
      <c r="G385" s="113">
        <v>196.8</v>
      </c>
      <c r="H385" s="113">
        <v>196.95</v>
      </c>
      <c r="I385" s="113">
        <v>295</v>
      </c>
      <c r="J385" s="113">
        <v>57228.4</v>
      </c>
      <c r="K385" s="115">
        <v>43518</v>
      </c>
      <c r="L385" s="113">
        <v>25</v>
      </c>
      <c r="M385" s="113" t="s">
        <v>2795</v>
      </c>
      <c r="N385" s="351"/>
    </row>
    <row r="386" spans="1:14">
      <c r="A386" s="113" t="s">
        <v>708</v>
      </c>
      <c r="B386" s="113" t="s">
        <v>384</v>
      </c>
      <c r="C386" s="113">
        <v>982.4</v>
      </c>
      <c r="D386" s="113">
        <v>999</v>
      </c>
      <c r="E386" s="113">
        <v>980.75</v>
      </c>
      <c r="F386" s="113">
        <v>995.95</v>
      </c>
      <c r="G386" s="113">
        <v>989.6</v>
      </c>
      <c r="H386" s="113">
        <v>982.3</v>
      </c>
      <c r="I386" s="113">
        <v>6926</v>
      </c>
      <c r="J386" s="113">
        <v>6863498.4000000004</v>
      </c>
      <c r="K386" s="115">
        <v>43518</v>
      </c>
      <c r="L386" s="113">
        <v>870</v>
      </c>
      <c r="M386" s="113" t="s">
        <v>2905</v>
      </c>
      <c r="N386" s="351"/>
    </row>
    <row r="387" spans="1:14">
      <c r="A387" s="113" t="s">
        <v>709</v>
      </c>
      <c r="B387" s="113" t="s">
        <v>384</v>
      </c>
      <c r="C387" s="113">
        <v>151.4</v>
      </c>
      <c r="D387" s="113">
        <v>151.4</v>
      </c>
      <c r="E387" s="113">
        <v>145.6</v>
      </c>
      <c r="F387" s="113">
        <v>146.4</v>
      </c>
      <c r="G387" s="113">
        <v>146.5</v>
      </c>
      <c r="H387" s="113">
        <v>151.44999999999999</v>
      </c>
      <c r="I387" s="113">
        <v>2483137</v>
      </c>
      <c r="J387" s="113">
        <v>366408720.55000001</v>
      </c>
      <c r="K387" s="115">
        <v>43518</v>
      </c>
      <c r="L387" s="113">
        <v>19361</v>
      </c>
      <c r="M387" s="113" t="s">
        <v>2906</v>
      </c>
      <c r="N387" s="351"/>
    </row>
    <row r="388" spans="1:14">
      <c r="A388" s="113" t="s">
        <v>2907</v>
      </c>
      <c r="B388" s="113" t="s">
        <v>384</v>
      </c>
      <c r="C388" s="113">
        <v>7.85</v>
      </c>
      <c r="D388" s="113">
        <v>8</v>
      </c>
      <c r="E388" s="113">
        <v>7.85</v>
      </c>
      <c r="F388" s="113">
        <v>8</v>
      </c>
      <c r="G388" s="113">
        <v>8</v>
      </c>
      <c r="H388" s="113">
        <v>7.65</v>
      </c>
      <c r="I388" s="113">
        <v>20325</v>
      </c>
      <c r="J388" s="113">
        <v>162181.95000000001</v>
      </c>
      <c r="K388" s="115">
        <v>43518</v>
      </c>
      <c r="L388" s="113">
        <v>80</v>
      </c>
      <c r="M388" s="113" t="s">
        <v>2908</v>
      </c>
      <c r="N388" s="351"/>
    </row>
    <row r="389" spans="1:14">
      <c r="A389" s="113" t="s">
        <v>65</v>
      </c>
      <c r="B389" s="113" t="s">
        <v>384</v>
      </c>
      <c r="C389" s="113">
        <v>20577</v>
      </c>
      <c r="D389" s="113">
        <v>20700</v>
      </c>
      <c r="E389" s="113">
        <v>20300</v>
      </c>
      <c r="F389" s="113">
        <v>20595.45</v>
      </c>
      <c r="G389" s="113">
        <v>20660</v>
      </c>
      <c r="H389" s="113">
        <v>20447.45</v>
      </c>
      <c r="I389" s="113">
        <v>74001</v>
      </c>
      <c r="J389" s="113">
        <v>1515623271.55</v>
      </c>
      <c r="K389" s="115">
        <v>43518</v>
      </c>
      <c r="L389" s="113">
        <v>26402</v>
      </c>
      <c r="M389" s="113" t="s">
        <v>2909</v>
      </c>
      <c r="N389" s="351"/>
    </row>
    <row r="390" spans="1:14">
      <c r="A390" s="113" t="s">
        <v>710</v>
      </c>
      <c r="B390" s="113" t="s">
        <v>384</v>
      </c>
      <c r="C390" s="113">
        <v>184.95</v>
      </c>
      <c r="D390" s="113">
        <v>194.2</v>
      </c>
      <c r="E390" s="113">
        <v>184.95</v>
      </c>
      <c r="F390" s="113">
        <v>187.85</v>
      </c>
      <c r="G390" s="113">
        <v>187.4</v>
      </c>
      <c r="H390" s="113">
        <v>184.35</v>
      </c>
      <c r="I390" s="113">
        <v>295600</v>
      </c>
      <c r="J390" s="113">
        <v>56290332.899999999</v>
      </c>
      <c r="K390" s="115">
        <v>43518</v>
      </c>
      <c r="L390" s="113">
        <v>5393</v>
      </c>
      <c r="M390" s="113" t="s">
        <v>2910</v>
      </c>
      <c r="N390" s="351"/>
    </row>
    <row r="391" spans="1:14">
      <c r="A391" s="113" t="s">
        <v>2911</v>
      </c>
      <c r="B391" s="113" t="s">
        <v>384</v>
      </c>
      <c r="C391" s="113">
        <v>326.75</v>
      </c>
      <c r="D391" s="113">
        <v>338</v>
      </c>
      <c r="E391" s="113">
        <v>325.95</v>
      </c>
      <c r="F391" s="113">
        <v>331.85</v>
      </c>
      <c r="G391" s="113">
        <v>331.05</v>
      </c>
      <c r="H391" s="113">
        <v>326.55</v>
      </c>
      <c r="I391" s="113">
        <v>1556</v>
      </c>
      <c r="J391" s="113">
        <v>517623.1</v>
      </c>
      <c r="K391" s="115">
        <v>43518</v>
      </c>
      <c r="L391" s="113">
        <v>160</v>
      </c>
      <c r="M391" s="113" t="s">
        <v>2912</v>
      </c>
      <c r="N391" s="351"/>
    </row>
    <row r="392" spans="1:14">
      <c r="A392" s="113" t="s">
        <v>711</v>
      </c>
      <c r="B392" s="113" t="s">
        <v>384</v>
      </c>
      <c r="C392" s="113">
        <v>186.9</v>
      </c>
      <c r="D392" s="113">
        <v>188.85</v>
      </c>
      <c r="E392" s="113">
        <v>184.75</v>
      </c>
      <c r="F392" s="113">
        <v>185.6</v>
      </c>
      <c r="G392" s="113">
        <v>185.05</v>
      </c>
      <c r="H392" s="113">
        <v>185.3</v>
      </c>
      <c r="I392" s="113">
        <v>108838</v>
      </c>
      <c r="J392" s="113">
        <v>20262387.449999999</v>
      </c>
      <c r="K392" s="115">
        <v>43518</v>
      </c>
      <c r="L392" s="113">
        <v>10415</v>
      </c>
      <c r="M392" s="113" t="s">
        <v>2913</v>
      </c>
      <c r="N392" s="351"/>
    </row>
    <row r="393" spans="1:14">
      <c r="A393" s="113" t="s">
        <v>2914</v>
      </c>
      <c r="B393" s="113" t="s">
        <v>384</v>
      </c>
      <c r="C393" s="113">
        <v>356.35</v>
      </c>
      <c r="D393" s="113">
        <v>367</v>
      </c>
      <c r="E393" s="113">
        <v>356.35</v>
      </c>
      <c r="F393" s="113">
        <v>366.3</v>
      </c>
      <c r="G393" s="113">
        <v>366.5</v>
      </c>
      <c r="H393" s="113">
        <v>358.35</v>
      </c>
      <c r="I393" s="113">
        <v>75</v>
      </c>
      <c r="J393" s="113">
        <v>27418.3</v>
      </c>
      <c r="K393" s="115">
        <v>43518</v>
      </c>
      <c r="L393" s="113">
        <v>16</v>
      </c>
      <c r="M393" s="113" t="s">
        <v>2915</v>
      </c>
      <c r="N393" s="351"/>
    </row>
    <row r="394" spans="1:14">
      <c r="A394" s="113" t="s">
        <v>2916</v>
      </c>
      <c r="B394" s="113" t="s">
        <v>384</v>
      </c>
      <c r="C394" s="113">
        <v>25.2</v>
      </c>
      <c r="D394" s="113">
        <v>25.8</v>
      </c>
      <c r="E394" s="113">
        <v>24.55</v>
      </c>
      <c r="F394" s="113">
        <v>25.35</v>
      </c>
      <c r="G394" s="113">
        <v>25.35</v>
      </c>
      <c r="H394" s="113">
        <v>24.95</v>
      </c>
      <c r="I394" s="113">
        <v>113912</v>
      </c>
      <c r="J394" s="113">
        <v>2888556.15</v>
      </c>
      <c r="K394" s="115">
        <v>43518</v>
      </c>
      <c r="L394" s="113">
        <v>479</v>
      </c>
      <c r="M394" s="113" t="s">
        <v>2917</v>
      </c>
      <c r="N394" s="351"/>
    </row>
    <row r="395" spans="1:14">
      <c r="A395" s="113" t="s">
        <v>3223</v>
      </c>
      <c r="B395" s="113" t="s">
        <v>384</v>
      </c>
      <c r="C395" s="113">
        <v>3.75</v>
      </c>
      <c r="D395" s="113">
        <v>4.4000000000000004</v>
      </c>
      <c r="E395" s="113">
        <v>3.75</v>
      </c>
      <c r="F395" s="113">
        <v>4.3</v>
      </c>
      <c r="G395" s="113">
        <v>4.3499999999999996</v>
      </c>
      <c r="H395" s="113">
        <v>4</v>
      </c>
      <c r="I395" s="113">
        <v>22495</v>
      </c>
      <c r="J395" s="113">
        <v>92979.95</v>
      </c>
      <c r="K395" s="115">
        <v>43518</v>
      </c>
      <c r="L395" s="113">
        <v>86</v>
      </c>
      <c r="M395" s="113" t="s">
        <v>3224</v>
      </c>
      <c r="N395" s="351"/>
    </row>
    <row r="396" spans="1:14">
      <c r="A396" s="113" t="s">
        <v>2918</v>
      </c>
      <c r="B396" s="113" t="s">
        <v>384</v>
      </c>
      <c r="C396" s="113">
        <v>57.05</v>
      </c>
      <c r="D396" s="113">
        <v>60.4</v>
      </c>
      <c r="E396" s="113">
        <v>56.7</v>
      </c>
      <c r="F396" s="113">
        <v>58.6</v>
      </c>
      <c r="G396" s="113">
        <v>58.4</v>
      </c>
      <c r="H396" s="113">
        <v>57.5</v>
      </c>
      <c r="I396" s="113">
        <v>76341</v>
      </c>
      <c r="J396" s="113">
        <v>4482151.95</v>
      </c>
      <c r="K396" s="115">
        <v>43518</v>
      </c>
      <c r="L396" s="113">
        <v>1086</v>
      </c>
      <c r="M396" s="113" t="s">
        <v>2919</v>
      </c>
      <c r="N396" s="351"/>
    </row>
    <row r="397" spans="1:14">
      <c r="A397" s="113" t="s">
        <v>712</v>
      </c>
      <c r="B397" s="113" t="s">
        <v>384</v>
      </c>
      <c r="C397" s="113">
        <v>19.3</v>
      </c>
      <c r="D397" s="113">
        <v>19.75</v>
      </c>
      <c r="E397" s="113">
        <v>19.2</v>
      </c>
      <c r="F397" s="113">
        <v>19.350000000000001</v>
      </c>
      <c r="G397" s="113">
        <v>19.350000000000001</v>
      </c>
      <c r="H397" s="113">
        <v>19.3</v>
      </c>
      <c r="I397" s="113">
        <v>54511</v>
      </c>
      <c r="J397" s="113">
        <v>1063605.2</v>
      </c>
      <c r="K397" s="115">
        <v>43518</v>
      </c>
      <c r="L397" s="113">
        <v>198</v>
      </c>
      <c r="M397" s="113" t="s">
        <v>713</v>
      </c>
      <c r="N397" s="351"/>
    </row>
    <row r="398" spans="1:14">
      <c r="A398" s="113" t="s">
        <v>2159</v>
      </c>
      <c r="B398" s="113" t="s">
        <v>384</v>
      </c>
      <c r="C398" s="113">
        <v>170</v>
      </c>
      <c r="D398" s="113">
        <v>177.85</v>
      </c>
      <c r="E398" s="113">
        <v>162.05000000000001</v>
      </c>
      <c r="F398" s="113">
        <v>165.45</v>
      </c>
      <c r="G398" s="113">
        <v>169.9</v>
      </c>
      <c r="H398" s="113">
        <v>171.35</v>
      </c>
      <c r="I398" s="113">
        <v>28977</v>
      </c>
      <c r="J398" s="113">
        <v>4883297.05</v>
      </c>
      <c r="K398" s="115">
        <v>43518</v>
      </c>
      <c r="L398" s="113">
        <v>490</v>
      </c>
      <c r="M398" s="113" t="s">
        <v>2160</v>
      </c>
      <c r="N398" s="351"/>
    </row>
    <row r="399" spans="1:14">
      <c r="A399" s="113" t="s">
        <v>714</v>
      </c>
      <c r="B399" s="113" t="s">
        <v>384</v>
      </c>
      <c r="C399" s="113">
        <v>248.95</v>
      </c>
      <c r="D399" s="113">
        <v>253</v>
      </c>
      <c r="E399" s="113">
        <v>248.2</v>
      </c>
      <c r="F399" s="113">
        <v>250.2</v>
      </c>
      <c r="G399" s="113">
        <v>249.6</v>
      </c>
      <c r="H399" s="113">
        <v>247.45</v>
      </c>
      <c r="I399" s="113">
        <v>8567</v>
      </c>
      <c r="J399" s="113">
        <v>2144052.75</v>
      </c>
      <c r="K399" s="115">
        <v>43518</v>
      </c>
      <c r="L399" s="113">
        <v>225</v>
      </c>
      <c r="M399" s="113" t="s">
        <v>715</v>
      </c>
      <c r="N399" s="351"/>
    </row>
    <row r="400" spans="1:14">
      <c r="A400" s="113" t="s">
        <v>716</v>
      </c>
      <c r="B400" s="113" t="s">
        <v>384</v>
      </c>
      <c r="C400" s="113">
        <v>22.7</v>
      </c>
      <c r="D400" s="113">
        <v>24.4</v>
      </c>
      <c r="E400" s="113">
        <v>22.05</v>
      </c>
      <c r="F400" s="113">
        <v>22.95</v>
      </c>
      <c r="G400" s="113">
        <v>22.55</v>
      </c>
      <c r="H400" s="113">
        <v>22.7</v>
      </c>
      <c r="I400" s="113">
        <v>22492</v>
      </c>
      <c r="J400" s="113">
        <v>515911.15</v>
      </c>
      <c r="K400" s="115">
        <v>43518</v>
      </c>
      <c r="L400" s="113">
        <v>152</v>
      </c>
      <c r="M400" s="113" t="s">
        <v>717</v>
      </c>
      <c r="N400" s="351"/>
    </row>
    <row r="401" spans="1:14">
      <c r="A401" s="113" t="s">
        <v>195</v>
      </c>
      <c r="B401" s="113" t="s">
        <v>384</v>
      </c>
      <c r="C401" s="113">
        <v>396.8</v>
      </c>
      <c r="D401" s="113">
        <v>403</v>
      </c>
      <c r="E401" s="113">
        <v>395</v>
      </c>
      <c r="F401" s="113">
        <v>399.65</v>
      </c>
      <c r="G401" s="113">
        <v>400</v>
      </c>
      <c r="H401" s="113">
        <v>395.5</v>
      </c>
      <c r="I401" s="113">
        <v>631883</v>
      </c>
      <c r="J401" s="113">
        <v>252199862.94999999</v>
      </c>
      <c r="K401" s="115">
        <v>43518</v>
      </c>
      <c r="L401" s="113">
        <v>18616</v>
      </c>
      <c r="M401" s="113" t="s">
        <v>718</v>
      </c>
      <c r="N401" s="351"/>
    </row>
    <row r="402" spans="1:14">
      <c r="A402" s="113" t="s">
        <v>3164</v>
      </c>
      <c r="B402" s="113" t="s">
        <v>384</v>
      </c>
      <c r="C402" s="113">
        <v>124.1</v>
      </c>
      <c r="D402" s="113">
        <v>129.85</v>
      </c>
      <c r="E402" s="113">
        <v>122.3</v>
      </c>
      <c r="F402" s="113">
        <v>124.85</v>
      </c>
      <c r="G402" s="113">
        <v>125.3</v>
      </c>
      <c r="H402" s="113">
        <v>125.7</v>
      </c>
      <c r="I402" s="113">
        <v>51821</v>
      </c>
      <c r="J402" s="113">
        <v>6549258.2000000002</v>
      </c>
      <c r="K402" s="115">
        <v>43518</v>
      </c>
      <c r="L402" s="113">
        <v>1450</v>
      </c>
      <c r="M402" s="113" t="s">
        <v>2072</v>
      </c>
      <c r="N402" s="351"/>
    </row>
    <row r="403" spans="1:14">
      <c r="A403" s="113" t="s">
        <v>2669</v>
      </c>
      <c r="B403" s="113" t="s">
        <v>384</v>
      </c>
      <c r="C403" s="113">
        <v>3.15</v>
      </c>
      <c r="D403" s="113">
        <v>3.15</v>
      </c>
      <c r="E403" s="113">
        <v>3.1</v>
      </c>
      <c r="F403" s="113">
        <v>3.15</v>
      </c>
      <c r="G403" s="113">
        <v>3.15</v>
      </c>
      <c r="H403" s="113">
        <v>3</v>
      </c>
      <c r="I403" s="113">
        <v>15900</v>
      </c>
      <c r="J403" s="113">
        <v>50084.95</v>
      </c>
      <c r="K403" s="115">
        <v>43518</v>
      </c>
      <c r="L403" s="113">
        <v>31</v>
      </c>
      <c r="M403" s="113" t="s">
        <v>2670</v>
      </c>
      <c r="N403" s="351"/>
    </row>
    <row r="404" spans="1:14">
      <c r="A404" s="113" t="s">
        <v>2161</v>
      </c>
      <c r="B404" s="113" t="s">
        <v>384</v>
      </c>
      <c r="C404" s="113">
        <v>73.599999999999994</v>
      </c>
      <c r="D404" s="113">
        <v>75.75</v>
      </c>
      <c r="E404" s="113">
        <v>73.05</v>
      </c>
      <c r="F404" s="113">
        <v>74.45</v>
      </c>
      <c r="G404" s="113">
        <v>74.349999999999994</v>
      </c>
      <c r="H404" s="113">
        <v>74.2</v>
      </c>
      <c r="I404" s="113">
        <v>4906</v>
      </c>
      <c r="J404" s="113">
        <v>366639.1</v>
      </c>
      <c r="K404" s="115">
        <v>43518</v>
      </c>
      <c r="L404" s="113">
        <v>189</v>
      </c>
      <c r="M404" s="113" t="s">
        <v>2162</v>
      </c>
      <c r="N404" s="351"/>
    </row>
    <row r="405" spans="1:14">
      <c r="A405" s="113" t="s">
        <v>719</v>
      </c>
      <c r="B405" s="113" t="s">
        <v>384</v>
      </c>
      <c r="C405" s="113">
        <v>118.85</v>
      </c>
      <c r="D405" s="113">
        <v>124.7</v>
      </c>
      <c r="E405" s="113">
        <v>117.2</v>
      </c>
      <c r="F405" s="113">
        <v>119.95</v>
      </c>
      <c r="G405" s="113">
        <v>120</v>
      </c>
      <c r="H405" s="113">
        <v>118.55</v>
      </c>
      <c r="I405" s="113">
        <v>9861</v>
      </c>
      <c r="J405" s="113">
        <v>1184690.5</v>
      </c>
      <c r="K405" s="115">
        <v>43518</v>
      </c>
      <c r="L405" s="113">
        <v>342</v>
      </c>
      <c r="M405" s="113" t="s">
        <v>720</v>
      </c>
      <c r="N405" s="351"/>
    </row>
    <row r="406" spans="1:14">
      <c r="A406" s="113" t="s">
        <v>1918</v>
      </c>
      <c r="B406" s="113" t="s">
        <v>384</v>
      </c>
      <c r="C406" s="113">
        <v>1255.05</v>
      </c>
      <c r="D406" s="113">
        <v>1286.95</v>
      </c>
      <c r="E406" s="113">
        <v>1246</v>
      </c>
      <c r="F406" s="113">
        <v>1256.5</v>
      </c>
      <c r="G406" s="113">
        <v>1246.05</v>
      </c>
      <c r="H406" s="113">
        <v>1267.75</v>
      </c>
      <c r="I406" s="113">
        <v>14990</v>
      </c>
      <c r="J406" s="113">
        <v>19014396.100000001</v>
      </c>
      <c r="K406" s="115">
        <v>43518</v>
      </c>
      <c r="L406" s="113">
        <v>3978</v>
      </c>
      <c r="M406" s="113" t="s">
        <v>1919</v>
      </c>
      <c r="N406" s="351"/>
    </row>
    <row r="407" spans="1:14">
      <c r="A407" s="113" t="s">
        <v>3225</v>
      </c>
      <c r="B407" s="113" t="s">
        <v>384</v>
      </c>
      <c r="C407" s="113">
        <v>9.15</v>
      </c>
      <c r="D407" s="113">
        <v>9.5</v>
      </c>
      <c r="E407" s="113">
        <v>9</v>
      </c>
      <c r="F407" s="113">
        <v>9.4</v>
      </c>
      <c r="G407" s="113">
        <v>9.4</v>
      </c>
      <c r="H407" s="113">
        <v>9.15</v>
      </c>
      <c r="I407" s="113">
        <v>13316</v>
      </c>
      <c r="J407" s="113">
        <v>123776.95</v>
      </c>
      <c r="K407" s="115">
        <v>43518</v>
      </c>
      <c r="L407" s="113">
        <v>60</v>
      </c>
      <c r="M407" s="113" t="s">
        <v>3226</v>
      </c>
      <c r="N407" s="351"/>
    </row>
    <row r="408" spans="1:14">
      <c r="A408" s="113" t="s">
        <v>66</v>
      </c>
      <c r="B408" s="113" t="s">
        <v>384</v>
      </c>
      <c r="C408" s="113">
        <v>107.1</v>
      </c>
      <c r="D408" s="113">
        <v>107.4</v>
      </c>
      <c r="E408" s="113">
        <v>105.7</v>
      </c>
      <c r="F408" s="113">
        <v>106.2</v>
      </c>
      <c r="G408" s="113">
        <v>106.2</v>
      </c>
      <c r="H408" s="113">
        <v>107</v>
      </c>
      <c r="I408" s="113">
        <v>2962861</v>
      </c>
      <c r="J408" s="113">
        <v>315079474.85000002</v>
      </c>
      <c r="K408" s="115">
        <v>43518</v>
      </c>
      <c r="L408" s="113">
        <v>22839</v>
      </c>
      <c r="M408" s="113" t="s">
        <v>721</v>
      </c>
      <c r="N408" s="351"/>
    </row>
    <row r="409" spans="1:14">
      <c r="A409" s="113" t="s">
        <v>722</v>
      </c>
      <c r="B409" s="113" t="s">
        <v>384</v>
      </c>
      <c r="C409" s="113">
        <v>529.95000000000005</v>
      </c>
      <c r="D409" s="113">
        <v>540.25</v>
      </c>
      <c r="E409" s="113">
        <v>527.5</v>
      </c>
      <c r="F409" s="113">
        <v>530</v>
      </c>
      <c r="G409" s="113">
        <v>528.1</v>
      </c>
      <c r="H409" s="113">
        <v>531.25</v>
      </c>
      <c r="I409" s="113">
        <v>1554</v>
      </c>
      <c r="J409" s="113">
        <v>826483.35</v>
      </c>
      <c r="K409" s="115">
        <v>43518</v>
      </c>
      <c r="L409" s="113">
        <v>117</v>
      </c>
      <c r="M409" s="113" t="s">
        <v>723</v>
      </c>
      <c r="N409" s="351"/>
    </row>
    <row r="410" spans="1:14">
      <c r="A410" s="113" t="s">
        <v>2796</v>
      </c>
      <c r="B410" s="113" t="s">
        <v>384</v>
      </c>
      <c r="C410" s="113">
        <v>33.299999999999997</v>
      </c>
      <c r="D410" s="113">
        <v>40.5</v>
      </c>
      <c r="E410" s="113">
        <v>33.25</v>
      </c>
      <c r="F410" s="113">
        <v>39.35</v>
      </c>
      <c r="G410" s="113">
        <v>39</v>
      </c>
      <c r="H410" s="113">
        <v>33.75</v>
      </c>
      <c r="I410" s="113">
        <v>177795</v>
      </c>
      <c r="J410" s="113">
        <v>6934926.0499999998</v>
      </c>
      <c r="K410" s="115">
        <v>43518</v>
      </c>
      <c r="L410" s="113">
        <v>1697</v>
      </c>
      <c r="M410" s="113" t="s">
        <v>2797</v>
      </c>
      <c r="N410" s="351"/>
    </row>
    <row r="411" spans="1:14">
      <c r="A411" s="113" t="s">
        <v>3556</v>
      </c>
      <c r="B411" s="113" t="s">
        <v>384</v>
      </c>
      <c r="C411" s="113">
        <v>282.85000000000002</v>
      </c>
      <c r="D411" s="113">
        <v>282.85000000000002</v>
      </c>
      <c r="E411" s="113">
        <v>271</v>
      </c>
      <c r="F411" s="113">
        <v>280</v>
      </c>
      <c r="G411" s="113">
        <v>280</v>
      </c>
      <c r="H411" s="113">
        <v>279.83</v>
      </c>
      <c r="I411" s="113">
        <v>15</v>
      </c>
      <c r="J411" s="113">
        <v>4184.8500000000004</v>
      </c>
      <c r="K411" s="115">
        <v>43518</v>
      </c>
      <c r="L411" s="113">
        <v>5</v>
      </c>
      <c r="M411" s="113" t="s">
        <v>3557</v>
      </c>
      <c r="N411" s="351"/>
    </row>
    <row r="412" spans="1:14">
      <c r="A412" s="113" t="s">
        <v>724</v>
      </c>
      <c r="B412" s="113" t="s">
        <v>384</v>
      </c>
      <c r="C412" s="113">
        <v>114.65</v>
      </c>
      <c r="D412" s="113">
        <v>119.75</v>
      </c>
      <c r="E412" s="113">
        <v>113.9</v>
      </c>
      <c r="F412" s="113">
        <v>116.65</v>
      </c>
      <c r="G412" s="113">
        <v>116.65</v>
      </c>
      <c r="H412" s="113">
        <v>114.7</v>
      </c>
      <c r="I412" s="113">
        <v>2376484</v>
      </c>
      <c r="J412" s="113">
        <v>279568435.10000002</v>
      </c>
      <c r="K412" s="115">
        <v>43518</v>
      </c>
      <c r="L412" s="113">
        <v>16355</v>
      </c>
      <c r="M412" s="113" t="s">
        <v>725</v>
      </c>
      <c r="N412" s="351"/>
    </row>
    <row r="413" spans="1:14">
      <c r="A413" s="113" t="s">
        <v>2099</v>
      </c>
      <c r="B413" s="113" t="s">
        <v>384</v>
      </c>
      <c r="C413" s="113">
        <v>602</v>
      </c>
      <c r="D413" s="113">
        <v>624</v>
      </c>
      <c r="E413" s="113">
        <v>602</v>
      </c>
      <c r="F413" s="113">
        <v>612.95000000000005</v>
      </c>
      <c r="G413" s="113">
        <v>613</v>
      </c>
      <c r="H413" s="113">
        <v>610.25</v>
      </c>
      <c r="I413" s="113">
        <v>4295</v>
      </c>
      <c r="J413" s="113">
        <v>2645289.2999999998</v>
      </c>
      <c r="K413" s="115">
        <v>43518</v>
      </c>
      <c r="L413" s="113">
        <v>595</v>
      </c>
      <c r="M413" s="113" t="s">
        <v>2100</v>
      </c>
      <c r="N413" s="351"/>
    </row>
    <row r="414" spans="1:14">
      <c r="A414" s="113" t="s">
        <v>726</v>
      </c>
      <c r="B414" s="113" t="s">
        <v>384</v>
      </c>
      <c r="C414" s="113">
        <v>74.7</v>
      </c>
      <c r="D414" s="113">
        <v>77.599999999999994</v>
      </c>
      <c r="E414" s="113">
        <v>74.349999999999994</v>
      </c>
      <c r="F414" s="113">
        <v>76.75</v>
      </c>
      <c r="G414" s="113">
        <v>76.5</v>
      </c>
      <c r="H414" s="113">
        <v>74.8</v>
      </c>
      <c r="I414" s="113">
        <v>388591</v>
      </c>
      <c r="J414" s="113">
        <v>29629678.399999999</v>
      </c>
      <c r="K414" s="115">
        <v>43518</v>
      </c>
      <c r="L414" s="113">
        <v>4637</v>
      </c>
      <c r="M414" s="113" t="s">
        <v>727</v>
      </c>
      <c r="N414" s="351"/>
    </row>
    <row r="415" spans="1:14">
      <c r="A415" s="113" t="s">
        <v>728</v>
      </c>
      <c r="B415" s="113" t="s">
        <v>384</v>
      </c>
      <c r="C415" s="113">
        <v>831.9</v>
      </c>
      <c r="D415" s="113">
        <v>856.7</v>
      </c>
      <c r="E415" s="113">
        <v>829.2</v>
      </c>
      <c r="F415" s="113">
        <v>848.5</v>
      </c>
      <c r="G415" s="113">
        <v>834</v>
      </c>
      <c r="H415" s="113">
        <v>841.85</v>
      </c>
      <c r="I415" s="113">
        <v>2111</v>
      </c>
      <c r="J415" s="113">
        <v>1783743.45</v>
      </c>
      <c r="K415" s="115">
        <v>43518</v>
      </c>
      <c r="L415" s="113">
        <v>243</v>
      </c>
      <c r="M415" s="113" t="s">
        <v>729</v>
      </c>
      <c r="N415" s="351"/>
    </row>
    <row r="416" spans="1:14">
      <c r="A416" s="113" t="s">
        <v>730</v>
      </c>
      <c r="B416" s="113" t="s">
        <v>384</v>
      </c>
      <c r="C416" s="113">
        <v>653.95000000000005</v>
      </c>
      <c r="D416" s="113">
        <v>661.5</v>
      </c>
      <c r="E416" s="113">
        <v>648.6</v>
      </c>
      <c r="F416" s="113">
        <v>655.6</v>
      </c>
      <c r="G416" s="113">
        <v>654.79999999999995</v>
      </c>
      <c r="H416" s="113">
        <v>655.25</v>
      </c>
      <c r="I416" s="113">
        <v>1323912</v>
      </c>
      <c r="J416" s="113">
        <v>868071782.70000005</v>
      </c>
      <c r="K416" s="115">
        <v>43518</v>
      </c>
      <c r="L416" s="113">
        <v>27438</v>
      </c>
      <c r="M416" s="113" t="s">
        <v>731</v>
      </c>
      <c r="N416" s="351"/>
    </row>
    <row r="417" spans="1:14">
      <c r="A417" s="113" t="s">
        <v>732</v>
      </c>
      <c r="B417" s="113" t="s">
        <v>384</v>
      </c>
      <c r="C417" s="113">
        <v>10.15</v>
      </c>
      <c r="D417" s="113">
        <v>10.5</v>
      </c>
      <c r="E417" s="113">
        <v>10.050000000000001</v>
      </c>
      <c r="F417" s="113">
        <v>10.15</v>
      </c>
      <c r="G417" s="113">
        <v>10.35</v>
      </c>
      <c r="H417" s="113">
        <v>10.3</v>
      </c>
      <c r="I417" s="113">
        <v>9419</v>
      </c>
      <c r="J417" s="113">
        <v>96804.7</v>
      </c>
      <c r="K417" s="115">
        <v>43518</v>
      </c>
      <c r="L417" s="113">
        <v>94</v>
      </c>
      <c r="M417" s="113" t="s">
        <v>733</v>
      </c>
      <c r="N417" s="351"/>
    </row>
    <row r="418" spans="1:14">
      <c r="A418" s="113" t="s">
        <v>3227</v>
      </c>
      <c r="B418" s="113" t="s">
        <v>384</v>
      </c>
      <c r="C418" s="113">
        <v>14.1</v>
      </c>
      <c r="D418" s="113">
        <v>14.1</v>
      </c>
      <c r="E418" s="113">
        <v>13.55</v>
      </c>
      <c r="F418" s="113">
        <v>13.55</v>
      </c>
      <c r="G418" s="113">
        <v>13.65</v>
      </c>
      <c r="H418" s="113">
        <v>14.25</v>
      </c>
      <c r="I418" s="113">
        <v>33268</v>
      </c>
      <c r="J418" s="113">
        <v>452619.65</v>
      </c>
      <c r="K418" s="115">
        <v>43518</v>
      </c>
      <c r="L418" s="113">
        <v>166</v>
      </c>
      <c r="M418" s="113" t="s">
        <v>3228</v>
      </c>
      <c r="N418" s="351"/>
    </row>
    <row r="419" spans="1:14">
      <c r="A419" s="113" t="s">
        <v>734</v>
      </c>
      <c r="B419" s="113" t="s">
        <v>384</v>
      </c>
      <c r="C419" s="113">
        <v>109.4</v>
      </c>
      <c r="D419" s="113">
        <v>110.85</v>
      </c>
      <c r="E419" s="113">
        <v>105.6</v>
      </c>
      <c r="F419" s="113">
        <v>106.65</v>
      </c>
      <c r="G419" s="113">
        <v>106.4</v>
      </c>
      <c r="H419" s="113">
        <v>110.1</v>
      </c>
      <c r="I419" s="113">
        <v>363088</v>
      </c>
      <c r="J419" s="113">
        <v>39006576</v>
      </c>
      <c r="K419" s="115">
        <v>43518</v>
      </c>
      <c r="L419" s="113">
        <v>2890</v>
      </c>
      <c r="M419" s="113" t="s">
        <v>735</v>
      </c>
      <c r="N419" s="351"/>
    </row>
    <row r="420" spans="1:14">
      <c r="A420" s="113" t="s">
        <v>2013</v>
      </c>
      <c r="B420" s="113" t="s">
        <v>384</v>
      </c>
      <c r="C420" s="113">
        <v>30</v>
      </c>
      <c r="D420" s="113">
        <v>31.55</v>
      </c>
      <c r="E420" s="113">
        <v>29.85</v>
      </c>
      <c r="F420" s="113">
        <v>31.05</v>
      </c>
      <c r="G420" s="113">
        <v>30.5</v>
      </c>
      <c r="H420" s="113">
        <v>30</v>
      </c>
      <c r="I420" s="113">
        <v>49284</v>
      </c>
      <c r="J420" s="113">
        <v>1525310.75</v>
      </c>
      <c r="K420" s="115">
        <v>43518</v>
      </c>
      <c r="L420" s="113">
        <v>258</v>
      </c>
      <c r="M420" s="113" t="s">
        <v>2014</v>
      </c>
      <c r="N420" s="351"/>
    </row>
    <row r="421" spans="1:14">
      <c r="A421" s="113" t="s">
        <v>3588</v>
      </c>
      <c r="B421" s="113" t="s">
        <v>3192</v>
      </c>
      <c r="C421" s="113">
        <v>1.2</v>
      </c>
      <c r="D421" s="113">
        <v>1.2</v>
      </c>
      <c r="E421" s="113">
        <v>1.2</v>
      </c>
      <c r="F421" s="113">
        <v>1.2</v>
      </c>
      <c r="G421" s="113">
        <v>1.2</v>
      </c>
      <c r="H421" s="113">
        <v>1.25</v>
      </c>
      <c r="I421" s="113">
        <v>1420</v>
      </c>
      <c r="J421" s="113">
        <v>1704</v>
      </c>
      <c r="K421" s="115">
        <v>43518</v>
      </c>
      <c r="L421" s="113">
        <v>5</v>
      </c>
      <c r="M421" s="113" t="s">
        <v>3589</v>
      </c>
      <c r="N421" s="351"/>
    </row>
    <row r="422" spans="1:14">
      <c r="A422" s="113" t="s">
        <v>3685</v>
      </c>
      <c r="B422" s="113" t="s">
        <v>384</v>
      </c>
      <c r="C422" s="113">
        <v>15</v>
      </c>
      <c r="D422" s="113">
        <v>15.1</v>
      </c>
      <c r="E422" s="113">
        <v>15</v>
      </c>
      <c r="F422" s="113">
        <v>15.1</v>
      </c>
      <c r="G422" s="113">
        <v>15.1</v>
      </c>
      <c r="H422" s="113">
        <v>15</v>
      </c>
      <c r="I422" s="113">
        <v>212</v>
      </c>
      <c r="J422" s="113">
        <v>3181</v>
      </c>
      <c r="K422" s="115">
        <v>43518</v>
      </c>
      <c r="L422" s="113">
        <v>2</v>
      </c>
      <c r="M422" s="113" t="s">
        <v>3686</v>
      </c>
      <c r="N422" s="351"/>
    </row>
    <row r="423" spans="1:14">
      <c r="A423" s="113" t="s">
        <v>736</v>
      </c>
      <c r="B423" s="113" t="s">
        <v>384</v>
      </c>
      <c r="C423" s="113">
        <v>202.8</v>
      </c>
      <c r="D423" s="113">
        <v>203.9</v>
      </c>
      <c r="E423" s="113">
        <v>198.8</v>
      </c>
      <c r="F423" s="113">
        <v>200.1</v>
      </c>
      <c r="G423" s="113">
        <v>199.05</v>
      </c>
      <c r="H423" s="113">
        <v>199.8</v>
      </c>
      <c r="I423" s="113">
        <v>391322</v>
      </c>
      <c r="J423" s="113">
        <v>78899123.650000006</v>
      </c>
      <c r="K423" s="115">
        <v>43518</v>
      </c>
      <c r="L423" s="113">
        <v>3402</v>
      </c>
      <c r="M423" s="113" t="s">
        <v>2920</v>
      </c>
      <c r="N423" s="351"/>
    </row>
    <row r="424" spans="1:14">
      <c r="A424" s="113" t="s">
        <v>737</v>
      </c>
      <c r="B424" s="113" t="s">
        <v>384</v>
      </c>
      <c r="C424" s="113">
        <v>422.6</v>
      </c>
      <c r="D424" s="113">
        <v>451.25</v>
      </c>
      <c r="E424" s="113">
        <v>422.6</v>
      </c>
      <c r="F424" s="113">
        <v>441.35</v>
      </c>
      <c r="G424" s="113">
        <v>439.15</v>
      </c>
      <c r="H424" s="113">
        <v>425.15</v>
      </c>
      <c r="I424" s="113">
        <v>31739</v>
      </c>
      <c r="J424" s="113">
        <v>14046740.949999999</v>
      </c>
      <c r="K424" s="115">
        <v>43518</v>
      </c>
      <c r="L424" s="113">
        <v>2168</v>
      </c>
      <c r="M424" s="113" t="s">
        <v>2856</v>
      </c>
      <c r="N424" s="351"/>
    </row>
    <row r="425" spans="1:14">
      <c r="A425" s="113" t="s">
        <v>2921</v>
      </c>
      <c r="B425" s="113" t="s">
        <v>384</v>
      </c>
      <c r="C425" s="113">
        <v>1.7</v>
      </c>
      <c r="D425" s="113">
        <v>1.75</v>
      </c>
      <c r="E425" s="113">
        <v>1.7</v>
      </c>
      <c r="F425" s="113">
        <v>1.75</v>
      </c>
      <c r="G425" s="113">
        <v>1.75</v>
      </c>
      <c r="H425" s="113">
        <v>1.7</v>
      </c>
      <c r="I425" s="113">
        <v>92959</v>
      </c>
      <c r="J425" s="113">
        <v>162652.15</v>
      </c>
      <c r="K425" s="115">
        <v>43518</v>
      </c>
      <c r="L425" s="113">
        <v>61</v>
      </c>
      <c r="M425" s="113" t="s">
        <v>2922</v>
      </c>
      <c r="N425" s="351"/>
    </row>
    <row r="426" spans="1:14">
      <c r="A426" s="113" t="s">
        <v>738</v>
      </c>
      <c r="B426" s="113" t="s">
        <v>384</v>
      </c>
      <c r="C426" s="113">
        <v>3087.55</v>
      </c>
      <c r="D426" s="113">
        <v>3250</v>
      </c>
      <c r="E426" s="113">
        <v>3087.55</v>
      </c>
      <c r="F426" s="113">
        <v>3205.35</v>
      </c>
      <c r="G426" s="113">
        <v>3201</v>
      </c>
      <c r="H426" s="113">
        <v>3073.7</v>
      </c>
      <c r="I426" s="113">
        <v>2687</v>
      </c>
      <c r="J426" s="113">
        <v>8560930.5</v>
      </c>
      <c r="K426" s="115">
        <v>43518</v>
      </c>
      <c r="L426" s="113">
        <v>698</v>
      </c>
      <c r="M426" s="113" t="s">
        <v>739</v>
      </c>
      <c r="N426" s="351"/>
    </row>
    <row r="427" spans="1:14">
      <c r="A427" s="113" t="s">
        <v>740</v>
      </c>
      <c r="B427" s="113" t="s">
        <v>384</v>
      </c>
      <c r="C427" s="113">
        <v>1075</v>
      </c>
      <c r="D427" s="113">
        <v>1087.95</v>
      </c>
      <c r="E427" s="113">
        <v>1045.0999999999999</v>
      </c>
      <c r="F427" s="113">
        <v>1068.2</v>
      </c>
      <c r="G427" s="113">
        <v>1070</v>
      </c>
      <c r="H427" s="113">
        <v>1059.05</v>
      </c>
      <c r="I427" s="113">
        <v>9031</v>
      </c>
      <c r="J427" s="113">
        <v>9683086.3499999996</v>
      </c>
      <c r="K427" s="115">
        <v>43518</v>
      </c>
      <c r="L427" s="113">
        <v>792</v>
      </c>
      <c r="M427" s="113" t="s">
        <v>741</v>
      </c>
      <c r="N427" s="351"/>
    </row>
    <row r="428" spans="1:14">
      <c r="A428" s="113" t="s">
        <v>67</v>
      </c>
      <c r="B428" s="113" t="s">
        <v>384</v>
      </c>
      <c r="C428" s="113">
        <v>215.6</v>
      </c>
      <c r="D428" s="113">
        <v>215.8</v>
      </c>
      <c r="E428" s="113">
        <v>211.8</v>
      </c>
      <c r="F428" s="113">
        <v>213.55</v>
      </c>
      <c r="G428" s="113">
        <v>212.4</v>
      </c>
      <c r="H428" s="113">
        <v>214.45</v>
      </c>
      <c r="I428" s="113">
        <v>1869067</v>
      </c>
      <c r="J428" s="113">
        <v>399767765.10000002</v>
      </c>
      <c r="K428" s="115">
        <v>43518</v>
      </c>
      <c r="L428" s="113">
        <v>20032</v>
      </c>
      <c r="M428" s="113" t="s">
        <v>2798</v>
      </c>
      <c r="N428" s="351"/>
    </row>
    <row r="429" spans="1:14">
      <c r="A429" s="113" t="s">
        <v>2923</v>
      </c>
      <c r="B429" s="113" t="s">
        <v>384</v>
      </c>
      <c r="C429" s="113">
        <v>31.55</v>
      </c>
      <c r="D429" s="113">
        <v>32.9</v>
      </c>
      <c r="E429" s="113">
        <v>31.1</v>
      </c>
      <c r="F429" s="113">
        <v>31.65</v>
      </c>
      <c r="G429" s="113">
        <v>32</v>
      </c>
      <c r="H429" s="113">
        <v>31.5</v>
      </c>
      <c r="I429" s="113">
        <v>109941</v>
      </c>
      <c r="J429" s="113">
        <v>3525746.4</v>
      </c>
      <c r="K429" s="115">
        <v>43518</v>
      </c>
      <c r="L429" s="113">
        <v>822</v>
      </c>
      <c r="M429" s="113" t="s">
        <v>2924</v>
      </c>
      <c r="N429" s="351"/>
    </row>
    <row r="430" spans="1:14">
      <c r="A430" s="113" t="s">
        <v>2925</v>
      </c>
      <c r="B430" s="113" t="s">
        <v>384</v>
      </c>
      <c r="C430" s="113">
        <v>388.4</v>
      </c>
      <c r="D430" s="113">
        <v>402.95</v>
      </c>
      <c r="E430" s="113">
        <v>372.55</v>
      </c>
      <c r="F430" s="113">
        <v>400.4</v>
      </c>
      <c r="G430" s="113">
        <v>400</v>
      </c>
      <c r="H430" s="113">
        <v>391.25</v>
      </c>
      <c r="I430" s="113">
        <v>10719</v>
      </c>
      <c r="J430" s="113">
        <v>4264714.9000000004</v>
      </c>
      <c r="K430" s="115">
        <v>43518</v>
      </c>
      <c r="L430" s="113">
        <v>412</v>
      </c>
      <c r="M430" s="113" t="s">
        <v>2926</v>
      </c>
      <c r="N430" s="351"/>
    </row>
    <row r="431" spans="1:14">
      <c r="A431" s="113" t="s">
        <v>2927</v>
      </c>
      <c r="B431" s="113" t="s">
        <v>384</v>
      </c>
      <c r="C431" s="113">
        <v>33.6</v>
      </c>
      <c r="D431" s="113">
        <v>38</v>
      </c>
      <c r="E431" s="113">
        <v>33.6</v>
      </c>
      <c r="F431" s="113">
        <v>36.1</v>
      </c>
      <c r="G431" s="113">
        <v>36.5</v>
      </c>
      <c r="H431" s="113">
        <v>33.65</v>
      </c>
      <c r="I431" s="113">
        <v>441252</v>
      </c>
      <c r="J431" s="113">
        <v>16045627.15</v>
      </c>
      <c r="K431" s="115">
        <v>43518</v>
      </c>
      <c r="L431" s="113">
        <v>2926</v>
      </c>
      <c r="M431" s="113" t="s">
        <v>2928</v>
      </c>
      <c r="N431" s="351"/>
    </row>
    <row r="432" spans="1:14">
      <c r="A432" s="113" t="s">
        <v>1920</v>
      </c>
      <c r="B432" s="113" t="s">
        <v>384</v>
      </c>
      <c r="C432" s="113">
        <v>46.4</v>
      </c>
      <c r="D432" s="113">
        <v>46.5</v>
      </c>
      <c r="E432" s="113">
        <v>45.8</v>
      </c>
      <c r="F432" s="113">
        <v>46.1</v>
      </c>
      <c r="G432" s="113">
        <v>45.95</v>
      </c>
      <c r="H432" s="113">
        <v>46.2</v>
      </c>
      <c r="I432" s="113">
        <v>1035009</v>
      </c>
      <c r="J432" s="113">
        <v>47675620.299999997</v>
      </c>
      <c r="K432" s="115">
        <v>43518</v>
      </c>
      <c r="L432" s="113">
        <v>12893</v>
      </c>
      <c r="M432" s="113" t="s">
        <v>2929</v>
      </c>
      <c r="N432" s="351"/>
    </row>
    <row r="433" spans="1:14">
      <c r="A433" s="113" t="s">
        <v>2930</v>
      </c>
      <c r="B433" s="113" t="s">
        <v>3192</v>
      </c>
      <c r="C433" s="113">
        <v>0.2</v>
      </c>
      <c r="D433" s="113">
        <v>0.25</v>
      </c>
      <c r="E433" s="113">
        <v>0.2</v>
      </c>
      <c r="F433" s="113">
        <v>0.2</v>
      </c>
      <c r="G433" s="113">
        <v>0.2</v>
      </c>
      <c r="H433" s="113">
        <v>0.2</v>
      </c>
      <c r="I433" s="113">
        <v>264138</v>
      </c>
      <c r="J433" s="113">
        <v>55923.45</v>
      </c>
      <c r="K433" s="115">
        <v>43518</v>
      </c>
      <c r="L433" s="113">
        <v>110</v>
      </c>
      <c r="M433" s="113" t="s">
        <v>2931</v>
      </c>
      <c r="N433" s="351"/>
    </row>
    <row r="434" spans="1:14">
      <c r="A434" s="113" t="s">
        <v>2932</v>
      </c>
      <c r="B434" s="113" t="s">
        <v>384</v>
      </c>
      <c r="C434" s="113">
        <v>150.1</v>
      </c>
      <c r="D434" s="113">
        <v>158</v>
      </c>
      <c r="E434" s="113">
        <v>149.15</v>
      </c>
      <c r="F434" s="113">
        <v>156.55000000000001</v>
      </c>
      <c r="G434" s="113">
        <v>156</v>
      </c>
      <c r="H434" s="113">
        <v>149.75</v>
      </c>
      <c r="I434" s="113">
        <v>31789</v>
      </c>
      <c r="J434" s="113">
        <v>4901195.8499999996</v>
      </c>
      <c r="K434" s="115">
        <v>43518</v>
      </c>
      <c r="L434" s="113">
        <v>1210</v>
      </c>
      <c r="M434" s="113" t="s">
        <v>2933</v>
      </c>
      <c r="N434" s="351"/>
    </row>
    <row r="435" spans="1:14">
      <c r="A435" s="113" t="s">
        <v>68</v>
      </c>
      <c r="B435" s="113" t="s">
        <v>384</v>
      </c>
      <c r="C435" s="113">
        <v>79.599999999999994</v>
      </c>
      <c r="D435" s="113">
        <v>80</v>
      </c>
      <c r="E435" s="113">
        <v>78.2</v>
      </c>
      <c r="F435" s="113">
        <v>79.45</v>
      </c>
      <c r="G435" s="113">
        <v>79.599999999999994</v>
      </c>
      <c r="H435" s="113">
        <v>79.599999999999994</v>
      </c>
      <c r="I435" s="113">
        <v>12220941</v>
      </c>
      <c r="J435" s="113">
        <v>966566092.04999995</v>
      </c>
      <c r="K435" s="115">
        <v>43518</v>
      </c>
      <c r="L435" s="113">
        <v>45491</v>
      </c>
      <c r="M435" s="113" t="s">
        <v>2934</v>
      </c>
      <c r="N435" s="351"/>
    </row>
    <row r="436" spans="1:14">
      <c r="A436" s="113" t="s">
        <v>2935</v>
      </c>
      <c r="B436" s="113" t="s">
        <v>384</v>
      </c>
      <c r="C436" s="113">
        <v>34.049999999999997</v>
      </c>
      <c r="D436" s="113">
        <v>34.049999999999997</v>
      </c>
      <c r="E436" s="113">
        <v>33.299999999999997</v>
      </c>
      <c r="F436" s="113">
        <v>33.549999999999997</v>
      </c>
      <c r="G436" s="113">
        <v>33.5</v>
      </c>
      <c r="H436" s="113">
        <v>33.700000000000003</v>
      </c>
      <c r="I436" s="113">
        <v>222541</v>
      </c>
      <c r="J436" s="113">
        <v>7484075.0999999996</v>
      </c>
      <c r="K436" s="115">
        <v>43518</v>
      </c>
      <c r="L436" s="113">
        <v>2761</v>
      </c>
      <c r="M436" s="113" t="s">
        <v>2936</v>
      </c>
      <c r="N436" s="351"/>
    </row>
    <row r="437" spans="1:14">
      <c r="A437" s="113" t="s">
        <v>743</v>
      </c>
      <c r="B437" s="113" t="s">
        <v>384</v>
      </c>
      <c r="C437" s="113">
        <v>32.799999999999997</v>
      </c>
      <c r="D437" s="113">
        <v>34</v>
      </c>
      <c r="E437" s="113">
        <v>32.549999999999997</v>
      </c>
      <c r="F437" s="113">
        <v>32.799999999999997</v>
      </c>
      <c r="G437" s="113">
        <v>32.6</v>
      </c>
      <c r="H437" s="113">
        <v>32.85</v>
      </c>
      <c r="I437" s="113">
        <v>807</v>
      </c>
      <c r="J437" s="113">
        <v>26459.95</v>
      </c>
      <c r="K437" s="115">
        <v>43518</v>
      </c>
      <c r="L437" s="113">
        <v>22</v>
      </c>
      <c r="M437" s="113" t="s">
        <v>744</v>
      </c>
      <c r="N437" s="351"/>
    </row>
    <row r="438" spans="1:14">
      <c r="A438" s="113" t="s">
        <v>745</v>
      </c>
      <c r="B438" s="113" t="s">
        <v>384</v>
      </c>
      <c r="C438" s="113">
        <v>437.7</v>
      </c>
      <c r="D438" s="113">
        <v>438.3</v>
      </c>
      <c r="E438" s="113">
        <v>431.8</v>
      </c>
      <c r="F438" s="113">
        <v>437</v>
      </c>
      <c r="G438" s="113">
        <v>437.5</v>
      </c>
      <c r="H438" s="113">
        <v>436.85</v>
      </c>
      <c r="I438" s="113">
        <v>5889</v>
      </c>
      <c r="J438" s="113">
        <v>2571050.4500000002</v>
      </c>
      <c r="K438" s="115">
        <v>43518</v>
      </c>
      <c r="L438" s="113">
        <v>364</v>
      </c>
      <c r="M438" s="113" t="s">
        <v>2799</v>
      </c>
      <c r="N438" s="351"/>
    </row>
    <row r="439" spans="1:14">
      <c r="A439" s="113" t="s">
        <v>2937</v>
      </c>
      <c r="B439" s="113" t="s">
        <v>384</v>
      </c>
      <c r="C439" s="113">
        <v>45.1</v>
      </c>
      <c r="D439" s="113">
        <v>47.85</v>
      </c>
      <c r="E439" s="113">
        <v>44.55</v>
      </c>
      <c r="F439" s="113">
        <v>46.15</v>
      </c>
      <c r="G439" s="113">
        <v>45.8</v>
      </c>
      <c r="H439" s="113">
        <v>45.55</v>
      </c>
      <c r="I439" s="113">
        <v>164165</v>
      </c>
      <c r="J439" s="113">
        <v>7635569.4000000004</v>
      </c>
      <c r="K439" s="115">
        <v>43518</v>
      </c>
      <c r="L439" s="113">
        <v>1048</v>
      </c>
      <c r="M439" s="113" t="s">
        <v>2938</v>
      </c>
      <c r="N439" s="351"/>
    </row>
    <row r="440" spans="1:14">
      <c r="A440" s="113" t="s">
        <v>747</v>
      </c>
      <c r="B440" s="113" t="s">
        <v>384</v>
      </c>
      <c r="C440" s="113">
        <v>374.95</v>
      </c>
      <c r="D440" s="113">
        <v>380</v>
      </c>
      <c r="E440" s="113">
        <v>372.25</v>
      </c>
      <c r="F440" s="113">
        <v>378</v>
      </c>
      <c r="G440" s="113">
        <v>378</v>
      </c>
      <c r="H440" s="113">
        <v>371.5</v>
      </c>
      <c r="I440" s="113">
        <v>64669</v>
      </c>
      <c r="J440" s="113">
        <v>24336040.25</v>
      </c>
      <c r="K440" s="115">
        <v>43518</v>
      </c>
      <c r="L440" s="113">
        <v>3844</v>
      </c>
      <c r="M440" s="113" t="s">
        <v>2939</v>
      </c>
      <c r="N440" s="351"/>
    </row>
    <row r="441" spans="1:14">
      <c r="A441" s="113" t="s">
        <v>2940</v>
      </c>
      <c r="B441" s="113" t="s">
        <v>384</v>
      </c>
      <c r="C441" s="113">
        <v>1111.95</v>
      </c>
      <c r="D441" s="113">
        <v>1152.9000000000001</v>
      </c>
      <c r="E441" s="113">
        <v>1111.95</v>
      </c>
      <c r="F441" s="113">
        <v>1148.2</v>
      </c>
      <c r="G441" s="113">
        <v>1150</v>
      </c>
      <c r="H441" s="113">
        <v>1124.05</v>
      </c>
      <c r="I441" s="113">
        <v>4514</v>
      </c>
      <c r="J441" s="113">
        <v>5152025</v>
      </c>
      <c r="K441" s="115">
        <v>43518</v>
      </c>
      <c r="L441" s="113">
        <v>672</v>
      </c>
      <c r="M441" s="113" t="s">
        <v>2941</v>
      </c>
      <c r="N441" s="351"/>
    </row>
    <row r="442" spans="1:14">
      <c r="A442" s="113" t="s">
        <v>748</v>
      </c>
      <c r="B442" s="113" t="s">
        <v>384</v>
      </c>
      <c r="C442" s="113">
        <v>451</v>
      </c>
      <c r="D442" s="113">
        <v>459</v>
      </c>
      <c r="E442" s="113">
        <v>451</v>
      </c>
      <c r="F442" s="113">
        <v>455.55</v>
      </c>
      <c r="G442" s="113">
        <v>455</v>
      </c>
      <c r="H442" s="113">
        <v>451.75</v>
      </c>
      <c r="I442" s="113">
        <v>13244</v>
      </c>
      <c r="J442" s="113">
        <v>6053598.25</v>
      </c>
      <c r="K442" s="115">
        <v>43518</v>
      </c>
      <c r="L442" s="113">
        <v>1141</v>
      </c>
      <c r="M442" s="113" t="s">
        <v>2942</v>
      </c>
      <c r="N442" s="351"/>
    </row>
    <row r="443" spans="1:14">
      <c r="A443" s="113" t="s">
        <v>3229</v>
      </c>
      <c r="B443" s="113" t="s">
        <v>384</v>
      </c>
      <c r="C443" s="113">
        <v>49.9</v>
      </c>
      <c r="D443" s="113">
        <v>49.9</v>
      </c>
      <c r="E443" s="113">
        <v>47.45</v>
      </c>
      <c r="F443" s="113">
        <v>47.7</v>
      </c>
      <c r="G443" s="113">
        <v>48</v>
      </c>
      <c r="H443" s="113">
        <v>49.9</v>
      </c>
      <c r="I443" s="113">
        <v>8007</v>
      </c>
      <c r="J443" s="113">
        <v>385209.1</v>
      </c>
      <c r="K443" s="115">
        <v>43518</v>
      </c>
      <c r="L443" s="113">
        <v>67</v>
      </c>
      <c r="M443" s="113" t="s">
        <v>3230</v>
      </c>
      <c r="N443" s="351"/>
    </row>
    <row r="444" spans="1:14">
      <c r="A444" s="113" t="s">
        <v>749</v>
      </c>
      <c r="B444" s="113" t="s">
        <v>384</v>
      </c>
      <c r="C444" s="113">
        <v>426.25</v>
      </c>
      <c r="D444" s="113">
        <v>434.8</v>
      </c>
      <c r="E444" s="113">
        <v>423.2</v>
      </c>
      <c r="F444" s="113">
        <v>428.8</v>
      </c>
      <c r="G444" s="113">
        <v>425.05</v>
      </c>
      <c r="H444" s="113">
        <v>425.6</v>
      </c>
      <c r="I444" s="113">
        <v>14669</v>
      </c>
      <c r="J444" s="113">
        <v>6281573.8499999996</v>
      </c>
      <c r="K444" s="115">
        <v>43518</v>
      </c>
      <c r="L444" s="113">
        <v>599</v>
      </c>
      <c r="M444" s="113" t="s">
        <v>2800</v>
      </c>
      <c r="N444" s="351"/>
    </row>
    <row r="445" spans="1:14">
      <c r="A445" s="113" t="s">
        <v>2943</v>
      </c>
      <c r="B445" s="113" t="s">
        <v>384</v>
      </c>
      <c r="C445" s="113">
        <v>490.65</v>
      </c>
      <c r="D445" s="113">
        <v>496.05</v>
      </c>
      <c r="E445" s="113">
        <v>461.6</v>
      </c>
      <c r="F445" s="113">
        <v>480.05</v>
      </c>
      <c r="G445" s="113">
        <v>483</v>
      </c>
      <c r="H445" s="113">
        <v>486.45</v>
      </c>
      <c r="I445" s="113">
        <v>18254</v>
      </c>
      <c r="J445" s="113">
        <v>8639342.6999999993</v>
      </c>
      <c r="K445" s="115">
        <v>43518</v>
      </c>
      <c r="L445" s="113">
        <v>1313</v>
      </c>
      <c r="M445" s="113" t="s">
        <v>2944</v>
      </c>
      <c r="N445" s="351"/>
    </row>
    <row r="446" spans="1:14">
      <c r="A446" s="113" t="s">
        <v>750</v>
      </c>
      <c r="B446" s="113" t="s">
        <v>384</v>
      </c>
      <c r="C446" s="113">
        <v>39.450000000000003</v>
      </c>
      <c r="D446" s="113">
        <v>40.9</v>
      </c>
      <c r="E446" s="113">
        <v>38.4</v>
      </c>
      <c r="F446" s="113">
        <v>38.950000000000003</v>
      </c>
      <c r="G446" s="113">
        <v>38.6</v>
      </c>
      <c r="H446" s="113">
        <v>38.799999999999997</v>
      </c>
      <c r="I446" s="113">
        <v>53900</v>
      </c>
      <c r="J446" s="113">
        <v>2139719.9</v>
      </c>
      <c r="K446" s="115">
        <v>43518</v>
      </c>
      <c r="L446" s="113">
        <v>760</v>
      </c>
      <c r="M446" s="113" t="s">
        <v>751</v>
      </c>
      <c r="N446" s="351"/>
    </row>
    <row r="447" spans="1:14">
      <c r="A447" s="113" t="s">
        <v>752</v>
      </c>
      <c r="B447" s="113" t="s">
        <v>384</v>
      </c>
      <c r="C447" s="113">
        <v>135.15</v>
      </c>
      <c r="D447" s="113">
        <v>136.75</v>
      </c>
      <c r="E447" s="113">
        <v>135.15</v>
      </c>
      <c r="F447" s="113">
        <v>135.6</v>
      </c>
      <c r="G447" s="113">
        <v>135.4</v>
      </c>
      <c r="H447" s="113">
        <v>135.6</v>
      </c>
      <c r="I447" s="113">
        <v>1039654</v>
      </c>
      <c r="J447" s="113">
        <v>141176901.15000001</v>
      </c>
      <c r="K447" s="115">
        <v>43518</v>
      </c>
      <c r="L447" s="113">
        <v>11035</v>
      </c>
      <c r="M447" s="113" t="s">
        <v>753</v>
      </c>
      <c r="N447" s="351"/>
    </row>
    <row r="448" spans="1:14">
      <c r="A448" s="113" t="s">
        <v>754</v>
      </c>
      <c r="B448" s="113" t="s">
        <v>384</v>
      </c>
      <c r="C448" s="113">
        <v>1343.05</v>
      </c>
      <c r="D448" s="113">
        <v>1345</v>
      </c>
      <c r="E448" s="113">
        <v>1323</v>
      </c>
      <c r="F448" s="113">
        <v>1331.95</v>
      </c>
      <c r="G448" s="113">
        <v>1325</v>
      </c>
      <c r="H448" s="113">
        <v>1343.55</v>
      </c>
      <c r="I448" s="113">
        <v>400</v>
      </c>
      <c r="J448" s="113">
        <v>534329.59999999998</v>
      </c>
      <c r="K448" s="115">
        <v>43518</v>
      </c>
      <c r="L448" s="113">
        <v>110</v>
      </c>
      <c r="M448" s="113" t="s">
        <v>755</v>
      </c>
      <c r="N448" s="351"/>
    </row>
    <row r="449" spans="1:14">
      <c r="A449" s="113" t="s">
        <v>2323</v>
      </c>
      <c r="B449" s="113" t="s">
        <v>384</v>
      </c>
      <c r="C449" s="113">
        <v>430</v>
      </c>
      <c r="D449" s="113">
        <v>434</v>
      </c>
      <c r="E449" s="113">
        <v>425.6</v>
      </c>
      <c r="F449" s="113">
        <v>427.4</v>
      </c>
      <c r="G449" s="113">
        <v>427.9</v>
      </c>
      <c r="H449" s="113">
        <v>430</v>
      </c>
      <c r="I449" s="113">
        <v>75208</v>
      </c>
      <c r="J449" s="113">
        <v>32288770.449999999</v>
      </c>
      <c r="K449" s="115">
        <v>43518</v>
      </c>
      <c r="L449" s="113">
        <v>5768</v>
      </c>
      <c r="M449" s="113" t="s">
        <v>2324</v>
      </c>
      <c r="N449" s="351"/>
    </row>
    <row r="450" spans="1:14">
      <c r="A450" s="113" t="s">
        <v>2327</v>
      </c>
      <c r="B450" s="113" t="s">
        <v>384</v>
      </c>
      <c r="C450" s="113">
        <v>631</v>
      </c>
      <c r="D450" s="113">
        <v>631.5</v>
      </c>
      <c r="E450" s="113">
        <v>613.20000000000005</v>
      </c>
      <c r="F450" s="113">
        <v>621.6</v>
      </c>
      <c r="G450" s="113">
        <v>627</v>
      </c>
      <c r="H450" s="113">
        <v>622.4</v>
      </c>
      <c r="I450" s="113">
        <v>485</v>
      </c>
      <c r="J450" s="113">
        <v>302029.5</v>
      </c>
      <c r="K450" s="115">
        <v>43518</v>
      </c>
      <c r="L450" s="113">
        <v>168</v>
      </c>
      <c r="M450" s="113" t="s">
        <v>2328</v>
      </c>
      <c r="N450" s="351"/>
    </row>
    <row r="451" spans="1:14">
      <c r="A451" s="113" t="s">
        <v>756</v>
      </c>
      <c r="B451" s="113" t="s">
        <v>384</v>
      </c>
      <c r="C451" s="113">
        <v>40.75</v>
      </c>
      <c r="D451" s="113">
        <v>42.7</v>
      </c>
      <c r="E451" s="113">
        <v>40.049999999999997</v>
      </c>
      <c r="F451" s="113">
        <v>42.25</v>
      </c>
      <c r="G451" s="113">
        <v>42.1</v>
      </c>
      <c r="H451" s="113">
        <v>40.549999999999997</v>
      </c>
      <c r="I451" s="113">
        <v>2351539</v>
      </c>
      <c r="J451" s="113">
        <v>98039525.599999994</v>
      </c>
      <c r="K451" s="115">
        <v>43518</v>
      </c>
      <c r="L451" s="113">
        <v>13075</v>
      </c>
      <c r="M451" s="113" t="s">
        <v>757</v>
      </c>
      <c r="N451" s="351"/>
    </row>
    <row r="452" spans="1:14">
      <c r="A452" s="113" t="s">
        <v>758</v>
      </c>
      <c r="B452" s="113" t="s">
        <v>384</v>
      </c>
      <c r="C452" s="113">
        <v>142.6</v>
      </c>
      <c r="D452" s="113">
        <v>151.6</v>
      </c>
      <c r="E452" s="113">
        <v>142.55000000000001</v>
      </c>
      <c r="F452" s="113">
        <v>150.25</v>
      </c>
      <c r="G452" s="113">
        <v>150.5</v>
      </c>
      <c r="H452" s="113">
        <v>143.55000000000001</v>
      </c>
      <c r="I452" s="113">
        <v>484188</v>
      </c>
      <c r="J452" s="113">
        <v>70290559.599999994</v>
      </c>
      <c r="K452" s="115">
        <v>43518</v>
      </c>
      <c r="L452" s="113">
        <v>4309</v>
      </c>
      <c r="M452" s="113" t="s">
        <v>759</v>
      </c>
      <c r="N452" s="351"/>
    </row>
    <row r="453" spans="1:14">
      <c r="A453" s="113" t="s">
        <v>760</v>
      </c>
      <c r="B453" s="113" t="s">
        <v>384</v>
      </c>
      <c r="C453" s="113">
        <v>214.55</v>
      </c>
      <c r="D453" s="113">
        <v>218.1</v>
      </c>
      <c r="E453" s="113">
        <v>214</v>
      </c>
      <c r="F453" s="113">
        <v>216.45</v>
      </c>
      <c r="G453" s="113">
        <v>216.5</v>
      </c>
      <c r="H453" s="113">
        <v>214.4</v>
      </c>
      <c r="I453" s="113">
        <v>18803</v>
      </c>
      <c r="J453" s="113">
        <v>4063127.8</v>
      </c>
      <c r="K453" s="115">
        <v>43518</v>
      </c>
      <c r="L453" s="113">
        <v>563</v>
      </c>
      <c r="M453" s="113" t="s">
        <v>761</v>
      </c>
      <c r="N453" s="351"/>
    </row>
    <row r="454" spans="1:14">
      <c r="A454" s="113" t="s">
        <v>69</v>
      </c>
      <c r="B454" s="113" t="s">
        <v>384</v>
      </c>
      <c r="C454" s="113">
        <v>335</v>
      </c>
      <c r="D454" s="113">
        <v>335</v>
      </c>
      <c r="E454" s="113">
        <v>325.64999999999998</v>
      </c>
      <c r="F454" s="113">
        <v>327.14999999999998</v>
      </c>
      <c r="G454" s="113">
        <v>326.5</v>
      </c>
      <c r="H454" s="113">
        <v>331.7</v>
      </c>
      <c r="I454" s="113">
        <v>4200942</v>
      </c>
      <c r="J454" s="113">
        <v>1383203058.3499999</v>
      </c>
      <c r="K454" s="115">
        <v>43518</v>
      </c>
      <c r="L454" s="113">
        <v>85058</v>
      </c>
      <c r="M454" s="113" t="s">
        <v>762</v>
      </c>
      <c r="N454" s="351"/>
    </row>
    <row r="455" spans="1:14">
      <c r="A455" s="113" t="s">
        <v>2589</v>
      </c>
      <c r="B455" s="113" t="s">
        <v>384</v>
      </c>
      <c r="C455" s="113">
        <v>6.1</v>
      </c>
      <c r="D455" s="113">
        <v>6.1</v>
      </c>
      <c r="E455" s="113">
        <v>5.75</v>
      </c>
      <c r="F455" s="113">
        <v>5.95</v>
      </c>
      <c r="G455" s="113">
        <v>5.95</v>
      </c>
      <c r="H455" s="113">
        <v>5.9</v>
      </c>
      <c r="I455" s="113">
        <v>56845</v>
      </c>
      <c r="J455" s="113">
        <v>333635.65000000002</v>
      </c>
      <c r="K455" s="115">
        <v>43518</v>
      </c>
      <c r="L455" s="113">
        <v>57</v>
      </c>
      <c r="M455" s="113" t="s">
        <v>2590</v>
      </c>
      <c r="N455" s="351"/>
    </row>
    <row r="456" spans="1:14">
      <c r="A456" s="113" t="s">
        <v>2521</v>
      </c>
      <c r="B456" s="113" t="s">
        <v>384</v>
      </c>
      <c r="C456" s="113">
        <v>1015.05</v>
      </c>
      <c r="D456" s="113">
        <v>1045</v>
      </c>
      <c r="E456" s="113">
        <v>1015</v>
      </c>
      <c r="F456" s="113">
        <v>1030.75</v>
      </c>
      <c r="G456" s="113">
        <v>1030</v>
      </c>
      <c r="H456" s="113">
        <v>1027.55</v>
      </c>
      <c r="I456" s="113">
        <v>2826</v>
      </c>
      <c r="J456" s="113">
        <v>2913562.65</v>
      </c>
      <c r="K456" s="115">
        <v>43518</v>
      </c>
      <c r="L456" s="113">
        <v>323</v>
      </c>
      <c r="M456" s="113" t="s">
        <v>2522</v>
      </c>
      <c r="N456" s="351"/>
    </row>
    <row r="457" spans="1:14">
      <c r="A457" s="113" t="s">
        <v>2591</v>
      </c>
      <c r="B457" s="113" t="s">
        <v>384</v>
      </c>
      <c r="C457" s="113">
        <v>44.25</v>
      </c>
      <c r="D457" s="113">
        <v>45.95</v>
      </c>
      <c r="E457" s="113">
        <v>44.15</v>
      </c>
      <c r="F457" s="113">
        <v>44.7</v>
      </c>
      <c r="G457" s="113">
        <v>44.95</v>
      </c>
      <c r="H457" s="113">
        <v>44.5</v>
      </c>
      <c r="I457" s="113">
        <v>6880</v>
      </c>
      <c r="J457" s="113">
        <v>309772.40000000002</v>
      </c>
      <c r="K457" s="115">
        <v>43518</v>
      </c>
      <c r="L457" s="113">
        <v>83</v>
      </c>
      <c r="M457" s="113" t="s">
        <v>2592</v>
      </c>
      <c r="N457" s="351"/>
    </row>
    <row r="458" spans="1:14">
      <c r="A458" s="113" t="s">
        <v>2337</v>
      </c>
      <c r="B458" s="113" t="s">
        <v>384</v>
      </c>
      <c r="C458" s="113">
        <v>30.05</v>
      </c>
      <c r="D458" s="113">
        <v>30.6</v>
      </c>
      <c r="E458" s="113">
        <v>29.7</v>
      </c>
      <c r="F458" s="113">
        <v>29.75</v>
      </c>
      <c r="G458" s="113">
        <v>29.7</v>
      </c>
      <c r="H458" s="113">
        <v>30.4</v>
      </c>
      <c r="I458" s="113">
        <v>4843</v>
      </c>
      <c r="J458" s="113">
        <v>145198.70000000001</v>
      </c>
      <c r="K458" s="115">
        <v>43518</v>
      </c>
      <c r="L458" s="113">
        <v>66</v>
      </c>
      <c r="M458" s="113" t="s">
        <v>2777</v>
      </c>
      <c r="N458" s="351"/>
    </row>
    <row r="459" spans="1:14">
      <c r="A459" s="113" t="s">
        <v>3231</v>
      </c>
      <c r="B459" s="113" t="s">
        <v>384</v>
      </c>
      <c r="C459" s="113">
        <v>0.6</v>
      </c>
      <c r="D459" s="113">
        <v>0.6</v>
      </c>
      <c r="E459" s="113">
        <v>0.55000000000000004</v>
      </c>
      <c r="F459" s="113">
        <v>0.6</v>
      </c>
      <c r="G459" s="113">
        <v>0.6</v>
      </c>
      <c r="H459" s="113">
        <v>0.55000000000000004</v>
      </c>
      <c r="I459" s="113">
        <v>788584</v>
      </c>
      <c r="J459" s="113">
        <v>456591.15</v>
      </c>
      <c r="K459" s="115">
        <v>43518</v>
      </c>
      <c r="L459" s="113">
        <v>205</v>
      </c>
      <c r="M459" s="113" t="s">
        <v>3232</v>
      </c>
      <c r="N459" s="351"/>
    </row>
    <row r="460" spans="1:14">
      <c r="A460" s="113" t="s">
        <v>763</v>
      </c>
      <c r="B460" s="113" t="s">
        <v>384</v>
      </c>
      <c r="C460" s="113">
        <v>349.9</v>
      </c>
      <c r="D460" s="113">
        <v>350</v>
      </c>
      <c r="E460" s="113">
        <v>346.95</v>
      </c>
      <c r="F460" s="113">
        <v>350</v>
      </c>
      <c r="G460" s="113">
        <v>350</v>
      </c>
      <c r="H460" s="113">
        <v>349.55</v>
      </c>
      <c r="I460" s="113">
        <v>304</v>
      </c>
      <c r="J460" s="113">
        <v>106035.2</v>
      </c>
      <c r="K460" s="115">
        <v>43518</v>
      </c>
      <c r="L460" s="113">
        <v>20</v>
      </c>
      <c r="M460" s="113" t="s">
        <v>764</v>
      </c>
      <c r="N460" s="351"/>
    </row>
    <row r="461" spans="1:14">
      <c r="A461" s="113" t="s">
        <v>765</v>
      </c>
      <c r="B461" s="113" t="s">
        <v>384</v>
      </c>
      <c r="C461" s="113">
        <v>240.05</v>
      </c>
      <c r="D461" s="113">
        <v>243.45</v>
      </c>
      <c r="E461" s="113">
        <v>236.15</v>
      </c>
      <c r="F461" s="113">
        <v>240.25</v>
      </c>
      <c r="G461" s="113">
        <v>241.95</v>
      </c>
      <c r="H461" s="113">
        <v>240.1</v>
      </c>
      <c r="I461" s="113">
        <v>6366</v>
      </c>
      <c r="J461" s="113">
        <v>1530639.65</v>
      </c>
      <c r="K461" s="115">
        <v>43518</v>
      </c>
      <c r="L461" s="113">
        <v>135</v>
      </c>
      <c r="M461" s="113" t="s">
        <v>2801</v>
      </c>
      <c r="N461" s="351"/>
    </row>
    <row r="462" spans="1:14">
      <c r="A462" s="113" t="s">
        <v>2945</v>
      </c>
      <c r="B462" s="113" t="s">
        <v>384</v>
      </c>
      <c r="C462" s="113">
        <v>53.95</v>
      </c>
      <c r="D462" s="113">
        <v>56</v>
      </c>
      <c r="E462" s="113">
        <v>53.95</v>
      </c>
      <c r="F462" s="113">
        <v>55.4</v>
      </c>
      <c r="G462" s="113">
        <v>55.05</v>
      </c>
      <c r="H462" s="113">
        <v>53.5</v>
      </c>
      <c r="I462" s="113">
        <v>33036</v>
      </c>
      <c r="J462" s="113">
        <v>1823052.4</v>
      </c>
      <c r="K462" s="115">
        <v>43518</v>
      </c>
      <c r="L462" s="113">
        <v>481</v>
      </c>
      <c r="M462" s="113" t="s">
        <v>2946</v>
      </c>
      <c r="N462" s="351"/>
    </row>
    <row r="463" spans="1:14">
      <c r="A463" s="113" t="s">
        <v>3372</v>
      </c>
      <c r="B463" s="113" t="s">
        <v>384</v>
      </c>
      <c r="C463" s="113">
        <v>44.1</v>
      </c>
      <c r="D463" s="113">
        <v>44.9</v>
      </c>
      <c r="E463" s="113">
        <v>43</v>
      </c>
      <c r="F463" s="113">
        <v>44.9</v>
      </c>
      <c r="G463" s="113">
        <v>44.9</v>
      </c>
      <c r="H463" s="113">
        <v>43.25</v>
      </c>
      <c r="I463" s="113">
        <v>1682</v>
      </c>
      <c r="J463" s="113">
        <v>72394</v>
      </c>
      <c r="K463" s="115">
        <v>43518</v>
      </c>
      <c r="L463" s="113">
        <v>7</v>
      </c>
      <c r="M463" s="113" t="s">
        <v>3373</v>
      </c>
      <c r="N463" s="351"/>
    </row>
    <row r="464" spans="1:14">
      <c r="A464" s="113" t="s">
        <v>766</v>
      </c>
      <c r="B464" s="113" t="s">
        <v>384</v>
      </c>
      <c r="C464" s="113">
        <v>16.55</v>
      </c>
      <c r="D464" s="113">
        <v>18.25</v>
      </c>
      <c r="E464" s="113">
        <v>15.2</v>
      </c>
      <c r="F464" s="113">
        <v>17.95</v>
      </c>
      <c r="G464" s="113">
        <v>18.100000000000001</v>
      </c>
      <c r="H464" s="113">
        <v>15.95</v>
      </c>
      <c r="I464" s="113">
        <v>143826</v>
      </c>
      <c r="J464" s="113">
        <v>2511499.2999999998</v>
      </c>
      <c r="K464" s="115">
        <v>43518</v>
      </c>
      <c r="L464" s="113">
        <v>828</v>
      </c>
      <c r="M464" s="113" t="s">
        <v>767</v>
      </c>
      <c r="N464" s="351"/>
    </row>
    <row r="465" spans="1:14">
      <c r="A465" s="113" t="s">
        <v>2778</v>
      </c>
      <c r="B465" s="113" t="s">
        <v>384</v>
      </c>
      <c r="C465" s="113">
        <v>1051.5999999999999</v>
      </c>
      <c r="D465" s="113">
        <v>1053.5</v>
      </c>
      <c r="E465" s="113">
        <v>1020.7</v>
      </c>
      <c r="F465" s="113">
        <v>1043.7</v>
      </c>
      <c r="G465" s="113">
        <v>1040</v>
      </c>
      <c r="H465" s="113">
        <v>1045.95</v>
      </c>
      <c r="I465" s="113">
        <v>3682</v>
      </c>
      <c r="J465" s="113">
        <v>3854016.15</v>
      </c>
      <c r="K465" s="115">
        <v>43518</v>
      </c>
      <c r="L465" s="113">
        <v>272</v>
      </c>
      <c r="M465" s="113" t="s">
        <v>768</v>
      </c>
      <c r="N465" s="351"/>
    </row>
    <row r="466" spans="1:14">
      <c r="A466" s="113" t="s">
        <v>769</v>
      </c>
      <c r="B466" s="113" t="s">
        <v>384</v>
      </c>
      <c r="C466" s="113">
        <v>73</v>
      </c>
      <c r="D466" s="113">
        <v>80.3</v>
      </c>
      <c r="E466" s="113">
        <v>72.7</v>
      </c>
      <c r="F466" s="113">
        <v>78.8</v>
      </c>
      <c r="G466" s="113">
        <v>78.7</v>
      </c>
      <c r="H466" s="113">
        <v>73.45</v>
      </c>
      <c r="I466" s="113">
        <v>1539033</v>
      </c>
      <c r="J466" s="113">
        <v>119350624.59999999</v>
      </c>
      <c r="K466" s="115">
        <v>43518</v>
      </c>
      <c r="L466" s="113">
        <v>13397</v>
      </c>
      <c r="M466" s="113" t="s">
        <v>770</v>
      </c>
      <c r="N466" s="351"/>
    </row>
    <row r="467" spans="1:14">
      <c r="A467" s="113" t="s">
        <v>2739</v>
      </c>
      <c r="B467" s="113" t="s">
        <v>384</v>
      </c>
      <c r="C467" s="113">
        <v>0.75</v>
      </c>
      <c r="D467" s="113">
        <v>0.75</v>
      </c>
      <c r="E467" s="113">
        <v>0.7</v>
      </c>
      <c r="F467" s="113">
        <v>0.7</v>
      </c>
      <c r="G467" s="113">
        <v>0.7</v>
      </c>
      <c r="H467" s="113">
        <v>0.7</v>
      </c>
      <c r="I467" s="113">
        <v>78570</v>
      </c>
      <c r="J467" s="113">
        <v>58409.1</v>
      </c>
      <c r="K467" s="115">
        <v>43518</v>
      </c>
      <c r="L467" s="113">
        <v>36</v>
      </c>
      <c r="M467" s="113" t="s">
        <v>2740</v>
      </c>
      <c r="N467" s="351"/>
    </row>
    <row r="468" spans="1:14">
      <c r="A468" s="113" t="s">
        <v>2523</v>
      </c>
      <c r="B468" s="113" t="s">
        <v>384</v>
      </c>
      <c r="C468" s="113">
        <v>154.19999999999999</v>
      </c>
      <c r="D468" s="113">
        <v>154.19999999999999</v>
      </c>
      <c r="E468" s="113">
        <v>148.25</v>
      </c>
      <c r="F468" s="113">
        <v>149.4</v>
      </c>
      <c r="G468" s="113">
        <v>148.9</v>
      </c>
      <c r="H468" s="113">
        <v>152.65</v>
      </c>
      <c r="I468" s="113">
        <v>24879</v>
      </c>
      <c r="J468" s="113">
        <v>3737475.15</v>
      </c>
      <c r="K468" s="115">
        <v>43518</v>
      </c>
      <c r="L468" s="113">
        <v>2815</v>
      </c>
      <c r="M468" s="113" t="s">
        <v>2524</v>
      </c>
      <c r="N468" s="351"/>
    </row>
    <row r="469" spans="1:14">
      <c r="A469" s="113" t="s">
        <v>378</v>
      </c>
      <c r="B469" s="113" t="s">
        <v>384</v>
      </c>
      <c r="C469" s="113">
        <v>104.5</v>
      </c>
      <c r="D469" s="113">
        <v>112.6</v>
      </c>
      <c r="E469" s="113">
        <v>103.55</v>
      </c>
      <c r="F469" s="113">
        <v>110.75</v>
      </c>
      <c r="G469" s="113">
        <v>109.8</v>
      </c>
      <c r="H469" s="113">
        <v>103.55</v>
      </c>
      <c r="I469" s="113">
        <v>183646</v>
      </c>
      <c r="J469" s="113">
        <v>20017483.100000001</v>
      </c>
      <c r="K469" s="115">
        <v>43518</v>
      </c>
      <c r="L469" s="113">
        <v>3731</v>
      </c>
      <c r="M469" s="113" t="s">
        <v>2802</v>
      </c>
      <c r="N469" s="351"/>
    </row>
    <row r="470" spans="1:14">
      <c r="A470" s="113" t="s">
        <v>2947</v>
      </c>
      <c r="B470" s="113" t="s">
        <v>384</v>
      </c>
      <c r="C470" s="113">
        <v>107</v>
      </c>
      <c r="D470" s="113">
        <v>109.9</v>
      </c>
      <c r="E470" s="113">
        <v>106.1</v>
      </c>
      <c r="F470" s="113">
        <v>108.9</v>
      </c>
      <c r="G470" s="113">
        <v>108.8</v>
      </c>
      <c r="H470" s="113">
        <v>106.4</v>
      </c>
      <c r="I470" s="113">
        <v>2722</v>
      </c>
      <c r="J470" s="113">
        <v>294883.90000000002</v>
      </c>
      <c r="K470" s="115">
        <v>43518</v>
      </c>
      <c r="L470" s="113">
        <v>132</v>
      </c>
      <c r="M470" s="113" t="s">
        <v>2948</v>
      </c>
      <c r="N470" s="351"/>
    </row>
    <row r="471" spans="1:14">
      <c r="A471" s="113" t="s">
        <v>2949</v>
      </c>
      <c r="B471" s="113" t="s">
        <v>384</v>
      </c>
      <c r="C471" s="113">
        <v>116.6</v>
      </c>
      <c r="D471" s="113">
        <v>116.6</v>
      </c>
      <c r="E471" s="113">
        <v>111.15</v>
      </c>
      <c r="F471" s="113">
        <v>114.45</v>
      </c>
      <c r="G471" s="113">
        <v>114.05</v>
      </c>
      <c r="H471" s="113">
        <v>116.15</v>
      </c>
      <c r="I471" s="113">
        <v>11417</v>
      </c>
      <c r="J471" s="113">
        <v>1303415.3</v>
      </c>
      <c r="K471" s="115">
        <v>43518</v>
      </c>
      <c r="L471" s="113">
        <v>514</v>
      </c>
      <c r="M471" s="113" t="s">
        <v>2950</v>
      </c>
      <c r="N471" s="351"/>
    </row>
    <row r="472" spans="1:14">
      <c r="A472" s="113" t="s">
        <v>2951</v>
      </c>
      <c r="B472" s="113" t="s">
        <v>384</v>
      </c>
      <c r="C472" s="113">
        <v>6.65</v>
      </c>
      <c r="D472" s="113">
        <v>6.7</v>
      </c>
      <c r="E472" s="113">
        <v>6.55</v>
      </c>
      <c r="F472" s="113">
        <v>6.6</v>
      </c>
      <c r="G472" s="113">
        <v>6.7</v>
      </c>
      <c r="H472" s="113">
        <v>6.6</v>
      </c>
      <c r="I472" s="113">
        <v>180193</v>
      </c>
      <c r="J472" s="113">
        <v>1191714.3999999999</v>
      </c>
      <c r="K472" s="115">
        <v>43518</v>
      </c>
      <c r="L472" s="113">
        <v>176</v>
      </c>
      <c r="M472" s="113" t="s">
        <v>2952</v>
      </c>
      <c r="N472" s="351"/>
    </row>
    <row r="473" spans="1:14">
      <c r="A473" s="113" t="s">
        <v>771</v>
      </c>
      <c r="B473" s="113" t="s">
        <v>384</v>
      </c>
      <c r="C473" s="113">
        <v>29.6</v>
      </c>
      <c r="D473" s="113">
        <v>29.85</v>
      </c>
      <c r="E473" s="113">
        <v>29.45</v>
      </c>
      <c r="F473" s="113">
        <v>29.7</v>
      </c>
      <c r="G473" s="113">
        <v>29.6</v>
      </c>
      <c r="H473" s="113">
        <v>29.6</v>
      </c>
      <c r="I473" s="113">
        <v>152006</v>
      </c>
      <c r="J473" s="113">
        <v>4511521.7</v>
      </c>
      <c r="K473" s="115">
        <v>43518</v>
      </c>
      <c r="L473" s="113">
        <v>376</v>
      </c>
      <c r="M473" s="113" t="s">
        <v>772</v>
      </c>
      <c r="N473" s="351"/>
    </row>
    <row r="474" spans="1:14">
      <c r="A474" s="113" t="s">
        <v>2009</v>
      </c>
      <c r="B474" s="113" t="s">
        <v>384</v>
      </c>
      <c r="C474" s="113">
        <v>34.1</v>
      </c>
      <c r="D474" s="113">
        <v>36.9</v>
      </c>
      <c r="E474" s="113">
        <v>34.1</v>
      </c>
      <c r="F474" s="113">
        <v>35.35</v>
      </c>
      <c r="G474" s="113">
        <v>35.200000000000003</v>
      </c>
      <c r="H474" s="113">
        <v>34.1</v>
      </c>
      <c r="I474" s="113">
        <v>129769</v>
      </c>
      <c r="J474" s="113">
        <v>4542120.7</v>
      </c>
      <c r="K474" s="115">
        <v>43518</v>
      </c>
      <c r="L474" s="113">
        <v>1298</v>
      </c>
      <c r="M474" s="113" t="s">
        <v>773</v>
      </c>
      <c r="N474" s="351"/>
    </row>
    <row r="475" spans="1:14">
      <c r="A475" s="113" t="s">
        <v>1895</v>
      </c>
      <c r="B475" s="113" t="s">
        <v>384</v>
      </c>
      <c r="C475" s="113">
        <v>751.65</v>
      </c>
      <c r="D475" s="113">
        <v>764.95</v>
      </c>
      <c r="E475" s="113">
        <v>750.05</v>
      </c>
      <c r="F475" s="113">
        <v>759.65</v>
      </c>
      <c r="G475" s="113">
        <v>762</v>
      </c>
      <c r="H475" s="113">
        <v>751.45</v>
      </c>
      <c r="I475" s="113">
        <v>3681</v>
      </c>
      <c r="J475" s="113">
        <v>2793342.35</v>
      </c>
      <c r="K475" s="115">
        <v>43518</v>
      </c>
      <c r="L475" s="113">
        <v>486</v>
      </c>
      <c r="M475" s="113" t="s">
        <v>417</v>
      </c>
      <c r="N475" s="351"/>
    </row>
    <row r="476" spans="1:14">
      <c r="A476" s="113" t="s">
        <v>196</v>
      </c>
      <c r="B476" s="113" t="s">
        <v>384</v>
      </c>
      <c r="C476" s="113">
        <v>284.39999999999998</v>
      </c>
      <c r="D476" s="113">
        <v>284.5</v>
      </c>
      <c r="E476" s="113">
        <v>280</v>
      </c>
      <c r="F476" s="113">
        <v>280.8</v>
      </c>
      <c r="G476" s="113">
        <v>280.05</v>
      </c>
      <c r="H476" s="113">
        <v>281.55</v>
      </c>
      <c r="I476" s="113">
        <v>28718</v>
      </c>
      <c r="J476" s="113">
        <v>8104069.5999999996</v>
      </c>
      <c r="K476" s="115">
        <v>43518</v>
      </c>
      <c r="L476" s="113">
        <v>2371</v>
      </c>
      <c r="M476" s="113" t="s">
        <v>774</v>
      </c>
      <c r="N476" s="351"/>
    </row>
    <row r="477" spans="1:14">
      <c r="A477" s="113" t="s">
        <v>1896</v>
      </c>
      <c r="B477" s="113" t="s">
        <v>384</v>
      </c>
      <c r="C477" s="113">
        <v>292.10000000000002</v>
      </c>
      <c r="D477" s="113">
        <v>308</v>
      </c>
      <c r="E477" s="113">
        <v>291.5</v>
      </c>
      <c r="F477" s="113">
        <v>300</v>
      </c>
      <c r="G477" s="113">
        <v>300.05</v>
      </c>
      <c r="H477" s="113">
        <v>288.35000000000002</v>
      </c>
      <c r="I477" s="113">
        <v>50688</v>
      </c>
      <c r="J477" s="113">
        <v>15217823.35</v>
      </c>
      <c r="K477" s="115">
        <v>43518</v>
      </c>
      <c r="L477" s="113">
        <v>2766</v>
      </c>
      <c r="M477" s="113" t="s">
        <v>432</v>
      </c>
      <c r="N477" s="351"/>
    </row>
    <row r="478" spans="1:14">
      <c r="A478" s="113" t="s">
        <v>775</v>
      </c>
      <c r="B478" s="113" t="s">
        <v>384</v>
      </c>
      <c r="C478" s="113">
        <v>224.8</v>
      </c>
      <c r="D478" s="113">
        <v>225.7</v>
      </c>
      <c r="E478" s="113">
        <v>218.4</v>
      </c>
      <c r="F478" s="113">
        <v>220.2</v>
      </c>
      <c r="G478" s="113">
        <v>220</v>
      </c>
      <c r="H478" s="113">
        <v>222.95</v>
      </c>
      <c r="I478" s="113">
        <v>66858</v>
      </c>
      <c r="J478" s="113">
        <v>14857036.550000001</v>
      </c>
      <c r="K478" s="115">
        <v>43518</v>
      </c>
      <c r="L478" s="113">
        <v>4247</v>
      </c>
      <c r="M478" s="113" t="s">
        <v>776</v>
      </c>
      <c r="N478" s="351"/>
    </row>
    <row r="479" spans="1:14">
      <c r="A479" s="113" t="s">
        <v>777</v>
      </c>
      <c r="B479" s="113" t="s">
        <v>384</v>
      </c>
      <c r="C479" s="113">
        <v>237.9</v>
      </c>
      <c r="D479" s="113">
        <v>243.7</v>
      </c>
      <c r="E479" s="113">
        <v>237.35</v>
      </c>
      <c r="F479" s="113">
        <v>240.7</v>
      </c>
      <c r="G479" s="113">
        <v>240.25</v>
      </c>
      <c r="H479" s="113">
        <v>237.15</v>
      </c>
      <c r="I479" s="113">
        <v>79429</v>
      </c>
      <c r="J479" s="113">
        <v>19163793.149999999</v>
      </c>
      <c r="K479" s="115">
        <v>43518</v>
      </c>
      <c r="L479" s="113">
        <v>2600</v>
      </c>
      <c r="M479" s="113" t="s">
        <v>778</v>
      </c>
      <c r="N479" s="351"/>
    </row>
    <row r="480" spans="1:14">
      <c r="A480" s="113" t="s">
        <v>2249</v>
      </c>
      <c r="B480" s="113" t="s">
        <v>384</v>
      </c>
      <c r="C480" s="113">
        <v>224.5</v>
      </c>
      <c r="D480" s="113">
        <v>224.95</v>
      </c>
      <c r="E480" s="113">
        <v>221.15</v>
      </c>
      <c r="F480" s="113">
        <v>224.15</v>
      </c>
      <c r="G480" s="113">
        <v>223</v>
      </c>
      <c r="H480" s="113">
        <v>224.1</v>
      </c>
      <c r="I480" s="113">
        <v>21847</v>
      </c>
      <c r="J480" s="113">
        <v>4892624.25</v>
      </c>
      <c r="K480" s="115">
        <v>43518</v>
      </c>
      <c r="L480" s="113">
        <v>1839</v>
      </c>
      <c r="M480" s="113" t="s">
        <v>2250</v>
      </c>
      <c r="N480" s="351"/>
    </row>
    <row r="481" spans="1:14">
      <c r="A481" s="113" t="s">
        <v>2414</v>
      </c>
      <c r="B481" s="113" t="s">
        <v>384</v>
      </c>
      <c r="C481" s="113">
        <v>50</v>
      </c>
      <c r="D481" s="113">
        <v>50.9</v>
      </c>
      <c r="E481" s="113">
        <v>48.7</v>
      </c>
      <c r="F481" s="113">
        <v>49.1</v>
      </c>
      <c r="G481" s="113">
        <v>49.1</v>
      </c>
      <c r="H481" s="113">
        <v>49.5</v>
      </c>
      <c r="I481" s="113">
        <v>533</v>
      </c>
      <c r="J481" s="113">
        <v>26654.9</v>
      </c>
      <c r="K481" s="115">
        <v>43518</v>
      </c>
      <c r="L481" s="113">
        <v>6</v>
      </c>
      <c r="M481" s="113" t="s">
        <v>2415</v>
      </c>
      <c r="N481" s="351"/>
    </row>
    <row r="482" spans="1:14">
      <c r="A482" s="113" t="s">
        <v>779</v>
      </c>
      <c r="B482" s="113" t="s">
        <v>384</v>
      </c>
      <c r="C482" s="113">
        <v>6455</v>
      </c>
      <c r="D482" s="113">
        <v>6535</v>
      </c>
      <c r="E482" s="113">
        <v>6432.2</v>
      </c>
      <c r="F482" s="113">
        <v>6513.65</v>
      </c>
      <c r="G482" s="113">
        <v>6500</v>
      </c>
      <c r="H482" s="113">
        <v>6494.25</v>
      </c>
      <c r="I482" s="113">
        <v>2668</v>
      </c>
      <c r="J482" s="113">
        <v>17371164.850000001</v>
      </c>
      <c r="K482" s="115">
        <v>43518</v>
      </c>
      <c r="L482" s="113">
        <v>996</v>
      </c>
      <c r="M482" s="113" t="s">
        <v>780</v>
      </c>
      <c r="N482" s="351"/>
    </row>
    <row r="483" spans="1:14">
      <c r="A483" s="113" t="s">
        <v>781</v>
      </c>
      <c r="B483" s="113" t="s">
        <v>384</v>
      </c>
      <c r="C483" s="113">
        <v>12.35</v>
      </c>
      <c r="D483" s="113">
        <v>13.2</v>
      </c>
      <c r="E483" s="113">
        <v>12.2</v>
      </c>
      <c r="F483" s="113">
        <v>13.1</v>
      </c>
      <c r="G483" s="113">
        <v>13.1</v>
      </c>
      <c r="H483" s="113">
        <v>12.6</v>
      </c>
      <c r="I483" s="113">
        <v>31273</v>
      </c>
      <c r="J483" s="113">
        <v>406498.7</v>
      </c>
      <c r="K483" s="115">
        <v>43518</v>
      </c>
      <c r="L483" s="113">
        <v>163</v>
      </c>
      <c r="M483" s="113" t="s">
        <v>782</v>
      </c>
      <c r="N483" s="351"/>
    </row>
    <row r="484" spans="1:14">
      <c r="A484" s="113" t="s">
        <v>783</v>
      </c>
      <c r="B484" s="113" t="s">
        <v>384</v>
      </c>
      <c r="C484" s="113">
        <v>70</v>
      </c>
      <c r="D484" s="113">
        <v>72.099999999999994</v>
      </c>
      <c r="E484" s="113">
        <v>69.8</v>
      </c>
      <c r="F484" s="113">
        <v>70</v>
      </c>
      <c r="G484" s="113">
        <v>70.25</v>
      </c>
      <c r="H484" s="113">
        <v>70</v>
      </c>
      <c r="I484" s="113">
        <v>92225</v>
      </c>
      <c r="J484" s="113">
        <v>6474877.0499999998</v>
      </c>
      <c r="K484" s="115">
        <v>43518</v>
      </c>
      <c r="L484" s="113">
        <v>699</v>
      </c>
      <c r="M484" s="113" t="s">
        <v>784</v>
      </c>
      <c r="N484" s="351"/>
    </row>
    <row r="485" spans="1:14">
      <c r="A485" s="113" t="s">
        <v>2671</v>
      </c>
      <c r="B485" s="113" t="s">
        <v>384</v>
      </c>
      <c r="C485" s="113">
        <v>855.05</v>
      </c>
      <c r="D485" s="113">
        <v>855.05</v>
      </c>
      <c r="E485" s="113">
        <v>841.5</v>
      </c>
      <c r="F485" s="113">
        <v>850</v>
      </c>
      <c r="G485" s="113">
        <v>850</v>
      </c>
      <c r="H485" s="113">
        <v>873</v>
      </c>
      <c r="I485" s="113">
        <v>86</v>
      </c>
      <c r="J485" s="113">
        <v>73238</v>
      </c>
      <c r="K485" s="115">
        <v>43518</v>
      </c>
      <c r="L485" s="113">
        <v>13</v>
      </c>
      <c r="M485" s="113" t="s">
        <v>2672</v>
      </c>
      <c r="N485" s="351"/>
    </row>
    <row r="486" spans="1:14">
      <c r="A486" s="113" t="s">
        <v>785</v>
      </c>
      <c r="B486" s="113" t="s">
        <v>384</v>
      </c>
      <c r="C486" s="113">
        <v>1331</v>
      </c>
      <c r="D486" s="113">
        <v>1353.8</v>
      </c>
      <c r="E486" s="113">
        <v>1324.8</v>
      </c>
      <c r="F486" s="113">
        <v>1346.8</v>
      </c>
      <c r="G486" s="113">
        <v>1350</v>
      </c>
      <c r="H486" s="113">
        <v>1331.1</v>
      </c>
      <c r="I486" s="113">
        <v>11894</v>
      </c>
      <c r="J486" s="113">
        <v>15948653.5</v>
      </c>
      <c r="K486" s="115">
        <v>43518</v>
      </c>
      <c r="L486" s="113">
        <v>2011</v>
      </c>
      <c r="M486" s="113" t="s">
        <v>786</v>
      </c>
      <c r="N486" s="351"/>
    </row>
    <row r="487" spans="1:14">
      <c r="A487" s="113" t="s">
        <v>70</v>
      </c>
      <c r="B487" s="113" t="s">
        <v>384</v>
      </c>
      <c r="C487" s="113">
        <v>589.79999999999995</v>
      </c>
      <c r="D487" s="113">
        <v>598</v>
      </c>
      <c r="E487" s="113">
        <v>583.29999999999995</v>
      </c>
      <c r="F487" s="113">
        <v>593</v>
      </c>
      <c r="G487" s="113">
        <v>591.29999999999995</v>
      </c>
      <c r="H487" s="113">
        <v>586.85</v>
      </c>
      <c r="I487" s="113">
        <v>513603</v>
      </c>
      <c r="J487" s="113">
        <v>304892536.25</v>
      </c>
      <c r="K487" s="115">
        <v>43518</v>
      </c>
      <c r="L487" s="113">
        <v>17913</v>
      </c>
      <c r="M487" s="113" t="s">
        <v>787</v>
      </c>
      <c r="N487" s="351"/>
    </row>
    <row r="488" spans="1:14">
      <c r="A488" s="113" t="s">
        <v>788</v>
      </c>
      <c r="B488" s="113" t="s">
        <v>384</v>
      </c>
      <c r="C488" s="113">
        <v>53.05</v>
      </c>
      <c r="D488" s="113">
        <v>60.7</v>
      </c>
      <c r="E488" s="113">
        <v>50.05</v>
      </c>
      <c r="F488" s="113">
        <v>57.2</v>
      </c>
      <c r="G488" s="113">
        <v>56</v>
      </c>
      <c r="H488" s="113">
        <v>53.85</v>
      </c>
      <c r="I488" s="113">
        <v>23815</v>
      </c>
      <c r="J488" s="113">
        <v>1379408</v>
      </c>
      <c r="K488" s="115">
        <v>43518</v>
      </c>
      <c r="L488" s="113">
        <v>321</v>
      </c>
      <c r="M488" s="113" t="s">
        <v>789</v>
      </c>
      <c r="N488" s="351"/>
    </row>
    <row r="489" spans="1:14">
      <c r="A489" s="113" t="s">
        <v>3233</v>
      </c>
      <c r="B489" s="113" t="s">
        <v>384</v>
      </c>
      <c r="C489" s="113">
        <v>10.6</v>
      </c>
      <c r="D489" s="113">
        <v>11.6</v>
      </c>
      <c r="E489" s="113">
        <v>10.6</v>
      </c>
      <c r="F489" s="113">
        <v>11.5</v>
      </c>
      <c r="G489" s="113">
        <v>11.6</v>
      </c>
      <c r="H489" s="113">
        <v>10.9</v>
      </c>
      <c r="I489" s="113">
        <v>7152</v>
      </c>
      <c r="J489" s="113">
        <v>80550.75</v>
      </c>
      <c r="K489" s="115">
        <v>43518</v>
      </c>
      <c r="L489" s="113">
        <v>58</v>
      </c>
      <c r="M489" s="113" t="s">
        <v>3234</v>
      </c>
      <c r="N489" s="351"/>
    </row>
    <row r="490" spans="1:14">
      <c r="A490" s="113" t="s">
        <v>2416</v>
      </c>
      <c r="B490" s="113" t="s">
        <v>384</v>
      </c>
      <c r="C490" s="113">
        <v>129.80000000000001</v>
      </c>
      <c r="D490" s="113">
        <v>136.5</v>
      </c>
      <c r="E490" s="113">
        <v>128.25</v>
      </c>
      <c r="F490" s="113">
        <v>135.19999999999999</v>
      </c>
      <c r="G490" s="113">
        <v>135.85</v>
      </c>
      <c r="H490" s="113">
        <v>129.05000000000001</v>
      </c>
      <c r="I490" s="113">
        <v>60665</v>
      </c>
      <c r="J490" s="113">
        <v>8093592.4500000002</v>
      </c>
      <c r="K490" s="115">
        <v>43518</v>
      </c>
      <c r="L490" s="113">
        <v>1257</v>
      </c>
      <c r="M490" s="113" t="s">
        <v>2417</v>
      </c>
      <c r="N490" s="351"/>
    </row>
    <row r="491" spans="1:14">
      <c r="A491" s="113" t="s">
        <v>790</v>
      </c>
      <c r="B491" s="113" t="s">
        <v>384</v>
      </c>
      <c r="C491" s="113">
        <v>509.45</v>
      </c>
      <c r="D491" s="113">
        <v>541.70000000000005</v>
      </c>
      <c r="E491" s="113">
        <v>507.05</v>
      </c>
      <c r="F491" s="113">
        <v>536.25</v>
      </c>
      <c r="G491" s="113">
        <v>536</v>
      </c>
      <c r="H491" s="113">
        <v>509.45</v>
      </c>
      <c r="I491" s="113">
        <v>43173</v>
      </c>
      <c r="J491" s="113">
        <v>22846623.649999999</v>
      </c>
      <c r="K491" s="115">
        <v>43518</v>
      </c>
      <c r="L491" s="113">
        <v>2283</v>
      </c>
      <c r="M491" s="113" t="s">
        <v>791</v>
      </c>
      <c r="N491" s="351"/>
    </row>
    <row r="492" spans="1:14">
      <c r="A492" s="113" t="s">
        <v>792</v>
      </c>
      <c r="B492" s="113" t="s">
        <v>384</v>
      </c>
      <c r="C492" s="113">
        <v>74.3</v>
      </c>
      <c r="D492" s="113">
        <v>76.8</v>
      </c>
      <c r="E492" s="113">
        <v>74.2</v>
      </c>
      <c r="F492" s="113">
        <v>76.349999999999994</v>
      </c>
      <c r="G492" s="113">
        <v>76.05</v>
      </c>
      <c r="H492" s="113">
        <v>74.55</v>
      </c>
      <c r="I492" s="113">
        <v>83028</v>
      </c>
      <c r="J492" s="113">
        <v>6282621.1500000004</v>
      </c>
      <c r="K492" s="115">
        <v>43518</v>
      </c>
      <c r="L492" s="113">
        <v>2448</v>
      </c>
      <c r="M492" s="113" t="s">
        <v>793</v>
      </c>
      <c r="N492" s="351"/>
    </row>
    <row r="493" spans="1:14">
      <c r="A493" s="113" t="s">
        <v>2536</v>
      </c>
      <c r="B493" s="113" t="s">
        <v>384</v>
      </c>
      <c r="C493" s="113">
        <v>1101.75</v>
      </c>
      <c r="D493" s="113">
        <v>1110</v>
      </c>
      <c r="E493" s="113">
        <v>1090</v>
      </c>
      <c r="F493" s="113">
        <v>1097.55</v>
      </c>
      <c r="G493" s="113">
        <v>1098</v>
      </c>
      <c r="H493" s="113">
        <v>1101.75</v>
      </c>
      <c r="I493" s="113">
        <v>1193</v>
      </c>
      <c r="J493" s="113">
        <v>1309153</v>
      </c>
      <c r="K493" s="115">
        <v>43518</v>
      </c>
      <c r="L493" s="113">
        <v>158</v>
      </c>
      <c r="M493" s="113" t="s">
        <v>2537</v>
      </c>
      <c r="N493" s="351"/>
    </row>
    <row r="494" spans="1:14">
      <c r="A494" s="113" t="s">
        <v>71</v>
      </c>
      <c r="B494" s="113" t="s">
        <v>384</v>
      </c>
      <c r="C494" s="113">
        <v>16.149999999999999</v>
      </c>
      <c r="D494" s="113">
        <v>16.649999999999999</v>
      </c>
      <c r="E494" s="113">
        <v>16.05</v>
      </c>
      <c r="F494" s="113">
        <v>16.45</v>
      </c>
      <c r="G494" s="113">
        <v>16.45</v>
      </c>
      <c r="H494" s="113">
        <v>16.149999999999999</v>
      </c>
      <c r="I494" s="113">
        <v>25918676</v>
      </c>
      <c r="J494" s="113">
        <v>425316902.89999998</v>
      </c>
      <c r="K494" s="115">
        <v>43518</v>
      </c>
      <c r="L494" s="113">
        <v>9760</v>
      </c>
      <c r="M494" s="113" t="s">
        <v>794</v>
      </c>
      <c r="N494" s="351"/>
    </row>
    <row r="495" spans="1:14">
      <c r="A495" s="113" t="s">
        <v>1915</v>
      </c>
      <c r="B495" s="113" t="s">
        <v>384</v>
      </c>
      <c r="C495" s="113">
        <v>265.05</v>
      </c>
      <c r="D495" s="113">
        <v>297.89999999999998</v>
      </c>
      <c r="E495" s="113">
        <v>265.05</v>
      </c>
      <c r="F495" s="113">
        <v>292.55</v>
      </c>
      <c r="G495" s="113">
        <v>293</v>
      </c>
      <c r="H495" s="113">
        <v>264.2</v>
      </c>
      <c r="I495" s="113">
        <v>308946</v>
      </c>
      <c r="J495" s="113">
        <v>89097370.049999997</v>
      </c>
      <c r="K495" s="115">
        <v>43518</v>
      </c>
      <c r="L495" s="113">
        <v>10038</v>
      </c>
      <c r="M495" s="113" t="s">
        <v>1916</v>
      </c>
      <c r="N495" s="351"/>
    </row>
    <row r="496" spans="1:14">
      <c r="A496" s="113" t="s">
        <v>795</v>
      </c>
      <c r="B496" s="113" t="s">
        <v>384</v>
      </c>
      <c r="C496" s="113">
        <v>253.6</v>
      </c>
      <c r="D496" s="113">
        <v>263.8</v>
      </c>
      <c r="E496" s="113">
        <v>253</v>
      </c>
      <c r="F496" s="113">
        <v>258.5</v>
      </c>
      <c r="G496" s="113">
        <v>258</v>
      </c>
      <c r="H496" s="113">
        <v>252.35</v>
      </c>
      <c r="I496" s="113">
        <v>686128</v>
      </c>
      <c r="J496" s="113">
        <v>178184536.90000001</v>
      </c>
      <c r="K496" s="115">
        <v>43518</v>
      </c>
      <c r="L496" s="113">
        <v>17581</v>
      </c>
      <c r="M496" s="113" t="s">
        <v>796</v>
      </c>
      <c r="N496" s="351"/>
    </row>
    <row r="497" spans="1:14">
      <c r="A497" s="113" t="s">
        <v>2163</v>
      </c>
      <c r="B497" s="113" t="s">
        <v>384</v>
      </c>
      <c r="C497" s="113">
        <v>412.85</v>
      </c>
      <c r="D497" s="113">
        <v>419</v>
      </c>
      <c r="E497" s="113">
        <v>410</v>
      </c>
      <c r="F497" s="113">
        <v>411.45</v>
      </c>
      <c r="G497" s="113">
        <v>411</v>
      </c>
      <c r="H497" s="113">
        <v>411.4</v>
      </c>
      <c r="I497" s="113">
        <v>34176</v>
      </c>
      <c r="J497" s="113">
        <v>14156159.949999999</v>
      </c>
      <c r="K497" s="115">
        <v>43518</v>
      </c>
      <c r="L497" s="113">
        <v>1544</v>
      </c>
      <c r="M497" s="113" t="s">
        <v>2164</v>
      </c>
      <c r="N497" s="351"/>
    </row>
    <row r="498" spans="1:14">
      <c r="A498" s="113" t="s">
        <v>797</v>
      </c>
      <c r="B498" s="113" t="s">
        <v>384</v>
      </c>
      <c r="C498" s="113">
        <v>244</v>
      </c>
      <c r="D498" s="113">
        <v>255</v>
      </c>
      <c r="E498" s="113">
        <v>242.5</v>
      </c>
      <c r="F498" s="113">
        <v>250.3</v>
      </c>
      <c r="G498" s="113">
        <v>255</v>
      </c>
      <c r="H498" s="113">
        <v>246.85</v>
      </c>
      <c r="I498" s="113">
        <v>1543</v>
      </c>
      <c r="J498" s="113">
        <v>383727.9</v>
      </c>
      <c r="K498" s="115">
        <v>43518</v>
      </c>
      <c r="L498" s="113">
        <v>93</v>
      </c>
      <c r="M498" s="113" t="s">
        <v>798</v>
      </c>
      <c r="N498" s="351"/>
    </row>
    <row r="499" spans="1:14">
      <c r="A499" s="113" t="s">
        <v>799</v>
      </c>
      <c r="B499" s="113" t="s">
        <v>384</v>
      </c>
      <c r="C499" s="113">
        <v>892</v>
      </c>
      <c r="D499" s="113">
        <v>934.6</v>
      </c>
      <c r="E499" s="113">
        <v>887</v>
      </c>
      <c r="F499" s="113">
        <v>927.75</v>
      </c>
      <c r="G499" s="113">
        <v>930</v>
      </c>
      <c r="H499" s="113">
        <v>893.8</v>
      </c>
      <c r="I499" s="113">
        <v>342718</v>
      </c>
      <c r="J499" s="113">
        <v>314345446.44999999</v>
      </c>
      <c r="K499" s="115">
        <v>43518</v>
      </c>
      <c r="L499" s="113">
        <v>9160</v>
      </c>
      <c r="M499" s="113" t="s">
        <v>800</v>
      </c>
      <c r="N499" s="351"/>
    </row>
    <row r="500" spans="1:14">
      <c r="A500" s="113" t="s">
        <v>2227</v>
      </c>
      <c r="B500" s="113" t="s">
        <v>384</v>
      </c>
      <c r="C500" s="113">
        <v>482</v>
      </c>
      <c r="D500" s="113">
        <v>482</v>
      </c>
      <c r="E500" s="113">
        <v>475</v>
      </c>
      <c r="F500" s="113">
        <v>476.8</v>
      </c>
      <c r="G500" s="113">
        <v>479.5</v>
      </c>
      <c r="H500" s="113">
        <v>480.05</v>
      </c>
      <c r="I500" s="113">
        <v>114144</v>
      </c>
      <c r="J500" s="113">
        <v>54454999.850000001</v>
      </c>
      <c r="K500" s="115">
        <v>43518</v>
      </c>
      <c r="L500" s="113">
        <v>12401</v>
      </c>
      <c r="M500" s="113" t="s">
        <v>2228</v>
      </c>
      <c r="N500" s="351"/>
    </row>
    <row r="501" spans="1:14">
      <c r="A501" s="113" t="s">
        <v>341</v>
      </c>
      <c r="B501" s="113" t="s">
        <v>384</v>
      </c>
      <c r="C501" s="113">
        <v>666</v>
      </c>
      <c r="D501" s="113">
        <v>672</v>
      </c>
      <c r="E501" s="113">
        <v>665.4</v>
      </c>
      <c r="F501" s="113">
        <v>667.95</v>
      </c>
      <c r="G501" s="113">
        <v>667.2</v>
      </c>
      <c r="H501" s="113">
        <v>664.55</v>
      </c>
      <c r="I501" s="113">
        <v>793384</v>
      </c>
      <c r="J501" s="113">
        <v>530398759.10000002</v>
      </c>
      <c r="K501" s="115">
        <v>43518</v>
      </c>
      <c r="L501" s="113">
        <v>23220</v>
      </c>
      <c r="M501" s="113" t="s">
        <v>801</v>
      </c>
      <c r="N501" s="351"/>
    </row>
    <row r="502" spans="1:14">
      <c r="A502" s="113" t="s">
        <v>72</v>
      </c>
      <c r="B502" s="113" t="s">
        <v>384</v>
      </c>
      <c r="C502" s="113">
        <v>478.5</v>
      </c>
      <c r="D502" s="113">
        <v>484.45</v>
      </c>
      <c r="E502" s="113">
        <v>474.95</v>
      </c>
      <c r="F502" s="113">
        <v>481.3</v>
      </c>
      <c r="G502" s="113">
        <v>482</v>
      </c>
      <c r="H502" s="113">
        <v>475.6</v>
      </c>
      <c r="I502" s="113">
        <v>251417</v>
      </c>
      <c r="J502" s="113">
        <v>120829503.7</v>
      </c>
      <c r="K502" s="115">
        <v>43518</v>
      </c>
      <c r="L502" s="113">
        <v>16616</v>
      </c>
      <c r="M502" s="113" t="s">
        <v>802</v>
      </c>
      <c r="N502" s="351"/>
    </row>
    <row r="503" spans="1:14">
      <c r="A503" s="113" t="s">
        <v>803</v>
      </c>
      <c r="B503" s="113" t="s">
        <v>384</v>
      </c>
      <c r="C503" s="113">
        <v>719.15</v>
      </c>
      <c r="D503" s="113">
        <v>730</v>
      </c>
      <c r="E503" s="113">
        <v>717.8</v>
      </c>
      <c r="F503" s="113">
        <v>724.85</v>
      </c>
      <c r="G503" s="113">
        <v>724</v>
      </c>
      <c r="H503" s="113">
        <v>719.4</v>
      </c>
      <c r="I503" s="113">
        <v>117357</v>
      </c>
      <c r="J503" s="113">
        <v>85171497.900000006</v>
      </c>
      <c r="K503" s="115">
        <v>43518</v>
      </c>
      <c r="L503" s="113">
        <v>6770</v>
      </c>
      <c r="M503" s="113" t="s">
        <v>2803</v>
      </c>
      <c r="N503" s="351"/>
    </row>
    <row r="504" spans="1:14">
      <c r="A504" s="113" t="s">
        <v>2953</v>
      </c>
      <c r="B504" s="113" t="s">
        <v>384</v>
      </c>
      <c r="C504" s="113">
        <v>72.05</v>
      </c>
      <c r="D504" s="113">
        <v>73.2</v>
      </c>
      <c r="E504" s="113">
        <v>71.150000000000006</v>
      </c>
      <c r="F504" s="113">
        <v>72.8</v>
      </c>
      <c r="G504" s="113">
        <v>73.099999999999994</v>
      </c>
      <c r="H504" s="113">
        <v>72.650000000000006</v>
      </c>
      <c r="I504" s="113">
        <v>9507</v>
      </c>
      <c r="J504" s="113">
        <v>688548.05</v>
      </c>
      <c r="K504" s="115">
        <v>43518</v>
      </c>
      <c r="L504" s="113">
        <v>212</v>
      </c>
      <c r="M504" s="113" t="s">
        <v>2954</v>
      </c>
      <c r="N504" s="351"/>
    </row>
    <row r="505" spans="1:14">
      <c r="A505" s="113" t="s">
        <v>2418</v>
      </c>
      <c r="B505" s="113" t="s">
        <v>3192</v>
      </c>
      <c r="C505" s="113">
        <v>11</v>
      </c>
      <c r="D505" s="113">
        <v>11</v>
      </c>
      <c r="E505" s="113">
        <v>10.25</v>
      </c>
      <c r="F505" s="113">
        <v>11</v>
      </c>
      <c r="G505" s="113">
        <v>11</v>
      </c>
      <c r="H505" s="113">
        <v>10.55</v>
      </c>
      <c r="I505" s="113">
        <v>4266</v>
      </c>
      <c r="J505" s="113">
        <v>46139.3</v>
      </c>
      <c r="K505" s="115">
        <v>43518</v>
      </c>
      <c r="L505" s="113">
        <v>30</v>
      </c>
      <c r="M505" s="113" t="s">
        <v>2419</v>
      </c>
      <c r="N505" s="351"/>
    </row>
    <row r="506" spans="1:14">
      <c r="A506" s="113" t="s">
        <v>2420</v>
      </c>
      <c r="B506" s="113" t="s">
        <v>3192</v>
      </c>
      <c r="C506" s="113">
        <v>13</v>
      </c>
      <c r="D506" s="113">
        <v>13.8</v>
      </c>
      <c r="E506" s="113">
        <v>12.8</v>
      </c>
      <c r="F506" s="113">
        <v>13.25</v>
      </c>
      <c r="G506" s="113">
        <v>13.8</v>
      </c>
      <c r="H506" s="113">
        <v>13.35</v>
      </c>
      <c r="I506" s="113">
        <v>3275</v>
      </c>
      <c r="J506" s="113">
        <v>43580.05</v>
      </c>
      <c r="K506" s="115">
        <v>43518</v>
      </c>
      <c r="L506" s="113">
        <v>21</v>
      </c>
      <c r="M506" s="113" t="s">
        <v>2421</v>
      </c>
      <c r="N506" s="351"/>
    </row>
    <row r="507" spans="1:14">
      <c r="A507" s="113" t="s">
        <v>2234</v>
      </c>
      <c r="B507" s="113" t="s">
        <v>384</v>
      </c>
      <c r="C507" s="113">
        <v>2954.9</v>
      </c>
      <c r="D507" s="113">
        <v>2961.9</v>
      </c>
      <c r="E507" s="113">
        <v>2947.05</v>
      </c>
      <c r="F507" s="113">
        <v>2950.5</v>
      </c>
      <c r="G507" s="113">
        <v>2950.05</v>
      </c>
      <c r="H507" s="113">
        <v>2968.6</v>
      </c>
      <c r="I507" s="113">
        <v>8590</v>
      </c>
      <c r="J507" s="113">
        <v>25367591.149999999</v>
      </c>
      <c r="K507" s="115">
        <v>43518</v>
      </c>
      <c r="L507" s="113">
        <v>872</v>
      </c>
      <c r="M507" s="113" t="s">
        <v>2235</v>
      </c>
      <c r="N507" s="351"/>
    </row>
    <row r="508" spans="1:14">
      <c r="A508" s="113" t="s">
        <v>3235</v>
      </c>
      <c r="B508" s="113" t="s">
        <v>3192</v>
      </c>
      <c r="C508" s="113">
        <v>31.1</v>
      </c>
      <c r="D508" s="113">
        <v>31.2</v>
      </c>
      <c r="E508" s="113">
        <v>29.8</v>
      </c>
      <c r="F508" s="113">
        <v>29.8</v>
      </c>
      <c r="G508" s="113">
        <v>29.8</v>
      </c>
      <c r="H508" s="113">
        <v>31.1</v>
      </c>
      <c r="I508" s="113">
        <v>1008</v>
      </c>
      <c r="J508" s="113">
        <v>30442.7</v>
      </c>
      <c r="K508" s="115">
        <v>43518</v>
      </c>
      <c r="L508" s="113">
        <v>9</v>
      </c>
      <c r="M508" s="113" t="s">
        <v>3236</v>
      </c>
      <c r="N508" s="351"/>
    </row>
    <row r="509" spans="1:14">
      <c r="A509" s="113" t="s">
        <v>2955</v>
      </c>
      <c r="B509" s="113" t="s">
        <v>384</v>
      </c>
      <c r="C509" s="113">
        <v>83</v>
      </c>
      <c r="D509" s="113">
        <v>86.75</v>
      </c>
      <c r="E509" s="113">
        <v>82.15</v>
      </c>
      <c r="F509" s="113">
        <v>84.55</v>
      </c>
      <c r="G509" s="113">
        <v>84</v>
      </c>
      <c r="H509" s="113">
        <v>83.35</v>
      </c>
      <c r="I509" s="113">
        <v>4938</v>
      </c>
      <c r="J509" s="113">
        <v>414795.25</v>
      </c>
      <c r="K509" s="115">
        <v>43518</v>
      </c>
      <c r="L509" s="113">
        <v>205</v>
      </c>
      <c r="M509" s="113" t="s">
        <v>2956</v>
      </c>
      <c r="N509" s="351"/>
    </row>
    <row r="510" spans="1:14">
      <c r="A510" s="113" t="s">
        <v>2236</v>
      </c>
      <c r="B510" s="113" t="s">
        <v>384</v>
      </c>
      <c r="C510" s="113">
        <v>2986.5</v>
      </c>
      <c r="D510" s="113">
        <v>2999.95</v>
      </c>
      <c r="E510" s="113">
        <v>2962.6</v>
      </c>
      <c r="F510" s="113">
        <v>2968.05</v>
      </c>
      <c r="G510" s="113">
        <v>2967</v>
      </c>
      <c r="H510" s="113">
        <v>2987.5</v>
      </c>
      <c r="I510" s="113">
        <v>326</v>
      </c>
      <c r="J510" s="113">
        <v>969862.9</v>
      </c>
      <c r="K510" s="115">
        <v>43518</v>
      </c>
      <c r="L510" s="113">
        <v>81</v>
      </c>
      <c r="M510" s="113" t="s">
        <v>2237</v>
      </c>
      <c r="N510" s="351"/>
    </row>
    <row r="511" spans="1:14">
      <c r="A511" s="113" t="s">
        <v>2857</v>
      </c>
      <c r="B511" s="113" t="s">
        <v>384</v>
      </c>
      <c r="C511" s="113">
        <v>13.15</v>
      </c>
      <c r="D511" s="113">
        <v>13.5</v>
      </c>
      <c r="E511" s="113">
        <v>13</v>
      </c>
      <c r="F511" s="113">
        <v>13.45</v>
      </c>
      <c r="G511" s="113">
        <v>13.5</v>
      </c>
      <c r="H511" s="113">
        <v>13.2</v>
      </c>
      <c r="I511" s="113">
        <v>7021</v>
      </c>
      <c r="J511" s="113">
        <v>93806.85</v>
      </c>
      <c r="K511" s="115">
        <v>43518</v>
      </c>
      <c r="L511" s="113">
        <v>54</v>
      </c>
      <c r="M511" s="113" t="s">
        <v>2858</v>
      </c>
      <c r="N511" s="351"/>
    </row>
    <row r="512" spans="1:14">
      <c r="A512" s="113" t="s">
        <v>2957</v>
      </c>
      <c r="B512" s="113" t="s">
        <v>384</v>
      </c>
      <c r="C512" s="113">
        <v>62.95</v>
      </c>
      <c r="D512" s="113">
        <v>65.900000000000006</v>
      </c>
      <c r="E512" s="113">
        <v>62.9</v>
      </c>
      <c r="F512" s="113">
        <v>65.55</v>
      </c>
      <c r="G512" s="113">
        <v>65.25</v>
      </c>
      <c r="H512" s="113">
        <v>62.9</v>
      </c>
      <c r="I512" s="113">
        <v>10205</v>
      </c>
      <c r="J512" s="113">
        <v>664850.19999999995</v>
      </c>
      <c r="K512" s="115">
        <v>43518</v>
      </c>
      <c r="L512" s="113">
        <v>211</v>
      </c>
      <c r="M512" s="113" t="s">
        <v>2958</v>
      </c>
      <c r="N512" s="351"/>
    </row>
    <row r="513" spans="1:14">
      <c r="A513" s="113" t="s">
        <v>2292</v>
      </c>
      <c r="B513" s="113" t="s">
        <v>384</v>
      </c>
      <c r="C513" s="113">
        <v>253</v>
      </c>
      <c r="D513" s="113">
        <v>267.39999999999998</v>
      </c>
      <c r="E513" s="113">
        <v>245.5</v>
      </c>
      <c r="F513" s="113">
        <v>259.45</v>
      </c>
      <c r="G513" s="113">
        <v>258.5</v>
      </c>
      <c r="H513" s="113">
        <v>255.4</v>
      </c>
      <c r="I513" s="113">
        <v>223146</v>
      </c>
      <c r="J513" s="113">
        <v>57835397.850000001</v>
      </c>
      <c r="K513" s="115">
        <v>43518</v>
      </c>
      <c r="L513" s="113">
        <v>4620</v>
      </c>
      <c r="M513" s="113" t="s">
        <v>2293</v>
      </c>
      <c r="N513" s="351"/>
    </row>
    <row r="514" spans="1:14">
      <c r="A514" s="113" t="s">
        <v>311</v>
      </c>
      <c r="B514" s="113" t="s">
        <v>384</v>
      </c>
      <c r="C514" s="113">
        <v>78.5</v>
      </c>
      <c r="D514" s="113">
        <v>80.5</v>
      </c>
      <c r="E514" s="113">
        <v>78</v>
      </c>
      <c r="F514" s="113">
        <v>78.55</v>
      </c>
      <c r="G514" s="113">
        <v>78.25</v>
      </c>
      <c r="H514" s="113">
        <v>78.2</v>
      </c>
      <c r="I514" s="113">
        <v>1007610</v>
      </c>
      <c r="J514" s="113">
        <v>79438607.549999997</v>
      </c>
      <c r="K514" s="115">
        <v>43518</v>
      </c>
      <c r="L514" s="113">
        <v>2019</v>
      </c>
      <c r="M514" s="113" t="s">
        <v>804</v>
      </c>
      <c r="N514" s="351"/>
    </row>
    <row r="515" spans="1:14">
      <c r="A515" s="113" t="s">
        <v>1853</v>
      </c>
      <c r="B515" s="113" t="s">
        <v>384</v>
      </c>
      <c r="C515" s="113">
        <v>43.9</v>
      </c>
      <c r="D515" s="113">
        <v>43.9</v>
      </c>
      <c r="E515" s="113">
        <v>42</v>
      </c>
      <c r="F515" s="113">
        <v>43.75</v>
      </c>
      <c r="G515" s="113">
        <v>42.5</v>
      </c>
      <c r="H515" s="113">
        <v>42.5</v>
      </c>
      <c r="I515" s="113">
        <v>947</v>
      </c>
      <c r="J515" s="113">
        <v>40920.550000000003</v>
      </c>
      <c r="K515" s="115">
        <v>43518</v>
      </c>
      <c r="L515" s="113">
        <v>30</v>
      </c>
      <c r="M515" s="113" t="s">
        <v>1854</v>
      </c>
      <c r="N515" s="351"/>
    </row>
    <row r="516" spans="1:14">
      <c r="A516" s="113" t="s">
        <v>346</v>
      </c>
      <c r="B516" s="113" t="s">
        <v>384</v>
      </c>
      <c r="C516" s="113">
        <v>91.45</v>
      </c>
      <c r="D516" s="113">
        <v>94.7</v>
      </c>
      <c r="E516" s="113">
        <v>91.3</v>
      </c>
      <c r="F516" s="113">
        <v>94.05</v>
      </c>
      <c r="G516" s="113">
        <v>94.25</v>
      </c>
      <c r="H516" s="113">
        <v>91.25</v>
      </c>
      <c r="I516" s="113">
        <v>1096826</v>
      </c>
      <c r="J516" s="113">
        <v>102477885.8</v>
      </c>
      <c r="K516" s="115">
        <v>43518</v>
      </c>
      <c r="L516" s="113">
        <v>8137</v>
      </c>
      <c r="M516" s="113" t="s">
        <v>805</v>
      </c>
      <c r="N516" s="351"/>
    </row>
    <row r="517" spans="1:14">
      <c r="A517" s="113" t="s">
        <v>806</v>
      </c>
      <c r="B517" s="113" t="s">
        <v>384</v>
      </c>
      <c r="C517" s="113">
        <v>420</v>
      </c>
      <c r="D517" s="113">
        <v>424.9</v>
      </c>
      <c r="E517" s="113">
        <v>411.5</v>
      </c>
      <c r="F517" s="113">
        <v>416.25</v>
      </c>
      <c r="G517" s="113">
        <v>416.25</v>
      </c>
      <c r="H517" s="113">
        <v>418</v>
      </c>
      <c r="I517" s="113">
        <v>891526</v>
      </c>
      <c r="J517" s="113">
        <v>372689512.94999999</v>
      </c>
      <c r="K517" s="115">
        <v>43518</v>
      </c>
      <c r="L517" s="113">
        <v>28297</v>
      </c>
      <c r="M517" s="113" t="s">
        <v>807</v>
      </c>
      <c r="N517" s="351"/>
    </row>
    <row r="518" spans="1:14">
      <c r="A518" s="113" t="s">
        <v>73</v>
      </c>
      <c r="B518" s="113" t="s">
        <v>384</v>
      </c>
      <c r="C518" s="113">
        <v>747</v>
      </c>
      <c r="D518" s="113">
        <v>762</v>
      </c>
      <c r="E518" s="113">
        <v>742.05</v>
      </c>
      <c r="F518" s="113">
        <v>758.7</v>
      </c>
      <c r="G518" s="113">
        <v>758</v>
      </c>
      <c r="H518" s="113">
        <v>747.8</v>
      </c>
      <c r="I518" s="113">
        <v>1523930</v>
      </c>
      <c r="J518" s="113">
        <v>1149022115.9000001</v>
      </c>
      <c r="K518" s="115">
        <v>43518</v>
      </c>
      <c r="L518" s="113">
        <v>31174</v>
      </c>
      <c r="M518" s="113" t="s">
        <v>1914</v>
      </c>
      <c r="N518" s="351"/>
    </row>
    <row r="519" spans="1:14">
      <c r="A519" s="113" t="s">
        <v>380</v>
      </c>
      <c r="B519" s="113" t="s">
        <v>384</v>
      </c>
      <c r="C519" s="113">
        <v>60.4</v>
      </c>
      <c r="D519" s="113">
        <v>63.35</v>
      </c>
      <c r="E519" s="113">
        <v>60</v>
      </c>
      <c r="F519" s="113">
        <v>63</v>
      </c>
      <c r="G519" s="113">
        <v>63</v>
      </c>
      <c r="H519" s="113">
        <v>60.35</v>
      </c>
      <c r="I519" s="113">
        <v>67174</v>
      </c>
      <c r="J519" s="113">
        <v>4176526.4</v>
      </c>
      <c r="K519" s="115">
        <v>43518</v>
      </c>
      <c r="L519" s="113">
        <v>493</v>
      </c>
      <c r="M519" s="113" t="s">
        <v>808</v>
      </c>
      <c r="N519" s="351"/>
    </row>
    <row r="520" spans="1:14">
      <c r="A520" s="113" t="s">
        <v>809</v>
      </c>
      <c r="B520" s="113" t="s">
        <v>384</v>
      </c>
      <c r="C520" s="113">
        <v>118</v>
      </c>
      <c r="D520" s="113">
        <v>119.2</v>
      </c>
      <c r="E520" s="113">
        <v>117.3</v>
      </c>
      <c r="F520" s="113">
        <v>118.95</v>
      </c>
      <c r="G520" s="113">
        <v>119</v>
      </c>
      <c r="H520" s="113">
        <v>118.35</v>
      </c>
      <c r="I520" s="113">
        <v>190732</v>
      </c>
      <c r="J520" s="113">
        <v>22536729.149999999</v>
      </c>
      <c r="K520" s="115">
        <v>43518</v>
      </c>
      <c r="L520" s="113">
        <v>2410</v>
      </c>
      <c r="M520" s="113" t="s">
        <v>810</v>
      </c>
      <c r="N520" s="351"/>
    </row>
    <row r="521" spans="1:14">
      <c r="A521" s="113" t="s">
        <v>811</v>
      </c>
      <c r="B521" s="113" t="s">
        <v>384</v>
      </c>
      <c r="C521" s="113">
        <v>684.4</v>
      </c>
      <c r="D521" s="113">
        <v>699</v>
      </c>
      <c r="E521" s="113">
        <v>670.95</v>
      </c>
      <c r="F521" s="113">
        <v>689.95</v>
      </c>
      <c r="G521" s="113">
        <v>685</v>
      </c>
      <c r="H521" s="113">
        <v>682.95</v>
      </c>
      <c r="I521" s="113">
        <v>12145</v>
      </c>
      <c r="J521" s="113">
        <v>8362399.9500000002</v>
      </c>
      <c r="K521" s="115">
        <v>43518</v>
      </c>
      <c r="L521" s="113">
        <v>468</v>
      </c>
      <c r="M521" s="113" t="s">
        <v>812</v>
      </c>
      <c r="N521" s="351"/>
    </row>
    <row r="522" spans="1:14">
      <c r="A522" s="113" t="s">
        <v>813</v>
      </c>
      <c r="B522" s="113" t="s">
        <v>384</v>
      </c>
      <c r="C522" s="113">
        <v>129.55000000000001</v>
      </c>
      <c r="D522" s="113">
        <v>131.19999999999999</v>
      </c>
      <c r="E522" s="113">
        <v>129.4</v>
      </c>
      <c r="F522" s="113">
        <v>130.85</v>
      </c>
      <c r="G522" s="113">
        <v>131.19999999999999</v>
      </c>
      <c r="H522" s="113">
        <v>128.80000000000001</v>
      </c>
      <c r="I522" s="113">
        <v>45178</v>
      </c>
      <c r="J522" s="113">
        <v>5892628.75</v>
      </c>
      <c r="K522" s="115">
        <v>43518</v>
      </c>
      <c r="L522" s="113">
        <v>1172</v>
      </c>
      <c r="M522" s="113" t="s">
        <v>814</v>
      </c>
      <c r="N522" s="351"/>
    </row>
    <row r="523" spans="1:14">
      <c r="A523" s="113" t="s">
        <v>815</v>
      </c>
      <c r="B523" s="113" t="s">
        <v>384</v>
      </c>
      <c r="C523" s="113">
        <v>2.85</v>
      </c>
      <c r="D523" s="113">
        <v>3.05</v>
      </c>
      <c r="E523" s="113">
        <v>2.85</v>
      </c>
      <c r="F523" s="113">
        <v>3.05</v>
      </c>
      <c r="G523" s="113">
        <v>3.05</v>
      </c>
      <c r="H523" s="113">
        <v>2.85</v>
      </c>
      <c r="I523" s="113">
        <v>303777</v>
      </c>
      <c r="J523" s="113">
        <v>903297.1</v>
      </c>
      <c r="K523" s="115">
        <v>43518</v>
      </c>
      <c r="L523" s="113">
        <v>209</v>
      </c>
      <c r="M523" s="113" t="s">
        <v>816</v>
      </c>
      <c r="N523" s="351"/>
    </row>
    <row r="524" spans="1:14">
      <c r="A524" s="113" t="s">
        <v>817</v>
      </c>
      <c r="B524" s="113" t="s">
        <v>384</v>
      </c>
      <c r="C524" s="113">
        <v>530</v>
      </c>
      <c r="D524" s="113">
        <v>531.4</v>
      </c>
      <c r="E524" s="113">
        <v>517.25</v>
      </c>
      <c r="F524" s="113">
        <v>520.20000000000005</v>
      </c>
      <c r="G524" s="113">
        <v>518</v>
      </c>
      <c r="H524" s="113">
        <v>528.5</v>
      </c>
      <c r="I524" s="113">
        <v>4129</v>
      </c>
      <c r="J524" s="113">
        <v>2153626.7999999998</v>
      </c>
      <c r="K524" s="115">
        <v>43518</v>
      </c>
      <c r="L524" s="113">
        <v>349</v>
      </c>
      <c r="M524" s="113" t="s">
        <v>818</v>
      </c>
      <c r="N524" s="351"/>
    </row>
    <row r="525" spans="1:14">
      <c r="A525" s="113" t="s">
        <v>3348</v>
      </c>
      <c r="B525" s="113" t="s">
        <v>384</v>
      </c>
      <c r="C525" s="113">
        <v>444</v>
      </c>
      <c r="D525" s="113">
        <v>445</v>
      </c>
      <c r="E525" s="113">
        <v>440</v>
      </c>
      <c r="F525" s="113">
        <v>445</v>
      </c>
      <c r="G525" s="113">
        <v>445</v>
      </c>
      <c r="H525" s="113">
        <v>439.9</v>
      </c>
      <c r="I525" s="113">
        <v>38</v>
      </c>
      <c r="J525" s="113">
        <v>16884</v>
      </c>
      <c r="K525" s="115">
        <v>43518</v>
      </c>
      <c r="L525" s="113">
        <v>7</v>
      </c>
      <c r="M525" s="113" t="s">
        <v>3349</v>
      </c>
      <c r="N525" s="351"/>
    </row>
    <row r="526" spans="1:14">
      <c r="A526" s="113" t="s">
        <v>3350</v>
      </c>
      <c r="B526" s="113" t="s">
        <v>384</v>
      </c>
      <c r="C526" s="113">
        <v>999.95</v>
      </c>
      <c r="D526" s="113">
        <v>1010</v>
      </c>
      <c r="E526" s="113">
        <v>999.95</v>
      </c>
      <c r="F526" s="113">
        <v>1010</v>
      </c>
      <c r="G526" s="113">
        <v>1010</v>
      </c>
      <c r="H526" s="113">
        <v>982</v>
      </c>
      <c r="I526" s="113">
        <v>102</v>
      </c>
      <c r="J526" s="113">
        <v>102009.95</v>
      </c>
      <c r="K526" s="115">
        <v>43518</v>
      </c>
      <c r="L526" s="113">
        <v>4</v>
      </c>
      <c r="M526" s="113" t="s">
        <v>3387</v>
      </c>
      <c r="N526" s="351"/>
    </row>
    <row r="527" spans="1:14">
      <c r="A527" s="113" t="s">
        <v>3139</v>
      </c>
      <c r="B527" s="113" t="s">
        <v>384</v>
      </c>
      <c r="C527" s="113">
        <v>81.45</v>
      </c>
      <c r="D527" s="113">
        <v>85.45</v>
      </c>
      <c r="E527" s="113">
        <v>81.2</v>
      </c>
      <c r="F527" s="113">
        <v>84.8</v>
      </c>
      <c r="G527" s="113">
        <v>85.05</v>
      </c>
      <c r="H527" s="113">
        <v>81.5</v>
      </c>
      <c r="I527" s="113">
        <v>30573</v>
      </c>
      <c r="J527" s="113">
        <v>2524799.4500000002</v>
      </c>
      <c r="K527" s="115">
        <v>43518</v>
      </c>
      <c r="L527" s="113">
        <v>1379</v>
      </c>
      <c r="M527" s="113" t="s">
        <v>3140</v>
      </c>
      <c r="N527" s="351"/>
    </row>
    <row r="528" spans="1:14">
      <c r="A528" s="113" t="s">
        <v>819</v>
      </c>
      <c r="B528" s="113" t="s">
        <v>384</v>
      </c>
      <c r="C528" s="113">
        <v>248.85</v>
      </c>
      <c r="D528" s="113">
        <v>256.75</v>
      </c>
      <c r="E528" s="113">
        <v>248.75</v>
      </c>
      <c r="F528" s="113">
        <v>251.95</v>
      </c>
      <c r="G528" s="113">
        <v>251.95</v>
      </c>
      <c r="H528" s="113">
        <v>248.35</v>
      </c>
      <c r="I528" s="113">
        <v>1086213</v>
      </c>
      <c r="J528" s="113">
        <v>275009450.5</v>
      </c>
      <c r="K528" s="115">
        <v>43518</v>
      </c>
      <c r="L528" s="113">
        <v>18882</v>
      </c>
      <c r="M528" s="113" t="s">
        <v>2804</v>
      </c>
      <c r="N528" s="351"/>
    </row>
    <row r="529" spans="1:14">
      <c r="A529" s="113" t="s">
        <v>2959</v>
      </c>
      <c r="B529" s="113" t="s">
        <v>384</v>
      </c>
      <c r="C529" s="113">
        <v>19.95</v>
      </c>
      <c r="D529" s="113">
        <v>20.350000000000001</v>
      </c>
      <c r="E529" s="113">
        <v>19.649999999999999</v>
      </c>
      <c r="F529" s="113">
        <v>19.95</v>
      </c>
      <c r="G529" s="113">
        <v>19.95</v>
      </c>
      <c r="H529" s="113">
        <v>20.05</v>
      </c>
      <c r="I529" s="113">
        <v>30842</v>
      </c>
      <c r="J529" s="113">
        <v>616018.55000000005</v>
      </c>
      <c r="K529" s="115">
        <v>43518</v>
      </c>
      <c r="L529" s="113">
        <v>103</v>
      </c>
      <c r="M529" s="113" t="s">
        <v>2960</v>
      </c>
      <c r="N529" s="351"/>
    </row>
    <row r="530" spans="1:14">
      <c r="A530" s="113" t="s">
        <v>309</v>
      </c>
      <c r="B530" s="113" t="s">
        <v>384</v>
      </c>
      <c r="C530" s="113">
        <v>91</v>
      </c>
      <c r="D530" s="113">
        <v>93.5</v>
      </c>
      <c r="E530" s="113">
        <v>90.95</v>
      </c>
      <c r="F530" s="113">
        <v>93.1</v>
      </c>
      <c r="G530" s="113">
        <v>93.5</v>
      </c>
      <c r="H530" s="113">
        <v>90.95</v>
      </c>
      <c r="I530" s="113">
        <v>899302</v>
      </c>
      <c r="J530" s="113">
        <v>83149050.200000003</v>
      </c>
      <c r="K530" s="115">
        <v>43518</v>
      </c>
      <c r="L530" s="113">
        <v>6262</v>
      </c>
      <c r="M530" s="113" t="s">
        <v>820</v>
      </c>
      <c r="N530" s="351"/>
    </row>
    <row r="531" spans="1:14">
      <c r="A531" s="113" t="s">
        <v>181</v>
      </c>
      <c r="B531" s="113" t="s">
        <v>384</v>
      </c>
      <c r="C531" s="113">
        <v>7287.6</v>
      </c>
      <c r="D531" s="113">
        <v>7294.5</v>
      </c>
      <c r="E531" s="113">
        <v>7250.5</v>
      </c>
      <c r="F531" s="113">
        <v>7276</v>
      </c>
      <c r="G531" s="113">
        <v>7280</v>
      </c>
      <c r="H531" s="113">
        <v>7260.2</v>
      </c>
      <c r="I531" s="113">
        <v>56255</v>
      </c>
      <c r="J531" s="113">
        <v>409088168.64999998</v>
      </c>
      <c r="K531" s="115">
        <v>43518</v>
      </c>
      <c r="L531" s="113">
        <v>7096</v>
      </c>
      <c r="M531" s="113" t="s">
        <v>821</v>
      </c>
      <c r="N531" s="351"/>
    </row>
    <row r="532" spans="1:14">
      <c r="A532" s="113" t="s">
        <v>197</v>
      </c>
      <c r="B532" s="113" t="s">
        <v>384</v>
      </c>
      <c r="C532" s="113">
        <v>151</v>
      </c>
      <c r="D532" s="113">
        <v>159.85</v>
      </c>
      <c r="E532" s="113">
        <v>149.6</v>
      </c>
      <c r="F532" s="113">
        <v>158.6</v>
      </c>
      <c r="G532" s="113">
        <v>158</v>
      </c>
      <c r="H532" s="113">
        <v>153.19999999999999</v>
      </c>
      <c r="I532" s="113">
        <v>426014</v>
      </c>
      <c r="J532" s="113">
        <v>65754352.899999999</v>
      </c>
      <c r="K532" s="115">
        <v>43518</v>
      </c>
      <c r="L532" s="113">
        <v>18085</v>
      </c>
      <c r="M532" s="113" t="s">
        <v>822</v>
      </c>
      <c r="N532" s="351"/>
    </row>
    <row r="533" spans="1:14">
      <c r="A533" s="113" t="s">
        <v>2165</v>
      </c>
      <c r="B533" s="113" t="s">
        <v>384</v>
      </c>
      <c r="C533" s="113">
        <v>101.25</v>
      </c>
      <c r="D533" s="113">
        <v>103.4</v>
      </c>
      <c r="E533" s="113">
        <v>101</v>
      </c>
      <c r="F533" s="113">
        <v>102.3</v>
      </c>
      <c r="G533" s="113">
        <v>102.1</v>
      </c>
      <c r="H533" s="113">
        <v>101.4</v>
      </c>
      <c r="I533" s="113">
        <v>121740</v>
      </c>
      <c r="J533" s="113">
        <v>12459579.4</v>
      </c>
      <c r="K533" s="115">
        <v>43518</v>
      </c>
      <c r="L533" s="113">
        <v>1082</v>
      </c>
      <c r="M533" s="113" t="s">
        <v>2166</v>
      </c>
      <c r="N533" s="351"/>
    </row>
    <row r="534" spans="1:14">
      <c r="A534" s="113" t="s">
        <v>823</v>
      </c>
      <c r="B534" s="113" t="s">
        <v>3192</v>
      </c>
      <c r="C534" s="113">
        <v>4.7</v>
      </c>
      <c r="D534" s="113">
        <v>4.7</v>
      </c>
      <c r="E534" s="113">
        <v>4.5</v>
      </c>
      <c r="F534" s="113">
        <v>4.7</v>
      </c>
      <c r="G534" s="113">
        <v>4.7</v>
      </c>
      <c r="H534" s="113">
        <v>4.5</v>
      </c>
      <c r="I534" s="113">
        <v>23914</v>
      </c>
      <c r="J534" s="113">
        <v>110795.8</v>
      </c>
      <c r="K534" s="115">
        <v>43518</v>
      </c>
      <c r="L534" s="113">
        <v>59</v>
      </c>
      <c r="M534" s="113" t="s">
        <v>824</v>
      </c>
      <c r="N534" s="351"/>
    </row>
    <row r="535" spans="1:14">
      <c r="A535" s="113" t="s">
        <v>2673</v>
      </c>
      <c r="B535" s="113" t="s">
        <v>384</v>
      </c>
      <c r="C535" s="113">
        <v>0.85</v>
      </c>
      <c r="D535" s="113">
        <v>0.85</v>
      </c>
      <c r="E535" s="113">
        <v>0.75</v>
      </c>
      <c r="F535" s="113">
        <v>0.8</v>
      </c>
      <c r="G535" s="113">
        <v>0.8</v>
      </c>
      <c r="H535" s="113">
        <v>0.8</v>
      </c>
      <c r="I535" s="113">
        <v>45582353</v>
      </c>
      <c r="J535" s="113">
        <v>35414999.450000003</v>
      </c>
      <c r="K535" s="115">
        <v>43518</v>
      </c>
      <c r="L535" s="113">
        <v>1713</v>
      </c>
      <c r="M535" s="113" t="s">
        <v>2674</v>
      </c>
      <c r="N535" s="351"/>
    </row>
    <row r="536" spans="1:14">
      <c r="A536" s="113" t="s">
        <v>2805</v>
      </c>
      <c r="B536" s="113" t="s">
        <v>384</v>
      </c>
      <c r="C536" s="113">
        <v>8.6999999999999993</v>
      </c>
      <c r="D536" s="113">
        <v>9.3000000000000007</v>
      </c>
      <c r="E536" s="113">
        <v>8.4</v>
      </c>
      <c r="F536" s="113">
        <v>8.65</v>
      </c>
      <c r="G536" s="113">
        <v>8.85</v>
      </c>
      <c r="H536" s="113">
        <v>8.6999999999999993</v>
      </c>
      <c r="I536" s="113">
        <v>307</v>
      </c>
      <c r="J536" s="113">
        <v>2631.55</v>
      </c>
      <c r="K536" s="115">
        <v>43518</v>
      </c>
      <c r="L536" s="113">
        <v>11</v>
      </c>
      <c r="M536" s="113" t="s">
        <v>2806</v>
      </c>
      <c r="N536" s="351"/>
    </row>
    <row r="537" spans="1:14">
      <c r="A537" s="113" t="s">
        <v>3151</v>
      </c>
      <c r="B537" s="113" t="s">
        <v>3192</v>
      </c>
      <c r="C537" s="113">
        <v>8.1</v>
      </c>
      <c r="D537" s="113">
        <v>8.6999999999999993</v>
      </c>
      <c r="E537" s="113">
        <v>8.1</v>
      </c>
      <c r="F537" s="113">
        <v>8.6999999999999993</v>
      </c>
      <c r="G537" s="113">
        <v>8.6999999999999993</v>
      </c>
      <c r="H537" s="113">
        <v>8.3000000000000007</v>
      </c>
      <c r="I537" s="113">
        <v>201</v>
      </c>
      <c r="J537" s="113">
        <v>1740.3</v>
      </c>
      <c r="K537" s="115">
        <v>43518</v>
      </c>
      <c r="L537" s="113">
        <v>3</v>
      </c>
      <c r="M537" s="113" t="s">
        <v>3152</v>
      </c>
      <c r="N537" s="351"/>
    </row>
    <row r="538" spans="1:14">
      <c r="A538" s="113" t="s">
        <v>2107</v>
      </c>
      <c r="B538" s="113" t="s">
        <v>384</v>
      </c>
      <c r="C538" s="113">
        <v>80.650000000000006</v>
      </c>
      <c r="D538" s="113">
        <v>81.95</v>
      </c>
      <c r="E538" s="113">
        <v>80.55</v>
      </c>
      <c r="F538" s="113">
        <v>81.150000000000006</v>
      </c>
      <c r="G538" s="113">
        <v>81.5</v>
      </c>
      <c r="H538" s="113">
        <v>81.2</v>
      </c>
      <c r="I538" s="113">
        <v>1423</v>
      </c>
      <c r="J538" s="113">
        <v>115211.85</v>
      </c>
      <c r="K538" s="115">
        <v>43518</v>
      </c>
      <c r="L538" s="113">
        <v>64</v>
      </c>
      <c r="M538" s="113" t="s">
        <v>2108</v>
      </c>
      <c r="N538" s="351"/>
    </row>
    <row r="539" spans="1:14">
      <c r="A539" s="113" t="s">
        <v>825</v>
      </c>
      <c r="B539" s="113" t="s">
        <v>384</v>
      </c>
      <c r="C539" s="113">
        <v>72.55</v>
      </c>
      <c r="D539" s="113">
        <v>74.599999999999994</v>
      </c>
      <c r="E539" s="113">
        <v>71.7</v>
      </c>
      <c r="F539" s="113">
        <v>72.349999999999994</v>
      </c>
      <c r="G539" s="113">
        <v>72.5</v>
      </c>
      <c r="H539" s="113">
        <v>72.45</v>
      </c>
      <c r="I539" s="113">
        <v>308059</v>
      </c>
      <c r="J539" s="113">
        <v>22479737.600000001</v>
      </c>
      <c r="K539" s="115">
        <v>43518</v>
      </c>
      <c r="L539" s="113">
        <v>830</v>
      </c>
      <c r="M539" s="113" t="s">
        <v>826</v>
      </c>
      <c r="N539" s="351"/>
    </row>
    <row r="540" spans="1:14">
      <c r="A540" s="113" t="s">
        <v>827</v>
      </c>
      <c r="B540" s="113" t="s">
        <v>384</v>
      </c>
      <c r="C540" s="113">
        <v>438.1</v>
      </c>
      <c r="D540" s="113">
        <v>448.45</v>
      </c>
      <c r="E540" s="113">
        <v>435.1</v>
      </c>
      <c r="F540" s="113">
        <v>446.3</v>
      </c>
      <c r="G540" s="113">
        <v>447.5</v>
      </c>
      <c r="H540" s="113">
        <v>439.65</v>
      </c>
      <c r="I540" s="113">
        <v>42883</v>
      </c>
      <c r="J540" s="113">
        <v>19046108.850000001</v>
      </c>
      <c r="K540" s="115">
        <v>43518</v>
      </c>
      <c r="L540" s="113">
        <v>3961</v>
      </c>
      <c r="M540" s="113" t="s">
        <v>828</v>
      </c>
      <c r="N540" s="351"/>
    </row>
    <row r="541" spans="1:14">
      <c r="A541" s="113" t="s">
        <v>1856</v>
      </c>
      <c r="B541" s="113" t="s">
        <v>384</v>
      </c>
      <c r="C541" s="113">
        <v>148</v>
      </c>
      <c r="D541" s="113">
        <v>148.05000000000001</v>
      </c>
      <c r="E541" s="113">
        <v>139.44999999999999</v>
      </c>
      <c r="F541" s="113">
        <v>141.69999999999999</v>
      </c>
      <c r="G541" s="113">
        <v>141</v>
      </c>
      <c r="H541" s="113">
        <v>143.35</v>
      </c>
      <c r="I541" s="113">
        <v>2234</v>
      </c>
      <c r="J541" s="113">
        <v>317227.5</v>
      </c>
      <c r="K541" s="115">
        <v>43518</v>
      </c>
      <c r="L541" s="113">
        <v>186</v>
      </c>
      <c r="M541" s="113" t="s">
        <v>1857</v>
      </c>
      <c r="N541" s="351"/>
    </row>
    <row r="542" spans="1:14">
      <c r="A542" s="113" t="s">
        <v>829</v>
      </c>
      <c r="B542" s="113" t="s">
        <v>384</v>
      </c>
      <c r="C542" s="113">
        <v>850.1</v>
      </c>
      <c r="D542" s="113">
        <v>884</v>
      </c>
      <c r="E542" s="113">
        <v>848.4</v>
      </c>
      <c r="F542" s="113">
        <v>880.25</v>
      </c>
      <c r="G542" s="113">
        <v>883.9</v>
      </c>
      <c r="H542" s="113">
        <v>851.75</v>
      </c>
      <c r="I542" s="113">
        <v>40923</v>
      </c>
      <c r="J542" s="113">
        <v>35536605.399999999</v>
      </c>
      <c r="K542" s="115">
        <v>43518</v>
      </c>
      <c r="L542" s="113">
        <v>2476</v>
      </c>
      <c r="M542" s="113" t="s">
        <v>830</v>
      </c>
      <c r="N542" s="351"/>
    </row>
    <row r="543" spans="1:14">
      <c r="A543" s="113" t="s">
        <v>831</v>
      </c>
      <c r="B543" s="113" t="s">
        <v>384</v>
      </c>
      <c r="C543" s="113">
        <v>118.4</v>
      </c>
      <c r="D543" s="113">
        <v>118.8</v>
      </c>
      <c r="E543" s="113">
        <v>116.1</v>
      </c>
      <c r="F543" s="113">
        <v>117.55</v>
      </c>
      <c r="G543" s="113">
        <v>117.9</v>
      </c>
      <c r="H543" s="113">
        <v>117.8</v>
      </c>
      <c r="I543" s="113">
        <v>728352</v>
      </c>
      <c r="J543" s="113">
        <v>85916082.75</v>
      </c>
      <c r="K543" s="115">
        <v>43518</v>
      </c>
      <c r="L543" s="113">
        <v>2677</v>
      </c>
      <c r="M543" s="113" t="s">
        <v>3393</v>
      </c>
      <c r="N543" s="351"/>
    </row>
    <row r="544" spans="1:14">
      <c r="A544" s="113" t="s">
        <v>3543</v>
      </c>
      <c r="B544" s="113" t="s">
        <v>3192</v>
      </c>
      <c r="C544" s="113">
        <v>13.95</v>
      </c>
      <c r="D544" s="113">
        <v>14.55</v>
      </c>
      <c r="E544" s="113">
        <v>13.9</v>
      </c>
      <c r="F544" s="113">
        <v>14.55</v>
      </c>
      <c r="G544" s="113">
        <v>14.55</v>
      </c>
      <c r="H544" s="113">
        <v>13.9</v>
      </c>
      <c r="I544" s="113">
        <v>10600</v>
      </c>
      <c r="J544" s="113">
        <v>153155</v>
      </c>
      <c r="K544" s="115">
        <v>43518</v>
      </c>
      <c r="L544" s="113">
        <v>11</v>
      </c>
      <c r="M544" s="113" t="s">
        <v>3544</v>
      </c>
      <c r="N544" s="351"/>
    </row>
    <row r="545" spans="1:14">
      <c r="A545" s="113" t="s">
        <v>832</v>
      </c>
      <c r="B545" s="113" t="s">
        <v>384</v>
      </c>
      <c r="C545" s="113">
        <v>880.3</v>
      </c>
      <c r="D545" s="113">
        <v>900</v>
      </c>
      <c r="E545" s="113">
        <v>872.15</v>
      </c>
      <c r="F545" s="113">
        <v>890.05</v>
      </c>
      <c r="G545" s="113">
        <v>890</v>
      </c>
      <c r="H545" s="113">
        <v>878.2</v>
      </c>
      <c r="I545" s="113">
        <v>4481</v>
      </c>
      <c r="J545" s="113">
        <v>3968225.45</v>
      </c>
      <c r="K545" s="115">
        <v>43518</v>
      </c>
      <c r="L545" s="113">
        <v>632</v>
      </c>
      <c r="M545" s="113" t="s">
        <v>833</v>
      </c>
      <c r="N545" s="351"/>
    </row>
    <row r="546" spans="1:14">
      <c r="A546" s="113" t="s">
        <v>834</v>
      </c>
      <c r="B546" s="113" t="s">
        <v>384</v>
      </c>
      <c r="C546" s="113">
        <v>60</v>
      </c>
      <c r="D546" s="113">
        <v>65.400000000000006</v>
      </c>
      <c r="E546" s="113">
        <v>58.65</v>
      </c>
      <c r="F546" s="113">
        <v>64.349999999999994</v>
      </c>
      <c r="G546" s="113">
        <v>64.45</v>
      </c>
      <c r="H546" s="113">
        <v>60.45</v>
      </c>
      <c r="I546" s="113">
        <v>69958</v>
      </c>
      <c r="J546" s="113">
        <v>4445980.8</v>
      </c>
      <c r="K546" s="115">
        <v>43518</v>
      </c>
      <c r="L546" s="113">
        <v>1239</v>
      </c>
      <c r="M546" s="113" t="s">
        <v>835</v>
      </c>
      <c r="N546" s="351"/>
    </row>
    <row r="547" spans="1:14">
      <c r="A547" s="113" t="s">
        <v>836</v>
      </c>
      <c r="B547" s="113" t="s">
        <v>384</v>
      </c>
      <c r="C547" s="113">
        <v>51.55</v>
      </c>
      <c r="D547" s="113">
        <v>53</v>
      </c>
      <c r="E547" s="113">
        <v>50.15</v>
      </c>
      <c r="F547" s="113">
        <v>52.15</v>
      </c>
      <c r="G547" s="113">
        <v>52.3</v>
      </c>
      <c r="H547" s="113">
        <v>50.8</v>
      </c>
      <c r="I547" s="113">
        <v>20554</v>
      </c>
      <c r="J547" s="113">
        <v>1055705.3</v>
      </c>
      <c r="K547" s="115">
        <v>43518</v>
      </c>
      <c r="L547" s="113">
        <v>236</v>
      </c>
      <c r="M547" s="113" t="s">
        <v>1981</v>
      </c>
      <c r="N547" s="351"/>
    </row>
    <row r="548" spans="1:14">
      <c r="A548" s="113" t="s">
        <v>2422</v>
      </c>
      <c r="B548" s="113" t="s">
        <v>384</v>
      </c>
      <c r="C548" s="113">
        <v>6.5</v>
      </c>
      <c r="D548" s="113">
        <v>7.35</v>
      </c>
      <c r="E548" s="113">
        <v>6.4</v>
      </c>
      <c r="F548" s="113">
        <v>7.35</v>
      </c>
      <c r="G548" s="113">
        <v>7.35</v>
      </c>
      <c r="H548" s="113">
        <v>6.15</v>
      </c>
      <c r="I548" s="113">
        <v>14464755</v>
      </c>
      <c r="J548" s="113">
        <v>102684752.8</v>
      </c>
      <c r="K548" s="115">
        <v>43518</v>
      </c>
      <c r="L548" s="113">
        <v>5820</v>
      </c>
      <c r="M548" s="113" t="s">
        <v>2423</v>
      </c>
      <c r="N548" s="351"/>
    </row>
    <row r="549" spans="1:14">
      <c r="A549" s="113" t="s">
        <v>2545</v>
      </c>
      <c r="B549" s="113" t="s">
        <v>384</v>
      </c>
      <c r="C549" s="113">
        <v>667</v>
      </c>
      <c r="D549" s="113">
        <v>693</v>
      </c>
      <c r="E549" s="113">
        <v>654</v>
      </c>
      <c r="F549" s="113">
        <v>661</v>
      </c>
      <c r="G549" s="113">
        <v>656</v>
      </c>
      <c r="H549" s="113">
        <v>666.2</v>
      </c>
      <c r="I549" s="113">
        <v>48152</v>
      </c>
      <c r="J549" s="113">
        <v>32356712.550000001</v>
      </c>
      <c r="K549" s="115">
        <v>43518</v>
      </c>
      <c r="L549" s="113">
        <v>4335</v>
      </c>
      <c r="M549" s="113" t="s">
        <v>2546</v>
      </c>
      <c r="N549" s="351"/>
    </row>
    <row r="550" spans="1:14">
      <c r="A550" s="113" t="s">
        <v>2807</v>
      </c>
      <c r="B550" s="113" t="s">
        <v>384</v>
      </c>
      <c r="C550" s="113">
        <v>442</v>
      </c>
      <c r="D550" s="113">
        <v>448.45</v>
      </c>
      <c r="E550" s="113">
        <v>430.1</v>
      </c>
      <c r="F550" s="113">
        <v>437.25</v>
      </c>
      <c r="G550" s="113">
        <v>438</v>
      </c>
      <c r="H550" s="113">
        <v>444.05</v>
      </c>
      <c r="I550" s="113">
        <v>15792</v>
      </c>
      <c r="J550" s="113">
        <v>6908649.5999999996</v>
      </c>
      <c r="K550" s="115">
        <v>43518</v>
      </c>
      <c r="L550" s="113">
        <v>841</v>
      </c>
      <c r="M550" s="113" t="s">
        <v>2808</v>
      </c>
      <c r="N550" s="351"/>
    </row>
    <row r="551" spans="1:14">
      <c r="A551" s="113" t="s">
        <v>2961</v>
      </c>
      <c r="B551" s="113" t="s">
        <v>384</v>
      </c>
      <c r="C551" s="113">
        <v>67.3</v>
      </c>
      <c r="D551" s="113">
        <v>69.900000000000006</v>
      </c>
      <c r="E551" s="113">
        <v>67</v>
      </c>
      <c r="F551" s="113">
        <v>68.8</v>
      </c>
      <c r="G551" s="113">
        <v>68.400000000000006</v>
      </c>
      <c r="H551" s="113">
        <v>67.3</v>
      </c>
      <c r="I551" s="113">
        <v>27059</v>
      </c>
      <c r="J551" s="113">
        <v>1855208.05</v>
      </c>
      <c r="K551" s="115">
        <v>43518</v>
      </c>
      <c r="L551" s="113">
        <v>477</v>
      </c>
      <c r="M551" s="113" t="s">
        <v>2962</v>
      </c>
      <c r="N551" s="351"/>
    </row>
    <row r="552" spans="1:14">
      <c r="A552" s="113" t="s">
        <v>837</v>
      </c>
      <c r="B552" s="113" t="s">
        <v>384</v>
      </c>
      <c r="C552" s="113">
        <v>25.4</v>
      </c>
      <c r="D552" s="113">
        <v>25.4</v>
      </c>
      <c r="E552" s="113">
        <v>24.75</v>
      </c>
      <c r="F552" s="113">
        <v>24.9</v>
      </c>
      <c r="G552" s="113">
        <v>25</v>
      </c>
      <c r="H552" s="113">
        <v>25.2</v>
      </c>
      <c r="I552" s="113">
        <v>187684</v>
      </c>
      <c r="J552" s="113">
        <v>4691284.0999999996</v>
      </c>
      <c r="K552" s="115">
        <v>43518</v>
      </c>
      <c r="L552" s="113">
        <v>1013</v>
      </c>
      <c r="M552" s="113" t="s">
        <v>838</v>
      </c>
      <c r="N552" s="351"/>
    </row>
    <row r="553" spans="1:14">
      <c r="A553" s="113" t="s">
        <v>839</v>
      </c>
      <c r="B553" s="113" t="s">
        <v>384</v>
      </c>
      <c r="C553" s="113">
        <v>661.05</v>
      </c>
      <c r="D553" s="113">
        <v>664.1</v>
      </c>
      <c r="E553" s="113">
        <v>657.05</v>
      </c>
      <c r="F553" s="113">
        <v>659.45</v>
      </c>
      <c r="G553" s="113">
        <v>658.1</v>
      </c>
      <c r="H553" s="113">
        <v>661.05</v>
      </c>
      <c r="I553" s="113">
        <v>5439</v>
      </c>
      <c r="J553" s="113">
        <v>3591519.25</v>
      </c>
      <c r="K553" s="115">
        <v>43518</v>
      </c>
      <c r="L553" s="113">
        <v>177</v>
      </c>
      <c r="M553" s="113" t="s">
        <v>840</v>
      </c>
      <c r="N553" s="351"/>
    </row>
    <row r="554" spans="1:14">
      <c r="A554" s="113" t="s">
        <v>74</v>
      </c>
      <c r="B554" s="113" t="s">
        <v>384</v>
      </c>
      <c r="C554" s="113">
        <v>696.1</v>
      </c>
      <c r="D554" s="113">
        <v>705.8</v>
      </c>
      <c r="E554" s="113">
        <v>692.55</v>
      </c>
      <c r="F554" s="113">
        <v>696.1</v>
      </c>
      <c r="G554" s="113">
        <v>692.55</v>
      </c>
      <c r="H554" s="113">
        <v>698.75</v>
      </c>
      <c r="I554" s="113">
        <v>1011651</v>
      </c>
      <c r="J554" s="113">
        <v>707416020.75</v>
      </c>
      <c r="K554" s="115">
        <v>43518</v>
      </c>
      <c r="L554" s="113">
        <v>22778</v>
      </c>
      <c r="M554" s="113" t="s">
        <v>841</v>
      </c>
      <c r="N554" s="351"/>
    </row>
    <row r="555" spans="1:14">
      <c r="A555" s="113" t="s">
        <v>3687</v>
      </c>
      <c r="B555" s="113" t="s">
        <v>3192</v>
      </c>
      <c r="C555" s="113">
        <v>0.7</v>
      </c>
      <c r="D555" s="113">
        <v>0.75</v>
      </c>
      <c r="E555" s="113">
        <v>0.7</v>
      </c>
      <c r="F555" s="113">
        <v>0.75</v>
      </c>
      <c r="G555" s="113">
        <v>0.75</v>
      </c>
      <c r="H555" s="113">
        <v>0.7</v>
      </c>
      <c r="I555" s="113">
        <v>8600</v>
      </c>
      <c r="J555" s="113">
        <v>6150</v>
      </c>
      <c r="K555" s="115">
        <v>43518</v>
      </c>
      <c r="L555" s="113">
        <v>3</v>
      </c>
      <c r="M555" s="113" t="s">
        <v>3688</v>
      </c>
      <c r="N555" s="351"/>
    </row>
    <row r="556" spans="1:14">
      <c r="A556" s="113" t="s">
        <v>842</v>
      </c>
      <c r="B556" s="113" t="s">
        <v>384</v>
      </c>
      <c r="C556" s="113">
        <v>22.9</v>
      </c>
      <c r="D556" s="113">
        <v>23.35</v>
      </c>
      <c r="E556" s="113">
        <v>22.75</v>
      </c>
      <c r="F556" s="113">
        <v>22.8</v>
      </c>
      <c r="G556" s="113">
        <v>22.85</v>
      </c>
      <c r="H556" s="113">
        <v>22.85</v>
      </c>
      <c r="I556" s="113">
        <v>174264</v>
      </c>
      <c r="J556" s="113">
        <v>4003597.15</v>
      </c>
      <c r="K556" s="115">
        <v>43518</v>
      </c>
      <c r="L556" s="113">
        <v>590</v>
      </c>
      <c r="M556" s="113" t="s">
        <v>843</v>
      </c>
      <c r="N556" s="351"/>
    </row>
    <row r="557" spans="1:14">
      <c r="A557" s="113" t="s">
        <v>2762</v>
      </c>
      <c r="B557" s="113" t="s">
        <v>384</v>
      </c>
      <c r="C557" s="113">
        <v>6.65</v>
      </c>
      <c r="D557" s="113">
        <v>6.65</v>
      </c>
      <c r="E557" s="113">
        <v>6.65</v>
      </c>
      <c r="F557" s="113">
        <v>6.65</v>
      </c>
      <c r="G557" s="113">
        <v>6.65</v>
      </c>
      <c r="H557" s="113">
        <v>6.35</v>
      </c>
      <c r="I557" s="113">
        <v>313</v>
      </c>
      <c r="J557" s="113">
        <v>2081.4499999999998</v>
      </c>
      <c r="K557" s="115">
        <v>43518</v>
      </c>
      <c r="L557" s="113">
        <v>10</v>
      </c>
      <c r="M557" s="113" t="s">
        <v>2763</v>
      </c>
      <c r="N557" s="351"/>
    </row>
    <row r="558" spans="1:14">
      <c r="A558" s="113" t="s">
        <v>844</v>
      </c>
      <c r="B558" s="113" t="s">
        <v>384</v>
      </c>
      <c r="C558" s="113">
        <v>12.6</v>
      </c>
      <c r="D558" s="113">
        <v>13</v>
      </c>
      <c r="E558" s="113">
        <v>12.6</v>
      </c>
      <c r="F558" s="113">
        <v>12.75</v>
      </c>
      <c r="G558" s="113">
        <v>12.75</v>
      </c>
      <c r="H558" s="113">
        <v>12.6</v>
      </c>
      <c r="I558" s="113">
        <v>1845604</v>
      </c>
      <c r="J558" s="113">
        <v>23694607.350000001</v>
      </c>
      <c r="K558" s="115">
        <v>43518</v>
      </c>
      <c r="L558" s="113">
        <v>2779</v>
      </c>
      <c r="M558" s="113" t="s">
        <v>845</v>
      </c>
      <c r="N558" s="351"/>
    </row>
    <row r="559" spans="1:14">
      <c r="A559" s="113" t="s">
        <v>846</v>
      </c>
      <c r="B559" s="113" t="s">
        <v>384</v>
      </c>
      <c r="C559" s="113">
        <v>198</v>
      </c>
      <c r="D559" s="113">
        <v>200.35</v>
      </c>
      <c r="E559" s="113">
        <v>195.05</v>
      </c>
      <c r="F559" s="113">
        <v>198.2</v>
      </c>
      <c r="G559" s="113">
        <v>198</v>
      </c>
      <c r="H559" s="113">
        <v>196.5</v>
      </c>
      <c r="I559" s="113">
        <v>4055</v>
      </c>
      <c r="J559" s="113">
        <v>798506.55</v>
      </c>
      <c r="K559" s="115">
        <v>43518</v>
      </c>
      <c r="L559" s="113">
        <v>389</v>
      </c>
      <c r="M559" s="113" t="s">
        <v>847</v>
      </c>
      <c r="N559" s="351"/>
    </row>
    <row r="560" spans="1:14">
      <c r="A560" s="113" t="s">
        <v>849</v>
      </c>
      <c r="B560" s="113" t="s">
        <v>384</v>
      </c>
      <c r="C560" s="113">
        <v>18.55</v>
      </c>
      <c r="D560" s="113">
        <v>20.75</v>
      </c>
      <c r="E560" s="113">
        <v>18.149999999999999</v>
      </c>
      <c r="F560" s="113">
        <v>20.2</v>
      </c>
      <c r="G560" s="113">
        <v>20.2</v>
      </c>
      <c r="H560" s="113">
        <v>18.350000000000001</v>
      </c>
      <c r="I560" s="113">
        <v>1459512</v>
      </c>
      <c r="J560" s="113">
        <v>29109738.649999999</v>
      </c>
      <c r="K560" s="115">
        <v>43518</v>
      </c>
      <c r="L560" s="113">
        <v>7664</v>
      </c>
      <c r="M560" s="113" t="s">
        <v>850</v>
      </c>
      <c r="N560" s="351"/>
    </row>
    <row r="561" spans="1:14">
      <c r="A561" s="113" t="s">
        <v>75</v>
      </c>
      <c r="B561" s="113" t="s">
        <v>384</v>
      </c>
      <c r="C561" s="113">
        <v>1044.2</v>
      </c>
      <c r="D561" s="113">
        <v>1070.5</v>
      </c>
      <c r="E561" s="113">
        <v>1044</v>
      </c>
      <c r="F561" s="113">
        <v>1066.1500000000001</v>
      </c>
      <c r="G561" s="113">
        <v>1069.6500000000001</v>
      </c>
      <c r="H561" s="113">
        <v>1053.4000000000001</v>
      </c>
      <c r="I561" s="113">
        <v>1422246</v>
      </c>
      <c r="J561" s="113">
        <v>1512393951.45</v>
      </c>
      <c r="K561" s="115">
        <v>43518</v>
      </c>
      <c r="L561" s="113">
        <v>85228</v>
      </c>
      <c r="M561" s="113" t="s">
        <v>851</v>
      </c>
      <c r="N561" s="351"/>
    </row>
    <row r="562" spans="1:14">
      <c r="A562" s="113" t="s">
        <v>76</v>
      </c>
      <c r="B562" s="113" t="s">
        <v>384</v>
      </c>
      <c r="C562" s="113">
        <v>1893.95</v>
      </c>
      <c r="D562" s="113">
        <v>1899</v>
      </c>
      <c r="E562" s="113">
        <v>1877.5</v>
      </c>
      <c r="F562" s="113">
        <v>1887.4</v>
      </c>
      <c r="G562" s="113">
        <v>1887</v>
      </c>
      <c r="H562" s="113">
        <v>1891.45</v>
      </c>
      <c r="I562" s="113">
        <v>2461406</v>
      </c>
      <c r="J562" s="113">
        <v>4648555602.75</v>
      </c>
      <c r="K562" s="115">
        <v>43518</v>
      </c>
      <c r="L562" s="113">
        <v>133440</v>
      </c>
      <c r="M562" s="113" t="s">
        <v>852</v>
      </c>
      <c r="N562" s="351"/>
    </row>
    <row r="563" spans="1:14">
      <c r="A563" s="113" t="s">
        <v>2775</v>
      </c>
      <c r="B563" s="113" t="s">
        <v>384</v>
      </c>
      <c r="C563" s="113">
        <v>1353</v>
      </c>
      <c r="D563" s="113">
        <v>1375.45</v>
      </c>
      <c r="E563" s="113">
        <v>1344</v>
      </c>
      <c r="F563" s="113">
        <v>1347.05</v>
      </c>
      <c r="G563" s="113">
        <v>1344.5</v>
      </c>
      <c r="H563" s="113">
        <v>1348.65</v>
      </c>
      <c r="I563" s="113">
        <v>111916</v>
      </c>
      <c r="J563" s="113">
        <v>151661450.84999999</v>
      </c>
      <c r="K563" s="115">
        <v>43518</v>
      </c>
      <c r="L563" s="113">
        <v>11940</v>
      </c>
      <c r="M563" s="113" t="s">
        <v>2776</v>
      </c>
      <c r="N563" s="351"/>
    </row>
    <row r="564" spans="1:14">
      <c r="A564" s="113" t="s">
        <v>77</v>
      </c>
      <c r="B564" s="113" t="s">
        <v>384</v>
      </c>
      <c r="C564" s="113">
        <v>2119.4</v>
      </c>
      <c r="D564" s="113">
        <v>2128.1</v>
      </c>
      <c r="E564" s="113">
        <v>2089.1</v>
      </c>
      <c r="F564" s="113">
        <v>2091.4499999999998</v>
      </c>
      <c r="G564" s="113">
        <v>2091</v>
      </c>
      <c r="H564" s="113">
        <v>2115.9</v>
      </c>
      <c r="I564" s="113">
        <v>2222677</v>
      </c>
      <c r="J564" s="113">
        <v>4666916025</v>
      </c>
      <c r="K564" s="115">
        <v>43518</v>
      </c>
      <c r="L564" s="113">
        <v>91486</v>
      </c>
      <c r="M564" s="113" t="s">
        <v>853</v>
      </c>
      <c r="N564" s="351"/>
    </row>
    <row r="565" spans="1:14">
      <c r="A565" s="113" t="s">
        <v>2313</v>
      </c>
      <c r="B565" s="113" t="s">
        <v>384</v>
      </c>
      <c r="C565" s="113">
        <v>358.35</v>
      </c>
      <c r="D565" s="113">
        <v>364</v>
      </c>
      <c r="E565" s="113">
        <v>356.15</v>
      </c>
      <c r="F565" s="113">
        <v>362.5</v>
      </c>
      <c r="G565" s="113">
        <v>362.25</v>
      </c>
      <c r="H565" s="113">
        <v>356.85</v>
      </c>
      <c r="I565" s="113">
        <v>487266</v>
      </c>
      <c r="J565" s="113">
        <v>176476744.19999999</v>
      </c>
      <c r="K565" s="115">
        <v>43518</v>
      </c>
      <c r="L565" s="113">
        <v>11447</v>
      </c>
      <c r="M565" s="113" t="s">
        <v>2314</v>
      </c>
      <c r="N565" s="351"/>
    </row>
    <row r="566" spans="1:14">
      <c r="A566" s="113" t="s">
        <v>2238</v>
      </c>
      <c r="B566" s="113" t="s">
        <v>384</v>
      </c>
      <c r="C566" s="113">
        <v>3040</v>
      </c>
      <c r="D566" s="113">
        <v>3041</v>
      </c>
      <c r="E566" s="113">
        <v>3025.5</v>
      </c>
      <c r="F566" s="113">
        <v>3027.75</v>
      </c>
      <c r="G566" s="113">
        <v>3026.1</v>
      </c>
      <c r="H566" s="113">
        <v>3049.1</v>
      </c>
      <c r="I566" s="113">
        <v>307</v>
      </c>
      <c r="J566" s="113">
        <v>932641.75</v>
      </c>
      <c r="K566" s="115">
        <v>43518</v>
      </c>
      <c r="L566" s="113">
        <v>77</v>
      </c>
      <c r="M566" s="113" t="s">
        <v>2239</v>
      </c>
      <c r="N566" s="351"/>
    </row>
    <row r="567" spans="1:14">
      <c r="A567" s="113" t="s">
        <v>854</v>
      </c>
      <c r="B567" s="113" t="s">
        <v>384</v>
      </c>
      <c r="C567" s="113">
        <v>1119.79</v>
      </c>
      <c r="D567" s="113">
        <v>1123.5</v>
      </c>
      <c r="E567" s="113">
        <v>1118.5</v>
      </c>
      <c r="F567" s="113">
        <v>1122.02</v>
      </c>
      <c r="G567" s="113">
        <v>1122.02</v>
      </c>
      <c r="H567" s="113">
        <v>1122.74</v>
      </c>
      <c r="I567" s="113">
        <v>177</v>
      </c>
      <c r="J567" s="113">
        <v>198281.77</v>
      </c>
      <c r="K567" s="115">
        <v>43518</v>
      </c>
      <c r="L567" s="113">
        <v>17</v>
      </c>
      <c r="M567" s="113" t="s">
        <v>855</v>
      </c>
      <c r="N567" s="351"/>
    </row>
    <row r="568" spans="1:14">
      <c r="A568" s="113" t="s">
        <v>3453</v>
      </c>
      <c r="B568" s="113" t="s">
        <v>384</v>
      </c>
      <c r="C568" s="113">
        <v>3650</v>
      </c>
      <c r="D568" s="113">
        <v>3747.72</v>
      </c>
      <c r="E568" s="113">
        <v>3500</v>
      </c>
      <c r="F568" s="113">
        <v>3711.62</v>
      </c>
      <c r="G568" s="113">
        <v>3711.62</v>
      </c>
      <c r="H568" s="113">
        <v>3728.26</v>
      </c>
      <c r="I568" s="113">
        <v>110</v>
      </c>
      <c r="J568" s="113">
        <v>402752.07</v>
      </c>
      <c r="K568" s="115">
        <v>43518</v>
      </c>
      <c r="L568" s="113">
        <v>12</v>
      </c>
      <c r="M568" s="113" t="s">
        <v>3454</v>
      </c>
      <c r="N568" s="351"/>
    </row>
    <row r="569" spans="1:14">
      <c r="A569" s="113" t="s">
        <v>78</v>
      </c>
      <c r="B569" s="113" t="s">
        <v>384</v>
      </c>
      <c r="C569" s="113">
        <v>22.85</v>
      </c>
      <c r="D569" s="113">
        <v>24.15</v>
      </c>
      <c r="E569" s="113">
        <v>22.75</v>
      </c>
      <c r="F569" s="113">
        <v>23.8</v>
      </c>
      <c r="G569" s="113">
        <v>23.7</v>
      </c>
      <c r="H569" s="113">
        <v>22.55</v>
      </c>
      <c r="I569" s="113">
        <v>6665658</v>
      </c>
      <c r="J569" s="113">
        <v>155671619.34999999</v>
      </c>
      <c r="K569" s="115">
        <v>43518</v>
      </c>
      <c r="L569" s="113">
        <v>17383</v>
      </c>
      <c r="M569" s="113" t="s">
        <v>856</v>
      </c>
      <c r="N569" s="351"/>
    </row>
    <row r="570" spans="1:14">
      <c r="A570" s="113" t="s">
        <v>857</v>
      </c>
      <c r="B570" s="113" t="s">
        <v>384</v>
      </c>
      <c r="C570" s="113">
        <v>2130</v>
      </c>
      <c r="D570" s="113">
        <v>2160</v>
      </c>
      <c r="E570" s="113">
        <v>2110</v>
      </c>
      <c r="F570" s="113">
        <v>2119.6</v>
      </c>
      <c r="G570" s="113">
        <v>2112</v>
      </c>
      <c r="H570" s="113">
        <v>2135.0500000000002</v>
      </c>
      <c r="I570" s="113">
        <v>163374</v>
      </c>
      <c r="J570" s="113">
        <v>348385272.44999999</v>
      </c>
      <c r="K570" s="115">
        <v>43518</v>
      </c>
      <c r="L570" s="113">
        <v>18696</v>
      </c>
      <c r="M570" s="113" t="s">
        <v>2809</v>
      </c>
      <c r="N570" s="351"/>
    </row>
    <row r="571" spans="1:14">
      <c r="A571" s="113" t="s">
        <v>858</v>
      </c>
      <c r="B571" s="113" t="s">
        <v>384</v>
      </c>
      <c r="C571" s="113">
        <v>150.15</v>
      </c>
      <c r="D571" s="113">
        <v>154.75</v>
      </c>
      <c r="E571" s="113">
        <v>148.75</v>
      </c>
      <c r="F571" s="113">
        <v>149.44999999999999</v>
      </c>
      <c r="G571" s="113">
        <v>149.69999999999999</v>
      </c>
      <c r="H571" s="113">
        <v>152</v>
      </c>
      <c r="I571" s="113">
        <v>100340</v>
      </c>
      <c r="J571" s="113">
        <v>15172812.949999999</v>
      </c>
      <c r="K571" s="115">
        <v>43518</v>
      </c>
      <c r="L571" s="113">
        <v>3613</v>
      </c>
      <c r="M571" s="113" t="s">
        <v>2963</v>
      </c>
      <c r="N571" s="351"/>
    </row>
    <row r="572" spans="1:14">
      <c r="A572" s="113" t="s">
        <v>859</v>
      </c>
      <c r="B572" s="113" t="s">
        <v>384</v>
      </c>
      <c r="C572" s="113">
        <v>99.15</v>
      </c>
      <c r="D572" s="113">
        <v>102.9</v>
      </c>
      <c r="E572" s="113">
        <v>99.1</v>
      </c>
      <c r="F572" s="113">
        <v>100.9</v>
      </c>
      <c r="G572" s="113">
        <v>100.5</v>
      </c>
      <c r="H572" s="113">
        <v>99.6</v>
      </c>
      <c r="I572" s="113">
        <v>20665</v>
      </c>
      <c r="J572" s="113">
        <v>2095401.6</v>
      </c>
      <c r="K572" s="115">
        <v>43518</v>
      </c>
      <c r="L572" s="113">
        <v>495</v>
      </c>
      <c r="M572" s="113" t="s">
        <v>860</v>
      </c>
      <c r="N572" s="351"/>
    </row>
    <row r="573" spans="1:14">
      <c r="A573" s="113" t="s">
        <v>861</v>
      </c>
      <c r="B573" s="113" t="s">
        <v>384</v>
      </c>
      <c r="C573" s="113">
        <v>442</v>
      </c>
      <c r="D573" s="113">
        <v>453.05</v>
      </c>
      <c r="E573" s="113">
        <v>440.65</v>
      </c>
      <c r="F573" s="113">
        <v>449.1</v>
      </c>
      <c r="G573" s="113">
        <v>449</v>
      </c>
      <c r="H573" s="113">
        <v>443.05</v>
      </c>
      <c r="I573" s="113">
        <v>58363</v>
      </c>
      <c r="J573" s="113">
        <v>26148538.649999999</v>
      </c>
      <c r="K573" s="115">
        <v>43518</v>
      </c>
      <c r="L573" s="113">
        <v>964</v>
      </c>
      <c r="M573" s="113" t="s">
        <v>2220</v>
      </c>
      <c r="N573" s="351"/>
    </row>
    <row r="574" spans="1:14">
      <c r="A574" s="113" t="s">
        <v>79</v>
      </c>
      <c r="B574" s="113" t="s">
        <v>384</v>
      </c>
      <c r="C574" s="113">
        <v>2652.9</v>
      </c>
      <c r="D574" s="113">
        <v>2697.9</v>
      </c>
      <c r="E574" s="113">
        <v>2620</v>
      </c>
      <c r="F574" s="113">
        <v>2679.85</v>
      </c>
      <c r="G574" s="113">
        <v>2678.45</v>
      </c>
      <c r="H574" s="113">
        <v>2641.25</v>
      </c>
      <c r="I574" s="113">
        <v>720407</v>
      </c>
      <c r="J574" s="113">
        <v>1926791323.2</v>
      </c>
      <c r="K574" s="115">
        <v>43518</v>
      </c>
      <c r="L574" s="113">
        <v>37680</v>
      </c>
      <c r="M574" s="113" t="s">
        <v>862</v>
      </c>
      <c r="N574" s="351"/>
    </row>
    <row r="575" spans="1:14">
      <c r="A575" s="113" t="s">
        <v>863</v>
      </c>
      <c r="B575" s="113" t="s">
        <v>384</v>
      </c>
      <c r="C575" s="113">
        <v>1401.95</v>
      </c>
      <c r="D575" s="113">
        <v>1409.65</v>
      </c>
      <c r="E575" s="113">
        <v>1350</v>
      </c>
      <c r="F575" s="113">
        <v>1359.25</v>
      </c>
      <c r="G575" s="113">
        <v>1353.25</v>
      </c>
      <c r="H575" s="113">
        <v>1393.2</v>
      </c>
      <c r="I575" s="113">
        <v>4572</v>
      </c>
      <c r="J575" s="113">
        <v>6260227.7999999998</v>
      </c>
      <c r="K575" s="115">
        <v>43518</v>
      </c>
      <c r="L575" s="113">
        <v>367</v>
      </c>
      <c r="M575" s="113" t="s">
        <v>864</v>
      </c>
      <c r="N575" s="351"/>
    </row>
    <row r="576" spans="1:14">
      <c r="A576" s="113" t="s">
        <v>3237</v>
      </c>
      <c r="B576" s="113" t="s">
        <v>3192</v>
      </c>
      <c r="C576" s="113">
        <v>19.350000000000001</v>
      </c>
      <c r="D576" s="113">
        <v>21.3</v>
      </c>
      <c r="E576" s="113">
        <v>19.350000000000001</v>
      </c>
      <c r="F576" s="113">
        <v>20.75</v>
      </c>
      <c r="G576" s="113">
        <v>21.3</v>
      </c>
      <c r="H576" s="113">
        <v>20.3</v>
      </c>
      <c r="I576" s="113">
        <v>950</v>
      </c>
      <c r="J576" s="113">
        <v>19611.400000000001</v>
      </c>
      <c r="K576" s="115">
        <v>43518</v>
      </c>
      <c r="L576" s="113">
        <v>18</v>
      </c>
      <c r="M576" s="113" t="s">
        <v>3238</v>
      </c>
      <c r="N576" s="351"/>
    </row>
    <row r="577" spans="1:14">
      <c r="A577" s="113" t="s">
        <v>80</v>
      </c>
      <c r="B577" s="113" t="s">
        <v>384</v>
      </c>
      <c r="C577" s="113">
        <v>353.2</v>
      </c>
      <c r="D577" s="113">
        <v>360.15</v>
      </c>
      <c r="E577" s="113">
        <v>352.05</v>
      </c>
      <c r="F577" s="113">
        <v>358.05</v>
      </c>
      <c r="G577" s="113">
        <v>357.8</v>
      </c>
      <c r="H577" s="113">
        <v>353.3</v>
      </c>
      <c r="I577" s="113">
        <v>494656</v>
      </c>
      <c r="J577" s="113">
        <v>176372101.55000001</v>
      </c>
      <c r="K577" s="115">
        <v>43518</v>
      </c>
      <c r="L577" s="113">
        <v>7558</v>
      </c>
      <c r="M577" s="113" t="s">
        <v>865</v>
      </c>
      <c r="N577" s="351"/>
    </row>
    <row r="578" spans="1:14">
      <c r="A578" s="113" t="s">
        <v>866</v>
      </c>
      <c r="B578" s="113" t="s">
        <v>384</v>
      </c>
      <c r="C578" s="113">
        <v>21.7</v>
      </c>
      <c r="D578" s="113">
        <v>22.3</v>
      </c>
      <c r="E578" s="113">
        <v>21.55</v>
      </c>
      <c r="F578" s="113">
        <v>21.9</v>
      </c>
      <c r="G578" s="113">
        <v>21.9</v>
      </c>
      <c r="H578" s="113">
        <v>21.7</v>
      </c>
      <c r="I578" s="113">
        <v>1716951</v>
      </c>
      <c r="J578" s="113">
        <v>37607344.899999999</v>
      </c>
      <c r="K578" s="115">
        <v>43518</v>
      </c>
      <c r="L578" s="113">
        <v>4034</v>
      </c>
      <c r="M578" s="113" t="s">
        <v>2810</v>
      </c>
      <c r="N578" s="351"/>
    </row>
    <row r="579" spans="1:14">
      <c r="A579" s="113" t="s">
        <v>2964</v>
      </c>
      <c r="B579" s="113" t="s">
        <v>384</v>
      </c>
      <c r="C579" s="113">
        <v>202.45</v>
      </c>
      <c r="D579" s="113">
        <v>202.55</v>
      </c>
      <c r="E579" s="113">
        <v>196.05</v>
      </c>
      <c r="F579" s="113">
        <v>197.3</v>
      </c>
      <c r="G579" s="113">
        <v>196.1</v>
      </c>
      <c r="H579" s="113">
        <v>201.95</v>
      </c>
      <c r="I579" s="113">
        <v>26960</v>
      </c>
      <c r="J579" s="113">
        <v>5389692.25</v>
      </c>
      <c r="K579" s="115">
        <v>43518</v>
      </c>
      <c r="L579" s="113">
        <v>1114</v>
      </c>
      <c r="M579" s="113" t="s">
        <v>2965</v>
      </c>
      <c r="N579" s="351"/>
    </row>
    <row r="580" spans="1:14">
      <c r="A580" s="113" t="s">
        <v>867</v>
      </c>
      <c r="B580" s="113" t="s">
        <v>384</v>
      </c>
      <c r="C580" s="113">
        <v>612.70000000000005</v>
      </c>
      <c r="D580" s="113">
        <v>634.70000000000005</v>
      </c>
      <c r="E580" s="113">
        <v>610.1</v>
      </c>
      <c r="F580" s="113">
        <v>617.95000000000005</v>
      </c>
      <c r="G580" s="113">
        <v>612</v>
      </c>
      <c r="H580" s="113">
        <v>604.5</v>
      </c>
      <c r="I580" s="113">
        <v>27433</v>
      </c>
      <c r="J580" s="113">
        <v>17079474.600000001</v>
      </c>
      <c r="K580" s="115">
        <v>43518</v>
      </c>
      <c r="L580" s="113">
        <v>2165</v>
      </c>
      <c r="M580" s="113" t="s">
        <v>868</v>
      </c>
      <c r="N580" s="351"/>
    </row>
    <row r="581" spans="1:14">
      <c r="A581" s="113" t="s">
        <v>1938</v>
      </c>
      <c r="B581" s="113" t="s">
        <v>384</v>
      </c>
      <c r="C581" s="113">
        <v>6.2</v>
      </c>
      <c r="D581" s="113">
        <v>6.35</v>
      </c>
      <c r="E581" s="113">
        <v>6.05</v>
      </c>
      <c r="F581" s="113">
        <v>6.25</v>
      </c>
      <c r="G581" s="113">
        <v>6.2</v>
      </c>
      <c r="H581" s="113">
        <v>6</v>
      </c>
      <c r="I581" s="113">
        <v>74766</v>
      </c>
      <c r="J581" s="113">
        <v>462558.8</v>
      </c>
      <c r="K581" s="115">
        <v>43518</v>
      </c>
      <c r="L581" s="113">
        <v>171</v>
      </c>
      <c r="M581" s="113" t="s">
        <v>1939</v>
      </c>
      <c r="N581" s="351"/>
    </row>
    <row r="582" spans="1:14">
      <c r="A582" s="113" t="s">
        <v>869</v>
      </c>
      <c r="B582" s="113" t="s">
        <v>384</v>
      </c>
      <c r="C582" s="113">
        <v>148.15</v>
      </c>
      <c r="D582" s="113">
        <v>149.6</v>
      </c>
      <c r="E582" s="113">
        <v>145.5</v>
      </c>
      <c r="F582" s="113">
        <v>146.25</v>
      </c>
      <c r="G582" s="113">
        <v>146.30000000000001</v>
      </c>
      <c r="H582" s="113">
        <v>148.15</v>
      </c>
      <c r="I582" s="113">
        <v>105838</v>
      </c>
      <c r="J582" s="113">
        <v>15582695.6</v>
      </c>
      <c r="K582" s="115">
        <v>43518</v>
      </c>
      <c r="L582" s="113">
        <v>2693</v>
      </c>
      <c r="M582" s="113" t="s">
        <v>870</v>
      </c>
      <c r="N582" s="351"/>
    </row>
    <row r="583" spans="1:14">
      <c r="A583" s="113" t="s">
        <v>871</v>
      </c>
      <c r="B583" s="113" t="s">
        <v>384</v>
      </c>
      <c r="C583" s="113">
        <v>1601.2</v>
      </c>
      <c r="D583" s="113">
        <v>1610.35</v>
      </c>
      <c r="E583" s="113">
        <v>1588.05</v>
      </c>
      <c r="F583" s="113">
        <v>1601.05</v>
      </c>
      <c r="G583" s="113">
        <v>1598</v>
      </c>
      <c r="H583" s="113">
        <v>1588.15</v>
      </c>
      <c r="I583" s="113">
        <v>6272</v>
      </c>
      <c r="J583" s="113">
        <v>10033560.800000001</v>
      </c>
      <c r="K583" s="115">
        <v>43518</v>
      </c>
      <c r="L583" s="113">
        <v>801</v>
      </c>
      <c r="M583" s="113" t="s">
        <v>872</v>
      </c>
      <c r="N583" s="351"/>
    </row>
    <row r="584" spans="1:14">
      <c r="A584" s="113" t="s">
        <v>2675</v>
      </c>
      <c r="B584" s="113" t="s">
        <v>384</v>
      </c>
      <c r="C584" s="113">
        <v>15.1</v>
      </c>
      <c r="D584" s="113">
        <v>17.850000000000001</v>
      </c>
      <c r="E584" s="113">
        <v>15.05</v>
      </c>
      <c r="F584" s="113">
        <v>16.7</v>
      </c>
      <c r="G584" s="113">
        <v>16.05</v>
      </c>
      <c r="H584" s="113">
        <v>15</v>
      </c>
      <c r="I584" s="113">
        <v>14827</v>
      </c>
      <c r="J584" s="113">
        <v>240974.65</v>
      </c>
      <c r="K584" s="115">
        <v>43518</v>
      </c>
      <c r="L584" s="113">
        <v>144</v>
      </c>
      <c r="M584" s="113" t="s">
        <v>2676</v>
      </c>
      <c r="N584" s="351"/>
    </row>
    <row r="585" spans="1:14">
      <c r="A585" s="113" t="s">
        <v>873</v>
      </c>
      <c r="B585" s="113" t="s">
        <v>384</v>
      </c>
      <c r="C585" s="113">
        <v>167</v>
      </c>
      <c r="D585" s="113">
        <v>170.9</v>
      </c>
      <c r="E585" s="113">
        <v>166.5</v>
      </c>
      <c r="F585" s="113">
        <v>169.1</v>
      </c>
      <c r="G585" s="113">
        <v>169</v>
      </c>
      <c r="H585" s="113">
        <v>166.45</v>
      </c>
      <c r="I585" s="113">
        <v>72956</v>
      </c>
      <c r="J585" s="113">
        <v>12311284.15</v>
      </c>
      <c r="K585" s="115">
        <v>43518</v>
      </c>
      <c r="L585" s="113">
        <v>538</v>
      </c>
      <c r="M585" s="113" t="s">
        <v>874</v>
      </c>
      <c r="N585" s="351"/>
    </row>
    <row r="586" spans="1:14">
      <c r="A586" s="113" t="s">
        <v>81</v>
      </c>
      <c r="B586" s="113" t="s">
        <v>384</v>
      </c>
      <c r="C586" s="113">
        <v>194.3</v>
      </c>
      <c r="D586" s="113">
        <v>197</v>
      </c>
      <c r="E586" s="113">
        <v>192.3</v>
      </c>
      <c r="F586" s="113">
        <v>196.45</v>
      </c>
      <c r="G586" s="113">
        <v>196.8</v>
      </c>
      <c r="H586" s="113">
        <v>194.4</v>
      </c>
      <c r="I586" s="113">
        <v>8758060</v>
      </c>
      <c r="J586" s="113">
        <v>1703494191.95</v>
      </c>
      <c r="K586" s="115">
        <v>43518</v>
      </c>
      <c r="L586" s="113">
        <v>58838</v>
      </c>
      <c r="M586" s="113" t="s">
        <v>875</v>
      </c>
      <c r="N586" s="351"/>
    </row>
    <row r="587" spans="1:14">
      <c r="A587" s="113" t="s">
        <v>876</v>
      </c>
      <c r="B587" s="113" t="s">
        <v>384</v>
      </c>
      <c r="C587" s="113">
        <v>200</v>
      </c>
      <c r="D587" s="113">
        <v>211.5</v>
      </c>
      <c r="E587" s="113">
        <v>196</v>
      </c>
      <c r="F587" s="113">
        <v>203.5</v>
      </c>
      <c r="G587" s="113">
        <v>201</v>
      </c>
      <c r="H587" s="113">
        <v>196.6</v>
      </c>
      <c r="I587" s="113">
        <v>5436</v>
      </c>
      <c r="J587" s="113">
        <v>1101104.6499999999</v>
      </c>
      <c r="K587" s="115">
        <v>43518</v>
      </c>
      <c r="L587" s="113">
        <v>328</v>
      </c>
      <c r="M587" s="113" t="s">
        <v>2061</v>
      </c>
      <c r="N587" s="351"/>
    </row>
    <row r="588" spans="1:14">
      <c r="A588" s="113" t="s">
        <v>877</v>
      </c>
      <c r="B588" s="113" t="s">
        <v>384</v>
      </c>
      <c r="C588" s="113">
        <v>44.8</v>
      </c>
      <c r="D588" s="113">
        <v>45.55</v>
      </c>
      <c r="E588" s="113">
        <v>44.55</v>
      </c>
      <c r="F588" s="113">
        <v>45.05</v>
      </c>
      <c r="G588" s="113">
        <v>44.9</v>
      </c>
      <c r="H588" s="113">
        <v>44.8</v>
      </c>
      <c r="I588" s="113">
        <v>451010</v>
      </c>
      <c r="J588" s="113">
        <v>20364952.050000001</v>
      </c>
      <c r="K588" s="115">
        <v>43518</v>
      </c>
      <c r="L588" s="113">
        <v>3007</v>
      </c>
      <c r="M588" s="113" t="s">
        <v>878</v>
      </c>
      <c r="N588" s="351"/>
    </row>
    <row r="589" spans="1:14">
      <c r="A589" s="113" t="s">
        <v>2593</v>
      </c>
      <c r="B589" s="113" t="s">
        <v>384</v>
      </c>
      <c r="C589" s="113">
        <v>6.6</v>
      </c>
      <c r="D589" s="113">
        <v>6.95</v>
      </c>
      <c r="E589" s="113">
        <v>6.55</v>
      </c>
      <c r="F589" s="113">
        <v>6.85</v>
      </c>
      <c r="G589" s="113">
        <v>6.95</v>
      </c>
      <c r="H589" s="113">
        <v>6.55</v>
      </c>
      <c r="I589" s="113">
        <v>241256</v>
      </c>
      <c r="J589" s="113">
        <v>1640932.3</v>
      </c>
      <c r="K589" s="115">
        <v>43518</v>
      </c>
      <c r="L589" s="113">
        <v>327</v>
      </c>
      <c r="M589" s="113" t="s">
        <v>2594</v>
      </c>
      <c r="N589" s="351"/>
    </row>
    <row r="590" spans="1:14">
      <c r="A590" s="113" t="s">
        <v>2354</v>
      </c>
      <c r="B590" s="113" t="s">
        <v>384</v>
      </c>
      <c r="C590" s="113">
        <v>90.2</v>
      </c>
      <c r="D590" s="113">
        <v>93.95</v>
      </c>
      <c r="E590" s="113">
        <v>89</v>
      </c>
      <c r="F590" s="113">
        <v>90.25</v>
      </c>
      <c r="G590" s="113">
        <v>93.95</v>
      </c>
      <c r="H590" s="113">
        <v>90.25</v>
      </c>
      <c r="I590" s="113">
        <v>1520</v>
      </c>
      <c r="J590" s="113">
        <v>137066.25</v>
      </c>
      <c r="K590" s="115">
        <v>43518</v>
      </c>
      <c r="L590" s="113">
        <v>26</v>
      </c>
      <c r="M590" s="113" t="s">
        <v>2355</v>
      </c>
      <c r="N590" s="351"/>
    </row>
    <row r="591" spans="1:14">
      <c r="A591" s="113" t="s">
        <v>879</v>
      </c>
      <c r="B591" s="113" t="s">
        <v>384</v>
      </c>
      <c r="C591" s="113">
        <v>115.5</v>
      </c>
      <c r="D591" s="113">
        <v>117.9</v>
      </c>
      <c r="E591" s="113">
        <v>115.1</v>
      </c>
      <c r="F591" s="113">
        <v>116.6</v>
      </c>
      <c r="G591" s="113">
        <v>116</v>
      </c>
      <c r="H591" s="113">
        <v>116.4</v>
      </c>
      <c r="I591" s="113">
        <v>181454</v>
      </c>
      <c r="J591" s="113">
        <v>21135745.75</v>
      </c>
      <c r="K591" s="115">
        <v>43518</v>
      </c>
      <c r="L591" s="113">
        <v>3805</v>
      </c>
      <c r="M591" s="113" t="s">
        <v>880</v>
      </c>
      <c r="N591" s="351"/>
    </row>
    <row r="592" spans="1:14">
      <c r="A592" s="113" t="s">
        <v>82</v>
      </c>
      <c r="B592" s="113" t="s">
        <v>384</v>
      </c>
      <c r="C592" s="113">
        <v>223.75</v>
      </c>
      <c r="D592" s="113">
        <v>232.8</v>
      </c>
      <c r="E592" s="113">
        <v>223.3</v>
      </c>
      <c r="F592" s="113">
        <v>230.95</v>
      </c>
      <c r="G592" s="113">
        <v>231.5</v>
      </c>
      <c r="H592" s="113">
        <v>222.95</v>
      </c>
      <c r="I592" s="113">
        <v>5940113</v>
      </c>
      <c r="J592" s="113">
        <v>1365559200.4000001</v>
      </c>
      <c r="K592" s="115">
        <v>43518</v>
      </c>
      <c r="L592" s="113">
        <v>75087</v>
      </c>
      <c r="M592" s="113" t="s">
        <v>881</v>
      </c>
      <c r="N592" s="351"/>
    </row>
    <row r="593" spans="1:14">
      <c r="A593" s="113" t="s">
        <v>882</v>
      </c>
      <c r="B593" s="113" t="s">
        <v>384</v>
      </c>
      <c r="C593" s="113">
        <v>318.89999999999998</v>
      </c>
      <c r="D593" s="113">
        <v>334.5</v>
      </c>
      <c r="E593" s="113">
        <v>318.89999999999998</v>
      </c>
      <c r="F593" s="113">
        <v>333.65</v>
      </c>
      <c r="G593" s="113">
        <v>333</v>
      </c>
      <c r="H593" s="113">
        <v>325.45</v>
      </c>
      <c r="I593" s="113">
        <v>2028</v>
      </c>
      <c r="J593" s="113">
        <v>670681.1</v>
      </c>
      <c r="K593" s="115">
        <v>43518</v>
      </c>
      <c r="L593" s="113">
        <v>173</v>
      </c>
      <c r="M593" s="113" t="s">
        <v>883</v>
      </c>
      <c r="N593" s="351"/>
    </row>
    <row r="594" spans="1:14">
      <c r="A594" s="113" t="s">
        <v>83</v>
      </c>
      <c r="B594" s="113" t="s">
        <v>384</v>
      </c>
      <c r="C594" s="113">
        <v>1760</v>
      </c>
      <c r="D594" s="113">
        <v>1773</v>
      </c>
      <c r="E594" s="113">
        <v>1751.95</v>
      </c>
      <c r="F594" s="113">
        <v>1768.55</v>
      </c>
      <c r="G594" s="113">
        <v>1767.65</v>
      </c>
      <c r="H594" s="113">
        <v>1754.7</v>
      </c>
      <c r="I594" s="113">
        <v>1360163</v>
      </c>
      <c r="J594" s="113">
        <v>2401890279.1999998</v>
      </c>
      <c r="K594" s="115">
        <v>43518</v>
      </c>
      <c r="L594" s="113">
        <v>59415</v>
      </c>
      <c r="M594" s="113" t="s">
        <v>884</v>
      </c>
      <c r="N594" s="351"/>
    </row>
    <row r="595" spans="1:14">
      <c r="A595" s="113" t="s">
        <v>84</v>
      </c>
      <c r="B595" s="113" t="s">
        <v>384</v>
      </c>
      <c r="C595" s="113">
        <v>258.2</v>
      </c>
      <c r="D595" s="113">
        <v>261</v>
      </c>
      <c r="E595" s="113">
        <v>253.05</v>
      </c>
      <c r="F595" s="113">
        <v>260</v>
      </c>
      <c r="G595" s="113">
        <v>257.64999999999998</v>
      </c>
      <c r="H595" s="113">
        <v>255.8</v>
      </c>
      <c r="I595" s="113">
        <v>821434</v>
      </c>
      <c r="J595" s="113">
        <v>211046884.44999999</v>
      </c>
      <c r="K595" s="115">
        <v>43518</v>
      </c>
      <c r="L595" s="113">
        <v>10741</v>
      </c>
      <c r="M595" s="113" t="s">
        <v>885</v>
      </c>
      <c r="N595" s="351"/>
    </row>
    <row r="596" spans="1:14">
      <c r="A596" s="113" t="s">
        <v>2294</v>
      </c>
      <c r="B596" s="113" t="s">
        <v>384</v>
      </c>
      <c r="C596" s="113">
        <v>106.6</v>
      </c>
      <c r="D596" s="113">
        <v>108.5</v>
      </c>
      <c r="E596" s="113">
        <v>105.45</v>
      </c>
      <c r="F596" s="113">
        <v>106.35</v>
      </c>
      <c r="G596" s="113">
        <v>106.85</v>
      </c>
      <c r="H596" s="113">
        <v>106.15</v>
      </c>
      <c r="I596" s="113">
        <v>3720</v>
      </c>
      <c r="J596" s="113">
        <v>399202.9</v>
      </c>
      <c r="K596" s="115">
        <v>43518</v>
      </c>
      <c r="L596" s="113">
        <v>131</v>
      </c>
      <c r="M596" s="113" t="s">
        <v>2295</v>
      </c>
      <c r="N596" s="351"/>
    </row>
    <row r="597" spans="1:14">
      <c r="A597" s="113" t="s">
        <v>2730</v>
      </c>
      <c r="B597" s="113" t="s">
        <v>384</v>
      </c>
      <c r="C597" s="113">
        <v>35</v>
      </c>
      <c r="D597" s="113">
        <v>41.5</v>
      </c>
      <c r="E597" s="113">
        <v>34.6</v>
      </c>
      <c r="F597" s="113">
        <v>41.5</v>
      </c>
      <c r="G597" s="113">
        <v>41.5</v>
      </c>
      <c r="H597" s="113">
        <v>34.6</v>
      </c>
      <c r="I597" s="113">
        <v>39472</v>
      </c>
      <c r="J597" s="113">
        <v>1507273.65</v>
      </c>
      <c r="K597" s="115">
        <v>43518</v>
      </c>
      <c r="L597" s="113">
        <v>141</v>
      </c>
      <c r="M597" s="113" t="s">
        <v>2731</v>
      </c>
      <c r="N597" s="351"/>
    </row>
    <row r="598" spans="1:14">
      <c r="A598" s="113" t="s">
        <v>2623</v>
      </c>
      <c r="B598" s="113" t="s">
        <v>384</v>
      </c>
      <c r="C598" s="113">
        <v>172.65</v>
      </c>
      <c r="D598" s="113">
        <v>173</v>
      </c>
      <c r="E598" s="113">
        <v>166</v>
      </c>
      <c r="F598" s="113">
        <v>166.85</v>
      </c>
      <c r="G598" s="113">
        <v>166.1</v>
      </c>
      <c r="H598" s="113">
        <v>170.85</v>
      </c>
      <c r="I598" s="113">
        <v>2622</v>
      </c>
      <c r="J598" s="113">
        <v>440238.9</v>
      </c>
      <c r="K598" s="115">
        <v>43518</v>
      </c>
      <c r="L598" s="113">
        <v>155</v>
      </c>
      <c r="M598" s="113" t="s">
        <v>2624</v>
      </c>
      <c r="N598" s="351"/>
    </row>
    <row r="599" spans="1:14">
      <c r="A599" s="113" t="s">
        <v>2057</v>
      </c>
      <c r="B599" s="113" t="s">
        <v>384</v>
      </c>
      <c r="C599" s="113">
        <v>86.05</v>
      </c>
      <c r="D599" s="113">
        <v>92.4</v>
      </c>
      <c r="E599" s="113">
        <v>86.05</v>
      </c>
      <c r="F599" s="113">
        <v>91.8</v>
      </c>
      <c r="G599" s="113">
        <v>92</v>
      </c>
      <c r="H599" s="113">
        <v>87.4</v>
      </c>
      <c r="I599" s="113">
        <v>1525</v>
      </c>
      <c r="J599" s="113">
        <v>136823.1</v>
      </c>
      <c r="K599" s="115">
        <v>43518</v>
      </c>
      <c r="L599" s="113">
        <v>69</v>
      </c>
      <c r="M599" s="113" t="s">
        <v>889</v>
      </c>
      <c r="N599" s="351"/>
    </row>
    <row r="600" spans="1:14">
      <c r="A600" s="113" t="s">
        <v>887</v>
      </c>
      <c r="B600" s="113" t="s">
        <v>384</v>
      </c>
      <c r="C600" s="113">
        <v>286.2</v>
      </c>
      <c r="D600" s="113">
        <v>293.7</v>
      </c>
      <c r="E600" s="113">
        <v>285</v>
      </c>
      <c r="F600" s="113">
        <v>293.10000000000002</v>
      </c>
      <c r="G600" s="113">
        <v>292</v>
      </c>
      <c r="H600" s="113">
        <v>286.75</v>
      </c>
      <c r="I600" s="113">
        <v>2171</v>
      </c>
      <c r="J600" s="113">
        <v>630919.94999999995</v>
      </c>
      <c r="K600" s="115">
        <v>43518</v>
      </c>
      <c r="L600" s="113">
        <v>109</v>
      </c>
      <c r="M600" s="113" t="s">
        <v>888</v>
      </c>
      <c r="N600" s="351"/>
    </row>
    <row r="601" spans="1:14">
      <c r="A601" s="113" t="s">
        <v>890</v>
      </c>
      <c r="B601" s="113" t="s">
        <v>384</v>
      </c>
      <c r="C601" s="113">
        <v>105.35</v>
      </c>
      <c r="D601" s="113">
        <v>106.6</v>
      </c>
      <c r="E601" s="113">
        <v>100</v>
      </c>
      <c r="F601" s="113">
        <v>102.5</v>
      </c>
      <c r="G601" s="113">
        <v>103.05</v>
      </c>
      <c r="H601" s="113">
        <v>104.45</v>
      </c>
      <c r="I601" s="113">
        <v>35852</v>
      </c>
      <c r="J601" s="113">
        <v>3675993.05</v>
      </c>
      <c r="K601" s="115">
        <v>43518</v>
      </c>
      <c r="L601" s="113">
        <v>467</v>
      </c>
      <c r="M601" s="113" t="s">
        <v>891</v>
      </c>
      <c r="N601" s="351"/>
    </row>
    <row r="602" spans="1:14">
      <c r="A602" s="113" t="s">
        <v>3426</v>
      </c>
      <c r="B602" s="113" t="s">
        <v>384</v>
      </c>
      <c r="C602" s="113">
        <v>3198.99</v>
      </c>
      <c r="D602" s="113">
        <v>3198.99</v>
      </c>
      <c r="E602" s="113">
        <v>3170</v>
      </c>
      <c r="F602" s="113">
        <v>3170</v>
      </c>
      <c r="G602" s="113">
        <v>3170</v>
      </c>
      <c r="H602" s="113">
        <v>3132.85</v>
      </c>
      <c r="I602" s="113">
        <v>19</v>
      </c>
      <c r="J602" s="113">
        <v>60497.96</v>
      </c>
      <c r="K602" s="115">
        <v>43518</v>
      </c>
      <c r="L602" s="113">
        <v>14</v>
      </c>
      <c r="M602" s="113" t="s">
        <v>3427</v>
      </c>
      <c r="N602" s="351"/>
    </row>
    <row r="603" spans="1:14">
      <c r="A603" s="113" t="s">
        <v>892</v>
      </c>
      <c r="B603" s="113" t="s">
        <v>384</v>
      </c>
      <c r="C603" s="113">
        <v>21599.95</v>
      </c>
      <c r="D603" s="113">
        <v>21975</v>
      </c>
      <c r="E603" s="113">
        <v>21097.5</v>
      </c>
      <c r="F603" s="113">
        <v>21539.25</v>
      </c>
      <c r="G603" s="113">
        <v>21402.05</v>
      </c>
      <c r="H603" s="113">
        <v>21502.65</v>
      </c>
      <c r="I603" s="113">
        <v>1375</v>
      </c>
      <c r="J603" s="113">
        <v>29806227.449999999</v>
      </c>
      <c r="K603" s="115">
        <v>43518</v>
      </c>
      <c r="L603" s="113">
        <v>759</v>
      </c>
      <c r="M603" s="113" t="s">
        <v>893</v>
      </c>
      <c r="N603" s="351"/>
    </row>
    <row r="604" spans="1:14">
      <c r="A604" s="113" t="s">
        <v>894</v>
      </c>
      <c r="B604" s="113" t="s">
        <v>384</v>
      </c>
      <c r="C604" s="113">
        <v>1065.75</v>
      </c>
      <c r="D604" s="113">
        <v>1065.75</v>
      </c>
      <c r="E604" s="113">
        <v>1042.3</v>
      </c>
      <c r="F604" s="113">
        <v>1048.95</v>
      </c>
      <c r="G604" s="113">
        <v>1047.1500000000001</v>
      </c>
      <c r="H604" s="113">
        <v>1057</v>
      </c>
      <c r="I604" s="113">
        <v>1195</v>
      </c>
      <c r="J604" s="113">
        <v>1256010.25</v>
      </c>
      <c r="K604" s="115">
        <v>43518</v>
      </c>
      <c r="L604" s="113">
        <v>196</v>
      </c>
      <c r="M604" s="113" t="s">
        <v>895</v>
      </c>
      <c r="N604" s="351"/>
    </row>
    <row r="605" spans="1:14">
      <c r="A605" s="113" t="s">
        <v>896</v>
      </c>
      <c r="B605" s="113" t="s">
        <v>384</v>
      </c>
      <c r="C605" s="113">
        <v>11.8</v>
      </c>
      <c r="D605" s="113">
        <v>12.05</v>
      </c>
      <c r="E605" s="113">
        <v>11.35</v>
      </c>
      <c r="F605" s="113">
        <v>11.65</v>
      </c>
      <c r="G605" s="113">
        <v>11.8</v>
      </c>
      <c r="H605" s="113">
        <v>11.7</v>
      </c>
      <c r="I605" s="113">
        <v>349704</v>
      </c>
      <c r="J605" s="113">
        <v>4079156</v>
      </c>
      <c r="K605" s="115">
        <v>43518</v>
      </c>
      <c r="L605" s="113">
        <v>907</v>
      </c>
      <c r="M605" s="113" t="s">
        <v>897</v>
      </c>
      <c r="N605" s="351"/>
    </row>
    <row r="606" spans="1:14">
      <c r="A606" s="113" t="s">
        <v>2424</v>
      </c>
      <c r="B606" s="113" t="s">
        <v>384</v>
      </c>
      <c r="C606" s="113">
        <v>136.5</v>
      </c>
      <c r="D606" s="113">
        <v>142.19999999999999</v>
      </c>
      <c r="E606" s="113">
        <v>134</v>
      </c>
      <c r="F606" s="113">
        <v>138.35</v>
      </c>
      <c r="G606" s="113">
        <v>138.30000000000001</v>
      </c>
      <c r="H606" s="113">
        <v>135.4</v>
      </c>
      <c r="I606" s="113">
        <v>31567</v>
      </c>
      <c r="J606" s="113">
        <v>4403628.4000000004</v>
      </c>
      <c r="K606" s="115">
        <v>43518</v>
      </c>
      <c r="L606" s="113">
        <v>762</v>
      </c>
      <c r="M606" s="113" t="s">
        <v>2425</v>
      </c>
      <c r="N606" s="351"/>
    </row>
    <row r="607" spans="1:14">
      <c r="A607" s="113" t="s">
        <v>1911</v>
      </c>
      <c r="B607" s="113" t="s">
        <v>384</v>
      </c>
      <c r="C607" s="113">
        <v>47.9</v>
      </c>
      <c r="D607" s="113">
        <v>47.9</v>
      </c>
      <c r="E607" s="113">
        <v>46.35</v>
      </c>
      <c r="F607" s="113">
        <v>47.15</v>
      </c>
      <c r="G607" s="113">
        <v>46.95</v>
      </c>
      <c r="H607" s="113">
        <v>46.85</v>
      </c>
      <c r="I607" s="113">
        <v>65708</v>
      </c>
      <c r="J607" s="113">
        <v>3090651.5</v>
      </c>
      <c r="K607" s="115">
        <v>43518</v>
      </c>
      <c r="L607" s="113">
        <v>476</v>
      </c>
      <c r="M607" s="113" t="s">
        <v>1912</v>
      </c>
      <c r="N607" s="351"/>
    </row>
    <row r="608" spans="1:14">
      <c r="A608" s="113" t="s">
        <v>1874</v>
      </c>
      <c r="B608" s="113" t="s">
        <v>384</v>
      </c>
      <c r="C608" s="113">
        <v>99.55</v>
      </c>
      <c r="D608" s="113">
        <v>108.65</v>
      </c>
      <c r="E608" s="113">
        <v>99.55</v>
      </c>
      <c r="F608" s="113">
        <v>105.05</v>
      </c>
      <c r="G608" s="113">
        <v>105.3</v>
      </c>
      <c r="H608" s="113">
        <v>99.75</v>
      </c>
      <c r="I608" s="113">
        <v>682925</v>
      </c>
      <c r="J608" s="113">
        <v>71992780.400000006</v>
      </c>
      <c r="K608" s="115">
        <v>43518</v>
      </c>
      <c r="L608" s="113">
        <v>6038</v>
      </c>
      <c r="M608" s="113" t="s">
        <v>848</v>
      </c>
      <c r="N608" s="351"/>
    </row>
    <row r="609" spans="1:14">
      <c r="A609" s="113" t="s">
        <v>296</v>
      </c>
      <c r="B609" s="113" t="s">
        <v>384</v>
      </c>
      <c r="C609" s="113">
        <v>221.9</v>
      </c>
      <c r="D609" s="113">
        <v>225.15</v>
      </c>
      <c r="E609" s="113">
        <v>220.1</v>
      </c>
      <c r="F609" s="113">
        <v>223.55</v>
      </c>
      <c r="G609" s="113">
        <v>224</v>
      </c>
      <c r="H609" s="113">
        <v>220.3</v>
      </c>
      <c r="I609" s="113">
        <v>97433</v>
      </c>
      <c r="J609" s="113">
        <v>21664476</v>
      </c>
      <c r="K609" s="115">
        <v>43518</v>
      </c>
      <c r="L609" s="113">
        <v>3519</v>
      </c>
      <c r="M609" s="113" t="s">
        <v>898</v>
      </c>
      <c r="N609" s="351"/>
    </row>
    <row r="610" spans="1:14">
      <c r="A610" s="113" t="s">
        <v>899</v>
      </c>
      <c r="B610" s="113" t="s">
        <v>384</v>
      </c>
      <c r="C610" s="113">
        <v>39.049999999999997</v>
      </c>
      <c r="D610" s="113">
        <v>39.75</v>
      </c>
      <c r="E610" s="113">
        <v>38.15</v>
      </c>
      <c r="F610" s="113">
        <v>38.700000000000003</v>
      </c>
      <c r="G610" s="113">
        <v>38.4</v>
      </c>
      <c r="H610" s="113">
        <v>38.799999999999997</v>
      </c>
      <c r="I610" s="113">
        <v>61806</v>
      </c>
      <c r="J610" s="113">
        <v>2399314.2999999998</v>
      </c>
      <c r="K610" s="115">
        <v>43518</v>
      </c>
      <c r="L610" s="113">
        <v>810</v>
      </c>
      <c r="M610" s="113" t="s">
        <v>900</v>
      </c>
      <c r="N610" s="351"/>
    </row>
    <row r="611" spans="1:14">
      <c r="A611" s="113" t="s">
        <v>901</v>
      </c>
      <c r="B611" s="113" t="s">
        <v>384</v>
      </c>
      <c r="C611" s="113">
        <v>35</v>
      </c>
      <c r="D611" s="113">
        <v>35.9</v>
      </c>
      <c r="E611" s="113">
        <v>33.950000000000003</v>
      </c>
      <c r="F611" s="113">
        <v>34.299999999999997</v>
      </c>
      <c r="G611" s="113">
        <v>34.299999999999997</v>
      </c>
      <c r="H611" s="113">
        <v>34.799999999999997</v>
      </c>
      <c r="I611" s="113">
        <v>101330</v>
      </c>
      <c r="J611" s="113">
        <v>3521245.15</v>
      </c>
      <c r="K611" s="115">
        <v>43518</v>
      </c>
      <c r="L611" s="113">
        <v>716</v>
      </c>
      <c r="M611" s="113" t="s">
        <v>902</v>
      </c>
      <c r="N611" s="351"/>
    </row>
    <row r="612" spans="1:14">
      <c r="A612" s="113" t="s">
        <v>2054</v>
      </c>
      <c r="B612" s="113" t="s">
        <v>384</v>
      </c>
      <c r="C612" s="113">
        <v>39.1</v>
      </c>
      <c r="D612" s="113">
        <v>41.4</v>
      </c>
      <c r="E612" s="113">
        <v>38.9</v>
      </c>
      <c r="F612" s="113">
        <v>40.9</v>
      </c>
      <c r="G612" s="113">
        <v>41.4</v>
      </c>
      <c r="H612" s="113">
        <v>39</v>
      </c>
      <c r="I612" s="113">
        <v>1161461</v>
      </c>
      <c r="J612" s="113">
        <v>46770596.299999997</v>
      </c>
      <c r="K612" s="115">
        <v>43518</v>
      </c>
      <c r="L612" s="113">
        <v>4448</v>
      </c>
      <c r="M612" s="113" t="s">
        <v>2055</v>
      </c>
      <c r="N612" s="351"/>
    </row>
    <row r="613" spans="1:14">
      <c r="A613" s="113" t="s">
        <v>85</v>
      </c>
      <c r="B613" s="113" t="s">
        <v>384</v>
      </c>
      <c r="C613" s="113">
        <v>75</v>
      </c>
      <c r="D613" s="113">
        <v>76</v>
      </c>
      <c r="E613" s="113">
        <v>74</v>
      </c>
      <c r="F613" s="113">
        <v>74.849999999999994</v>
      </c>
      <c r="G613" s="113">
        <v>74.900000000000006</v>
      </c>
      <c r="H613" s="113">
        <v>74.5</v>
      </c>
      <c r="I613" s="113">
        <v>1797494</v>
      </c>
      <c r="J613" s="113">
        <v>134864143.75</v>
      </c>
      <c r="K613" s="115">
        <v>43518</v>
      </c>
      <c r="L613" s="113">
        <v>9592</v>
      </c>
      <c r="M613" s="113" t="s">
        <v>903</v>
      </c>
      <c r="N613" s="351"/>
    </row>
    <row r="614" spans="1:14">
      <c r="A614" s="113" t="s">
        <v>86</v>
      </c>
      <c r="B614" s="113" t="s">
        <v>384</v>
      </c>
      <c r="C614" s="113">
        <v>688</v>
      </c>
      <c r="D614" s="113">
        <v>712</v>
      </c>
      <c r="E614" s="113">
        <v>675.55</v>
      </c>
      <c r="F614" s="113">
        <v>679.95</v>
      </c>
      <c r="G614" s="113">
        <v>681.3</v>
      </c>
      <c r="H614" s="113">
        <v>683.95</v>
      </c>
      <c r="I614" s="113">
        <v>14487785</v>
      </c>
      <c r="J614" s="113">
        <v>10079020424.6</v>
      </c>
      <c r="K614" s="115">
        <v>43518</v>
      </c>
      <c r="L614" s="113">
        <v>256310</v>
      </c>
      <c r="M614" s="113" t="s">
        <v>904</v>
      </c>
      <c r="N614" s="351"/>
    </row>
    <row r="615" spans="1:14">
      <c r="A615" s="113" t="s">
        <v>2727</v>
      </c>
      <c r="B615" s="113" t="s">
        <v>384</v>
      </c>
      <c r="C615" s="113">
        <v>249</v>
      </c>
      <c r="D615" s="113">
        <v>267.64999999999998</v>
      </c>
      <c r="E615" s="113">
        <v>249</v>
      </c>
      <c r="F615" s="113">
        <v>261.14999999999998</v>
      </c>
      <c r="G615" s="113">
        <v>258.45</v>
      </c>
      <c r="H615" s="113">
        <v>243.35</v>
      </c>
      <c r="I615" s="113">
        <v>306598</v>
      </c>
      <c r="J615" s="113">
        <v>80509776.099999994</v>
      </c>
      <c r="K615" s="115">
        <v>43518</v>
      </c>
      <c r="L615" s="113">
        <v>4822</v>
      </c>
      <c r="M615" s="113" t="s">
        <v>2698</v>
      </c>
      <c r="N615" s="351"/>
    </row>
    <row r="616" spans="1:14">
      <c r="A616" s="113" t="s">
        <v>905</v>
      </c>
      <c r="B616" s="113" t="s">
        <v>384</v>
      </c>
      <c r="C616" s="113">
        <v>298.39999999999998</v>
      </c>
      <c r="D616" s="113">
        <v>324.39999999999998</v>
      </c>
      <c r="E616" s="113">
        <v>297</v>
      </c>
      <c r="F616" s="113">
        <v>302.95</v>
      </c>
      <c r="G616" s="113">
        <v>303</v>
      </c>
      <c r="H616" s="113">
        <v>297.7</v>
      </c>
      <c r="I616" s="113">
        <v>1784889</v>
      </c>
      <c r="J616" s="113">
        <v>556322201.64999998</v>
      </c>
      <c r="K616" s="115">
        <v>43518</v>
      </c>
      <c r="L616" s="113">
        <v>33465</v>
      </c>
      <c r="M616" s="113" t="s">
        <v>906</v>
      </c>
      <c r="N616" s="351"/>
    </row>
    <row r="617" spans="1:14">
      <c r="A617" s="113" t="s">
        <v>2735</v>
      </c>
      <c r="B617" s="113" t="s">
        <v>384</v>
      </c>
      <c r="C617" s="113">
        <v>145</v>
      </c>
      <c r="D617" s="113">
        <v>147.97999999999999</v>
      </c>
      <c r="E617" s="113">
        <v>142.9</v>
      </c>
      <c r="F617" s="113">
        <v>143.30000000000001</v>
      </c>
      <c r="G617" s="113">
        <v>143.30000000000001</v>
      </c>
      <c r="H617" s="113">
        <v>142.91999999999999</v>
      </c>
      <c r="I617" s="113">
        <v>474</v>
      </c>
      <c r="J617" s="113">
        <v>67932.52</v>
      </c>
      <c r="K617" s="115">
        <v>43518</v>
      </c>
      <c r="L617" s="113">
        <v>17</v>
      </c>
      <c r="M617" s="113" t="s">
        <v>2736</v>
      </c>
      <c r="N617" s="351"/>
    </row>
    <row r="618" spans="1:14">
      <c r="A618" s="113" t="s">
        <v>2570</v>
      </c>
      <c r="B618" s="113" t="s">
        <v>384</v>
      </c>
      <c r="C618" s="113">
        <v>33.31</v>
      </c>
      <c r="D618" s="113">
        <v>33.97</v>
      </c>
      <c r="E618" s="113">
        <v>33.1</v>
      </c>
      <c r="F618" s="113">
        <v>33.92</v>
      </c>
      <c r="G618" s="113">
        <v>33.909999999999997</v>
      </c>
      <c r="H618" s="113">
        <v>33.619999999999997</v>
      </c>
      <c r="I618" s="113">
        <v>183769579</v>
      </c>
      <c r="J618" s="113">
        <v>6208966294.7299995</v>
      </c>
      <c r="K618" s="115">
        <v>43518</v>
      </c>
      <c r="L618" s="113">
        <v>55290</v>
      </c>
      <c r="M618" s="113" t="s">
        <v>2318</v>
      </c>
      <c r="N618" s="351"/>
    </row>
    <row r="619" spans="1:14">
      <c r="A619" s="113" t="s">
        <v>87</v>
      </c>
      <c r="B619" s="113" t="s">
        <v>384</v>
      </c>
      <c r="C619" s="113">
        <v>351.4</v>
      </c>
      <c r="D619" s="113">
        <v>354.1</v>
      </c>
      <c r="E619" s="113">
        <v>351.3</v>
      </c>
      <c r="F619" s="113">
        <v>352.05</v>
      </c>
      <c r="G619" s="113">
        <v>352</v>
      </c>
      <c r="H619" s="113">
        <v>351.3</v>
      </c>
      <c r="I619" s="113">
        <v>10997730</v>
      </c>
      <c r="J619" s="113">
        <v>3876001804.8499999</v>
      </c>
      <c r="K619" s="115">
        <v>43518</v>
      </c>
      <c r="L619" s="113">
        <v>109519</v>
      </c>
      <c r="M619" s="113" t="s">
        <v>907</v>
      </c>
      <c r="N619" s="351"/>
    </row>
    <row r="620" spans="1:14">
      <c r="A620" s="113" t="s">
        <v>2203</v>
      </c>
      <c r="B620" s="113" t="s">
        <v>384</v>
      </c>
      <c r="C620" s="113">
        <v>925</v>
      </c>
      <c r="D620" s="113">
        <v>936</v>
      </c>
      <c r="E620" s="113">
        <v>916.25</v>
      </c>
      <c r="F620" s="113">
        <v>931.1</v>
      </c>
      <c r="G620" s="113">
        <v>919</v>
      </c>
      <c r="H620" s="113">
        <v>925.75</v>
      </c>
      <c r="I620" s="113">
        <v>449760</v>
      </c>
      <c r="J620" s="113">
        <v>416499472.80000001</v>
      </c>
      <c r="K620" s="115">
        <v>43518</v>
      </c>
      <c r="L620" s="113">
        <v>29834</v>
      </c>
      <c r="M620" s="113" t="s">
        <v>2204</v>
      </c>
      <c r="N620" s="351"/>
    </row>
    <row r="621" spans="1:14">
      <c r="A621" s="113" t="s">
        <v>2811</v>
      </c>
      <c r="B621" s="113" t="s">
        <v>384</v>
      </c>
      <c r="C621" s="113">
        <v>30.9</v>
      </c>
      <c r="D621" s="113">
        <v>30.9</v>
      </c>
      <c r="E621" s="113">
        <v>30.1</v>
      </c>
      <c r="F621" s="113">
        <v>30.35</v>
      </c>
      <c r="G621" s="113">
        <v>30.35</v>
      </c>
      <c r="H621" s="113">
        <v>30.4</v>
      </c>
      <c r="I621" s="113">
        <v>4967</v>
      </c>
      <c r="J621" s="113">
        <v>150689.95000000001</v>
      </c>
      <c r="K621" s="115">
        <v>43518</v>
      </c>
      <c r="L621" s="113">
        <v>80</v>
      </c>
      <c r="M621" s="113" t="s">
        <v>3165</v>
      </c>
      <c r="N621" s="351"/>
    </row>
    <row r="622" spans="1:14">
      <c r="A622" s="113" t="s">
        <v>3384</v>
      </c>
      <c r="B622" s="113" t="s">
        <v>384</v>
      </c>
      <c r="C622" s="113">
        <v>1000</v>
      </c>
      <c r="D622" s="113">
        <v>1000.01</v>
      </c>
      <c r="E622" s="113">
        <v>999.99</v>
      </c>
      <c r="F622" s="113">
        <v>1000</v>
      </c>
      <c r="G622" s="113">
        <v>1000</v>
      </c>
      <c r="H622" s="113">
        <v>999.99</v>
      </c>
      <c r="I622" s="113">
        <v>34017</v>
      </c>
      <c r="J622" s="113">
        <v>34016995.420000002</v>
      </c>
      <c r="K622" s="115">
        <v>43518</v>
      </c>
      <c r="L622" s="113">
        <v>51</v>
      </c>
      <c r="M622" s="113" t="s">
        <v>3385</v>
      </c>
      <c r="N622" s="351"/>
    </row>
    <row r="623" spans="1:14">
      <c r="A623" s="113" t="s">
        <v>2966</v>
      </c>
      <c r="B623" s="113" t="s">
        <v>384</v>
      </c>
      <c r="C623" s="113">
        <v>85.65</v>
      </c>
      <c r="D623" s="113">
        <v>85.85</v>
      </c>
      <c r="E623" s="113">
        <v>85.55</v>
      </c>
      <c r="F623" s="113">
        <v>85.81</v>
      </c>
      <c r="G623" s="113">
        <v>85.81</v>
      </c>
      <c r="H623" s="113">
        <v>85.86</v>
      </c>
      <c r="I623" s="113">
        <v>479</v>
      </c>
      <c r="J623" s="113">
        <v>41011.39</v>
      </c>
      <c r="K623" s="115">
        <v>43518</v>
      </c>
      <c r="L623" s="113">
        <v>7</v>
      </c>
      <c r="M623" s="113" t="s">
        <v>2967</v>
      </c>
      <c r="N623" s="351"/>
    </row>
    <row r="624" spans="1:14">
      <c r="A624" s="113" t="s">
        <v>2562</v>
      </c>
      <c r="B624" s="113" t="s">
        <v>384</v>
      </c>
      <c r="C624" s="113">
        <v>65</v>
      </c>
      <c r="D624" s="113">
        <v>65</v>
      </c>
      <c r="E624" s="113">
        <v>60.35</v>
      </c>
      <c r="F624" s="113">
        <v>61.95</v>
      </c>
      <c r="G624" s="113">
        <v>61.95</v>
      </c>
      <c r="H624" s="113">
        <v>61.73</v>
      </c>
      <c r="I624" s="113">
        <v>206356</v>
      </c>
      <c r="J624" s="113">
        <v>12767070.039999999</v>
      </c>
      <c r="K624" s="115">
        <v>43518</v>
      </c>
      <c r="L624" s="113">
        <v>118</v>
      </c>
      <c r="M624" s="113" t="s">
        <v>2109</v>
      </c>
      <c r="N624" s="351"/>
    </row>
    <row r="625" spans="1:14">
      <c r="A625" s="113" t="s">
        <v>2563</v>
      </c>
      <c r="B625" s="113" t="s">
        <v>384</v>
      </c>
      <c r="C625" s="113">
        <v>116.27</v>
      </c>
      <c r="D625" s="113">
        <v>116.52</v>
      </c>
      <c r="E625" s="113">
        <v>115.91</v>
      </c>
      <c r="F625" s="113">
        <v>116</v>
      </c>
      <c r="G625" s="113">
        <v>116</v>
      </c>
      <c r="H625" s="113">
        <v>116.29</v>
      </c>
      <c r="I625" s="113">
        <v>131</v>
      </c>
      <c r="J625" s="113">
        <v>15214.99</v>
      </c>
      <c r="K625" s="115">
        <v>43518</v>
      </c>
      <c r="L625" s="113">
        <v>16</v>
      </c>
      <c r="M625" s="113" t="s">
        <v>908</v>
      </c>
      <c r="N625" s="351"/>
    </row>
    <row r="626" spans="1:14">
      <c r="A626" s="113" t="s">
        <v>2564</v>
      </c>
      <c r="B626" s="113" t="s">
        <v>384</v>
      </c>
      <c r="C626" s="113">
        <v>113</v>
      </c>
      <c r="D626" s="113">
        <v>114</v>
      </c>
      <c r="E626" s="113">
        <v>112.05</v>
      </c>
      <c r="F626" s="113">
        <v>112.36</v>
      </c>
      <c r="G626" s="113">
        <v>112.23</v>
      </c>
      <c r="H626" s="113">
        <v>112.62</v>
      </c>
      <c r="I626" s="113">
        <v>28768</v>
      </c>
      <c r="J626" s="113">
        <v>3235902.17</v>
      </c>
      <c r="K626" s="115">
        <v>43518</v>
      </c>
      <c r="L626" s="113">
        <v>2777</v>
      </c>
      <c r="M626" s="113" t="s">
        <v>949</v>
      </c>
      <c r="N626" s="351"/>
    </row>
    <row r="627" spans="1:14">
      <c r="A627" s="113" t="s">
        <v>2565</v>
      </c>
      <c r="B627" s="113" t="s">
        <v>384</v>
      </c>
      <c r="C627" s="113">
        <v>54.18</v>
      </c>
      <c r="D627" s="113">
        <v>54.45</v>
      </c>
      <c r="E627" s="113">
        <v>54.18</v>
      </c>
      <c r="F627" s="113">
        <v>54.45</v>
      </c>
      <c r="G627" s="113">
        <v>54.45</v>
      </c>
      <c r="H627" s="113">
        <v>54.13</v>
      </c>
      <c r="I627" s="113">
        <v>682</v>
      </c>
      <c r="J627" s="113">
        <v>37051.4</v>
      </c>
      <c r="K627" s="115">
        <v>43518</v>
      </c>
      <c r="L627" s="113">
        <v>27</v>
      </c>
      <c r="M627" s="113" t="s">
        <v>2184</v>
      </c>
      <c r="N627" s="351"/>
    </row>
    <row r="628" spans="1:14">
      <c r="A628" s="113" t="s">
        <v>3166</v>
      </c>
      <c r="B628" s="113" t="s">
        <v>384</v>
      </c>
      <c r="C628" s="113">
        <v>26.1</v>
      </c>
      <c r="D628" s="113">
        <v>26.26</v>
      </c>
      <c r="E628" s="113">
        <v>26.1</v>
      </c>
      <c r="F628" s="113">
        <v>26.17</v>
      </c>
      <c r="G628" s="113">
        <v>26.26</v>
      </c>
      <c r="H628" s="113">
        <v>26</v>
      </c>
      <c r="I628" s="113">
        <v>8979</v>
      </c>
      <c r="J628" s="113">
        <v>235256.6</v>
      </c>
      <c r="K628" s="115">
        <v>43518</v>
      </c>
      <c r="L628" s="113">
        <v>146</v>
      </c>
      <c r="M628" s="113" t="s">
        <v>3167</v>
      </c>
      <c r="N628" s="351"/>
    </row>
    <row r="629" spans="1:14">
      <c r="A629" s="113" t="s">
        <v>1907</v>
      </c>
      <c r="B629" s="113" t="s">
        <v>384</v>
      </c>
      <c r="C629" s="113">
        <v>318</v>
      </c>
      <c r="D629" s="113">
        <v>319</v>
      </c>
      <c r="E629" s="113">
        <v>312.85000000000002</v>
      </c>
      <c r="F629" s="113">
        <v>314.89999999999998</v>
      </c>
      <c r="G629" s="113">
        <v>313.60000000000002</v>
      </c>
      <c r="H629" s="113">
        <v>315.35000000000002</v>
      </c>
      <c r="I629" s="113">
        <v>1457390</v>
      </c>
      <c r="J629" s="113">
        <v>460249028.05000001</v>
      </c>
      <c r="K629" s="115">
        <v>43518</v>
      </c>
      <c r="L629" s="113">
        <v>19465</v>
      </c>
      <c r="M629" s="113" t="s">
        <v>1908</v>
      </c>
      <c r="N629" s="351"/>
    </row>
    <row r="630" spans="1:14">
      <c r="A630" s="113" t="s">
        <v>2566</v>
      </c>
      <c r="B630" s="113" t="s">
        <v>384</v>
      </c>
      <c r="C630" s="113">
        <v>380</v>
      </c>
      <c r="D630" s="113">
        <v>385</v>
      </c>
      <c r="E630" s="113">
        <v>377.62</v>
      </c>
      <c r="F630" s="113">
        <v>377.62</v>
      </c>
      <c r="G630" s="113">
        <v>377.62</v>
      </c>
      <c r="H630" s="113">
        <v>378.07</v>
      </c>
      <c r="I630" s="113">
        <v>17</v>
      </c>
      <c r="J630" s="113">
        <v>6434.12</v>
      </c>
      <c r="K630" s="115">
        <v>43518</v>
      </c>
      <c r="L630" s="113">
        <v>5</v>
      </c>
      <c r="M630" s="113" t="s">
        <v>2347</v>
      </c>
      <c r="N630" s="351"/>
    </row>
    <row r="631" spans="1:14">
      <c r="A631" s="113" t="s">
        <v>347</v>
      </c>
      <c r="B631" s="113" t="s">
        <v>384</v>
      </c>
      <c r="C631" s="113">
        <v>36.5</v>
      </c>
      <c r="D631" s="113">
        <v>37.1</v>
      </c>
      <c r="E631" s="113">
        <v>35.35</v>
      </c>
      <c r="F631" s="113">
        <v>36</v>
      </c>
      <c r="G631" s="113">
        <v>35.85</v>
      </c>
      <c r="H631" s="113">
        <v>36.700000000000003</v>
      </c>
      <c r="I631" s="113">
        <v>862028</v>
      </c>
      <c r="J631" s="113">
        <v>31168145.649999999</v>
      </c>
      <c r="K631" s="115">
        <v>43518</v>
      </c>
      <c r="L631" s="113">
        <v>2824</v>
      </c>
      <c r="M631" s="113" t="s">
        <v>1930</v>
      </c>
      <c r="N631" s="351"/>
    </row>
    <row r="632" spans="1:14">
      <c r="A632" s="113" t="s">
        <v>909</v>
      </c>
      <c r="B632" s="113" t="s">
        <v>384</v>
      </c>
      <c r="C632" s="113">
        <v>2941.15</v>
      </c>
      <c r="D632" s="113">
        <v>2950</v>
      </c>
      <c r="E632" s="113">
        <v>2915</v>
      </c>
      <c r="F632" s="113">
        <v>2915.75</v>
      </c>
      <c r="G632" s="113">
        <v>2920</v>
      </c>
      <c r="H632" s="113">
        <v>2926.1</v>
      </c>
      <c r="I632" s="113">
        <v>463</v>
      </c>
      <c r="J632" s="113">
        <v>1351226.45</v>
      </c>
      <c r="K632" s="115">
        <v>43518</v>
      </c>
      <c r="L632" s="113">
        <v>124</v>
      </c>
      <c r="M632" s="113" t="s">
        <v>910</v>
      </c>
      <c r="N632" s="351"/>
    </row>
    <row r="633" spans="1:14">
      <c r="A633" s="113" t="s">
        <v>88</v>
      </c>
      <c r="B633" s="113" t="s">
        <v>384</v>
      </c>
      <c r="C633" s="113">
        <v>44.85</v>
      </c>
      <c r="D633" s="113">
        <v>44.85</v>
      </c>
      <c r="E633" s="113">
        <v>42.95</v>
      </c>
      <c r="F633" s="113">
        <v>43.1</v>
      </c>
      <c r="G633" s="113">
        <v>43</v>
      </c>
      <c r="H633" s="113">
        <v>45</v>
      </c>
      <c r="I633" s="113">
        <v>10879789</v>
      </c>
      <c r="J633" s="113">
        <v>472895458.75</v>
      </c>
      <c r="K633" s="115">
        <v>43518</v>
      </c>
      <c r="L633" s="113">
        <v>18972</v>
      </c>
      <c r="M633" s="113" t="s">
        <v>2968</v>
      </c>
      <c r="N633" s="351"/>
    </row>
    <row r="634" spans="1:14">
      <c r="A634" s="113" t="s">
        <v>3182</v>
      </c>
      <c r="B634" s="113" t="s">
        <v>384</v>
      </c>
      <c r="C634" s="113">
        <v>3099</v>
      </c>
      <c r="D634" s="113">
        <v>3100</v>
      </c>
      <c r="E634" s="113">
        <v>3082.05</v>
      </c>
      <c r="F634" s="113">
        <v>3086.45</v>
      </c>
      <c r="G634" s="113">
        <v>3082.05</v>
      </c>
      <c r="H634" s="113">
        <v>3091.7</v>
      </c>
      <c r="I634" s="113">
        <v>275</v>
      </c>
      <c r="J634" s="113">
        <v>850608.55</v>
      </c>
      <c r="K634" s="115">
        <v>43518</v>
      </c>
      <c r="L634" s="113">
        <v>33</v>
      </c>
      <c r="M634" s="113" t="s">
        <v>3183</v>
      </c>
      <c r="N634" s="351"/>
    </row>
    <row r="635" spans="1:14">
      <c r="A635" s="113" t="s">
        <v>89</v>
      </c>
      <c r="B635" s="113" t="s">
        <v>384</v>
      </c>
      <c r="C635" s="113">
        <v>31.2</v>
      </c>
      <c r="D635" s="113">
        <v>31.4</v>
      </c>
      <c r="E635" s="113">
        <v>30.15</v>
      </c>
      <c r="F635" s="113">
        <v>30.35</v>
      </c>
      <c r="G635" s="113">
        <v>30.3</v>
      </c>
      <c r="H635" s="113">
        <v>31</v>
      </c>
      <c r="I635" s="113">
        <v>22884636</v>
      </c>
      <c r="J635" s="113">
        <v>702394432.29999995</v>
      </c>
      <c r="K635" s="115">
        <v>43518</v>
      </c>
      <c r="L635" s="113">
        <v>26562</v>
      </c>
      <c r="M635" s="113" t="s">
        <v>911</v>
      </c>
      <c r="N635" s="351"/>
    </row>
    <row r="636" spans="1:14">
      <c r="A636" s="113" t="s">
        <v>90</v>
      </c>
      <c r="B636" s="113" t="s">
        <v>384</v>
      </c>
      <c r="C636" s="113">
        <v>36.799999999999997</v>
      </c>
      <c r="D636" s="113">
        <v>37.35</v>
      </c>
      <c r="E636" s="113">
        <v>36</v>
      </c>
      <c r="F636" s="113">
        <v>37.15</v>
      </c>
      <c r="G636" s="113">
        <v>37.15</v>
      </c>
      <c r="H636" s="113">
        <v>36.1</v>
      </c>
      <c r="I636" s="113">
        <v>5807252</v>
      </c>
      <c r="J636" s="113">
        <v>214264692.80000001</v>
      </c>
      <c r="K636" s="115">
        <v>43518</v>
      </c>
      <c r="L636" s="113">
        <v>25682</v>
      </c>
      <c r="M636" s="113" t="s">
        <v>912</v>
      </c>
      <c r="N636" s="351"/>
    </row>
    <row r="637" spans="1:14">
      <c r="A637" s="113" t="s">
        <v>3392</v>
      </c>
      <c r="B637" s="113" t="s">
        <v>384</v>
      </c>
      <c r="C637" s="113">
        <v>45.1</v>
      </c>
      <c r="D637" s="113">
        <v>45.85</v>
      </c>
      <c r="E637" s="113">
        <v>45</v>
      </c>
      <c r="F637" s="113">
        <v>45.55</v>
      </c>
      <c r="G637" s="113">
        <v>45.6</v>
      </c>
      <c r="H637" s="113">
        <v>45</v>
      </c>
      <c r="I637" s="113">
        <v>9042563</v>
      </c>
      <c r="J637" s="113">
        <v>411159836.80000001</v>
      </c>
      <c r="K637" s="115">
        <v>43518</v>
      </c>
      <c r="L637" s="113">
        <v>20565</v>
      </c>
      <c r="M637" s="113" t="s">
        <v>913</v>
      </c>
      <c r="N637" s="351"/>
    </row>
    <row r="638" spans="1:14">
      <c r="A638" s="113" t="s">
        <v>3510</v>
      </c>
      <c r="B638" s="113" t="s">
        <v>384</v>
      </c>
      <c r="C638" s="113">
        <v>106.7</v>
      </c>
      <c r="D638" s="113">
        <v>106.7</v>
      </c>
      <c r="E638" s="113">
        <v>106.7</v>
      </c>
      <c r="F638" s="113">
        <v>106.7</v>
      </c>
      <c r="G638" s="113">
        <v>106.7</v>
      </c>
      <c r="H638" s="113">
        <v>106.39</v>
      </c>
      <c r="I638" s="113">
        <v>1</v>
      </c>
      <c r="J638" s="113">
        <v>106.7</v>
      </c>
      <c r="K638" s="115">
        <v>43518</v>
      </c>
      <c r="L638" s="113">
        <v>1</v>
      </c>
      <c r="M638" s="113" t="s">
        <v>3511</v>
      </c>
      <c r="N638" s="351"/>
    </row>
    <row r="639" spans="1:14">
      <c r="A639" s="113" t="s">
        <v>2246</v>
      </c>
      <c r="B639" s="113" t="s">
        <v>384</v>
      </c>
      <c r="C639" s="113">
        <v>160.35</v>
      </c>
      <c r="D639" s="113">
        <v>160.9</v>
      </c>
      <c r="E639" s="113">
        <v>158.25</v>
      </c>
      <c r="F639" s="113">
        <v>158.80000000000001</v>
      </c>
      <c r="G639" s="113">
        <v>158.94999999999999</v>
      </c>
      <c r="H639" s="113">
        <v>160.15</v>
      </c>
      <c r="I639" s="113">
        <v>62825</v>
      </c>
      <c r="J639" s="113">
        <v>10026326.949999999</v>
      </c>
      <c r="K639" s="115">
        <v>43518</v>
      </c>
      <c r="L639" s="113">
        <v>3254</v>
      </c>
      <c r="M639" s="113" t="s">
        <v>3145</v>
      </c>
      <c r="N639" s="351"/>
    </row>
    <row r="640" spans="1:14">
      <c r="A640" s="113" t="s">
        <v>2677</v>
      </c>
      <c r="B640" s="113" t="s">
        <v>384</v>
      </c>
      <c r="C640" s="113">
        <v>403</v>
      </c>
      <c r="D640" s="113">
        <v>421.1</v>
      </c>
      <c r="E640" s="113">
        <v>395.1</v>
      </c>
      <c r="F640" s="113">
        <v>416.15</v>
      </c>
      <c r="G640" s="113">
        <v>411</v>
      </c>
      <c r="H640" s="113">
        <v>397.75</v>
      </c>
      <c r="I640" s="113">
        <v>5536</v>
      </c>
      <c r="J640" s="113">
        <v>2269332.7000000002</v>
      </c>
      <c r="K640" s="115">
        <v>43518</v>
      </c>
      <c r="L640" s="113">
        <v>462</v>
      </c>
      <c r="M640" s="113" t="s">
        <v>2678</v>
      </c>
      <c r="N640" s="351"/>
    </row>
    <row r="641" spans="1:14">
      <c r="A641" s="113" t="s">
        <v>914</v>
      </c>
      <c r="B641" s="113" t="s">
        <v>384</v>
      </c>
      <c r="C641" s="113">
        <v>765.1</v>
      </c>
      <c r="D641" s="113">
        <v>840</v>
      </c>
      <c r="E641" s="113">
        <v>765.1</v>
      </c>
      <c r="F641" s="113">
        <v>825.95</v>
      </c>
      <c r="G641" s="113">
        <v>819.1</v>
      </c>
      <c r="H641" s="113">
        <v>765</v>
      </c>
      <c r="I641" s="113">
        <v>16175</v>
      </c>
      <c r="J641" s="113">
        <v>13006825.5</v>
      </c>
      <c r="K641" s="115">
        <v>43518</v>
      </c>
      <c r="L641" s="113">
        <v>1672</v>
      </c>
      <c r="M641" s="113" t="s">
        <v>915</v>
      </c>
      <c r="N641" s="351"/>
    </row>
    <row r="642" spans="1:14">
      <c r="A642" s="113" t="s">
        <v>91</v>
      </c>
      <c r="B642" s="113" t="s">
        <v>384</v>
      </c>
      <c r="C642" s="113">
        <v>12.45</v>
      </c>
      <c r="D642" s="113">
        <v>12.8</v>
      </c>
      <c r="E642" s="113">
        <v>12.4</v>
      </c>
      <c r="F642" s="113">
        <v>12.75</v>
      </c>
      <c r="G642" s="113">
        <v>12.75</v>
      </c>
      <c r="H642" s="113">
        <v>12.45</v>
      </c>
      <c r="I642" s="113">
        <v>3580761</v>
      </c>
      <c r="J642" s="113">
        <v>45345641.5</v>
      </c>
      <c r="K642" s="115">
        <v>43518</v>
      </c>
      <c r="L642" s="113">
        <v>3947</v>
      </c>
      <c r="M642" s="113" t="s">
        <v>916</v>
      </c>
      <c r="N642" s="351"/>
    </row>
    <row r="643" spans="1:14">
      <c r="A643" s="113" t="s">
        <v>2319</v>
      </c>
      <c r="B643" s="113" t="s">
        <v>384</v>
      </c>
      <c r="C643" s="113">
        <v>204.9</v>
      </c>
      <c r="D643" s="113">
        <v>208.15</v>
      </c>
      <c r="E643" s="113">
        <v>201</v>
      </c>
      <c r="F643" s="113">
        <v>205.05</v>
      </c>
      <c r="G643" s="113">
        <v>205</v>
      </c>
      <c r="H643" s="113">
        <v>204.95</v>
      </c>
      <c r="I643" s="113">
        <v>1721</v>
      </c>
      <c r="J643" s="113">
        <v>351050.2</v>
      </c>
      <c r="K643" s="115">
        <v>43518</v>
      </c>
      <c r="L643" s="113">
        <v>476</v>
      </c>
      <c r="M643" s="113" t="s">
        <v>2320</v>
      </c>
      <c r="N643" s="351"/>
    </row>
    <row r="644" spans="1:14">
      <c r="A644" s="113" t="s">
        <v>917</v>
      </c>
      <c r="B644" s="113" t="s">
        <v>384</v>
      </c>
      <c r="C644" s="113">
        <v>395</v>
      </c>
      <c r="D644" s="113">
        <v>399.9</v>
      </c>
      <c r="E644" s="113">
        <v>385.3</v>
      </c>
      <c r="F644" s="113">
        <v>391.4</v>
      </c>
      <c r="G644" s="113">
        <v>388.5</v>
      </c>
      <c r="H644" s="113">
        <v>394.4</v>
      </c>
      <c r="I644" s="113">
        <v>13321</v>
      </c>
      <c r="J644" s="113">
        <v>5202287.1500000004</v>
      </c>
      <c r="K644" s="115">
        <v>43518</v>
      </c>
      <c r="L644" s="113">
        <v>1002</v>
      </c>
      <c r="M644" s="113" t="s">
        <v>918</v>
      </c>
      <c r="N644" s="351"/>
    </row>
    <row r="645" spans="1:14">
      <c r="A645" s="113" t="s">
        <v>92</v>
      </c>
      <c r="B645" s="113" t="s">
        <v>384</v>
      </c>
      <c r="C645" s="113">
        <v>284</v>
      </c>
      <c r="D645" s="113">
        <v>289.25</v>
      </c>
      <c r="E645" s="113">
        <v>283.60000000000002</v>
      </c>
      <c r="F645" s="113">
        <v>286.55</v>
      </c>
      <c r="G645" s="113">
        <v>285</v>
      </c>
      <c r="H645" s="113">
        <v>283.75</v>
      </c>
      <c r="I645" s="113">
        <v>2115227</v>
      </c>
      <c r="J645" s="113">
        <v>606289154.95000005</v>
      </c>
      <c r="K645" s="115">
        <v>43518</v>
      </c>
      <c r="L645" s="113">
        <v>46603</v>
      </c>
      <c r="M645" s="113" t="s">
        <v>2270</v>
      </c>
      <c r="N645" s="351"/>
    </row>
    <row r="646" spans="1:14">
      <c r="A646" s="113" t="s">
        <v>919</v>
      </c>
      <c r="B646" s="113" t="s">
        <v>384</v>
      </c>
      <c r="C646" s="113">
        <v>247</v>
      </c>
      <c r="D646" s="113">
        <v>258.89999999999998</v>
      </c>
      <c r="E646" s="113">
        <v>247</v>
      </c>
      <c r="F646" s="113">
        <v>251.5</v>
      </c>
      <c r="G646" s="113">
        <v>251.95</v>
      </c>
      <c r="H646" s="113">
        <v>251.65</v>
      </c>
      <c r="I646" s="113">
        <v>39918</v>
      </c>
      <c r="J646" s="113">
        <v>10103956.449999999</v>
      </c>
      <c r="K646" s="115">
        <v>43518</v>
      </c>
      <c r="L646" s="113">
        <v>1069</v>
      </c>
      <c r="M646" s="113" t="s">
        <v>920</v>
      </c>
      <c r="N646" s="351"/>
    </row>
    <row r="647" spans="1:14">
      <c r="A647" s="113" t="s">
        <v>2263</v>
      </c>
      <c r="B647" s="113" t="s">
        <v>384</v>
      </c>
      <c r="C647" s="113">
        <v>366</v>
      </c>
      <c r="D647" s="113">
        <v>370.85</v>
      </c>
      <c r="E647" s="113">
        <v>361.4</v>
      </c>
      <c r="F647" s="113">
        <v>363.95</v>
      </c>
      <c r="G647" s="113">
        <v>361.5</v>
      </c>
      <c r="H647" s="113">
        <v>364.1</v>
      </c>
      <c r="I647" s="113">
        <v>69849</v>
      </c>
      <c r="J647" s="113">
        <v>25580042.449999999</v>
      </c>
      <c r="K647" s="115">
        <v>43518</v>
      </c>
      <c r="L647" s="113">
        <v>5833</v>
      </c>
      <c r="M647" s="113" t="s">
        <v>2264</v>
      </c>
      <c r="N647" s="351"/>
    </row>
    <row r="648" spans="1:14">
      <c r="A648" s="113" t="s">
        <v>3429</v>
      </c>
      <c r="B648" s="113" t="s">
        <v>384</v>
      </c>
      <c r="C648" s="113">
        <v>61</v>
      </c>
      <c r="D648" s="113">
        <v>64.05</v>
      </c>
      <c r="E648" s="113">
        <v>61</v>
      </c>
      <c r="F648" s="113">
        <v>64.05</v>
      </c>
      <c r="G648" s="113">
        <v>64.05</v>
      </c>
      <c r="H648" s="113">
        <v>63.75</v>
      </c>
      <c r="I648" s="113">
        <v>41</v>
      </c>
      <c r="J648" s="113">
        <v>2560</v>
      </c>
      <c r="K648" s="115">
        <v>43518</v>
      </c>
      <c r="L648" s="113">
        <v>4</v>
      </c>
      <c r="M648" s="113" t="s">
        <v>3430</v>
      </c>
      <c r="N648" s="351"/>
    </row>
    <row r="649" spans="1:14">
      <c r="A649" s="113" t="s">
        <v>3239</v>
      </c>
      <c r="B649" s="113" t="s">
        <v>3192</v>
      </c>
      <c r="C649" s="113">
        <v>9.6</v>
      </c>
      <c r="D649" s="113">
        <v>9.85</v>
      </c>
      <c r="E649" s="113">
        <v>9.6</v>
      </c>
      <c r="F649" s="113">
        <v>9.6</v>
      </c>
      <c r="G649" s="113">
        <v>9.6</v>
      </c>
      <c r="H649" s="113">
        <v>10.1</v>
      </c>
      <c r="I649" s="113">
        <v>36053</v>
      </c>
      <c r="J649" s="113">
        <v>346566.40000000002</v>
      </c>
      <c r="K649" s="115">
        <v>43518</v>
      </c>
      <c r="L649" s="113">
        <v>184</v>
      </c>
      <c r="M649" s="113" t="s">
        <v>3240</v>
      </c>
      <c r="N649" s="351"/>
    </row>
    <row r="650" spans="1:14">
      <c r="A650" s="113" t="s">
        <v>921</v>
      </c>
      <c r="B650" s="113" t="s">
        <v>384</v>
      </c>
      <c r="C650" s="113">
        <v>7</v>
      </c>
      <c r="D650" s="113">
        <v>7.05</v>
      </c>
      <c r="E650" s="113">
        <v>6.55</v>
      </c>
      <c r="F650" s="113">
        <v>6.6</v>
      </c>
      <c r="G650" s="113">
        <v>6.6</v>
      </c>
      <c r="H650" s="113">
        <v>6.85</v>
      </c>
      <c r="I650" s="113">
        <v>419003</v>
      </c>
      <c r="J650" s="113">
        <v>2795764.2</v>
      </c>
      <c r="K650" s="115">
        <v>43518</v>
      </c>
      <c r="L650" s="113">
        <v>905</v>
      </c>
      <c r="M650" s="113" t="s">
        <v>922</v>
      </c>
      <c r="N650" s="351"/>
    </row>
    <row r="651" spans="1:14">
      <c r="A651" s="113" t="s">
        <v>2812</v>
      </c>
      <c r="B651" s="113" t="s">
        <v>384</v>
      </c>
      <c r="C651" s="113">
        <v>220.25</v>
      </c>
      <c r="D651" s="113">
        <v>228.45</v>
      </c>
      <c r="E651" s="113">
        <v>217.85</v>
      </c>
      <c r="F651" s="113">
        <v>223.1</v>
      </c>
      <c r="G651" s="113">
        <v>222.95</v>
      </c>
      <c r="H651" s="113">
        <v>220.25</v>
      </c>
      <c r="I651" s="113">
        <v>23591</v>
      </c>
      <c r="J651" s="113">
        <v>5267385.25</v>
      </c>
      <c r="K651" s="115">
        <v>43518</v>
      </c>
      <c r="L651" s="113">
        <v>1095</v>
      </c>
      <c r="M651" s="113" t="s">
        <v>2813</v>
      </c>
      <c r="N651" s="351"/>
    </row>
    <row r="652" spans="1:14">
      <c r="A652" s="113" t="s">
        <v>2969</v>
      </c>
      <c r="B652" s="113" t="s">
        <v>384</v>
      </c>
      <c r="C652" s="113">
        <v>855.15</v>
      </c>
      <c r="D652" s="113">
        <v>870</v>
      </c>
      <c r="E652" s="113">
        <v>855</v>
      </c>
      <c r="F652" s="113">
        <v>868.05</v>
      </c>
      <c r="G652" s="113">
        <v>870</v>
      </c>
      <c r="H652" s="113">
        <v>860</v>
      </c>
      <c r="I652" s="113">
        <v>52</v>
      </c>
      <c r="J652" s="113">
        <v>44754.3</v>
      </c>
      <c r="K652" s="115">
        <v>43518</v>
      </c>
      <c r="L652" s="113">
        <v>21</v>
      </c>
      <c r="M652" s="113" t="s">
        <v>2970</v>
      </c>
      <c r="N652" s="351"/>
    </row>
    <row r="653" spans="1:14">
      <c r="A653" s="113" t="s">
        <v>2595</v>
      </c>
      <c r="B653" s="113" t="s">
        <v>384</v>
      </c>
      <c r="C653" s="113">
        <v>8.8000000000000007</v>
      </c>
      <c r="D653" s="113">
        <v>9.6999999999999993</v>
      </c>
      <c r="E653" s="113">
        <v>8.6</v>
      </c>
      <c r="F653" s="113">
        <v>8.9</v>
      </c>
      <c r="G653" s="113">
        <v>8.85</v>
      </c>
      <c r="H653" s="113">
        <v>8.75</v>
      </c>
      <c r="I653" s="113">
        <v>55500</v>
      </c>
      <c r="J653" s="113">
        <v>500065</v>
      </c>
      <c r="K653" s="115">
        <v>43518</v>
      </c>
      <c r="L653" s="113">
        <v>281</v>
      </c>
      <c r="M653" s="113" t="s">
        <v>2596</v>
      </c>
      <c r="N653" s="351"/>
    </row>
    <row r="654" spans="1:14">
      <c r="A654" s="113" t="s">
        <v>198</v>
      </c>
      <c r="B654" s="113" t="s">
        <v>384</v>
      </c>
      <c r="C654" s="113">
        <v>143.5</v>
      </c>
      <c r="D654" s="113">
        <v>144.5</v>
      </c>
      <c r="E654" s="113">
        <v>140.55000000000001</v>
      </c>
      <c r="F654" s="113">
        <v>142.9</v>
      </c>
      <c r="G654" s="113">
        <v>142.94999999999999</v>
      </c>
      <c r="H654" s="113">
        <v>142.44999999999999</v>
      </c>
      <c r="I654" s="113">
        <v>1583138</v>
      </c>
      <c r="J654" s="113">
        <v>225359157.80000001</v>
      </c>
      <c r="K654" s="115">
        <v>43518</v>
      </c>
      <c r="L654" s="113">
        <v>9145</v>
      </c>
      <c r="M654" s="113" t="s">
        <v>923</v>
      </c>
      <c r="N654" s="351"/>
    </row>
    <row r="655" spans="1:14">
      <c r="A655" s="113" t="s">
        <v>93</v>
      </c>
      <c r="B655" s="113" t="s">
        <v>384</v>
      </c>
      <c r="C655" s="113">
        <v>85.55</v>
      </c>
      <c r="D655" s="113">
        <v>87.05</v>
      </c>
      <c r="E655" s="113">
        <v>85.15</v>
      </c>
      <c r="F655" s="113">
        <v>86.55</v>
      </c>
      <c r="G655" s="113">
        <v>86.6</v>
      </c>
      <c r="H655" s="113">
        <v>85.85</v>
      </c>
      <c r="I655" s="113">
        <v>4025486</v>
      </c>
      <c r="J655" s="113">
        <v>347308301.30000001</v>
      </c>
      <c r="K655" s="115">
        <v>43518</v>
      </c>
      <c r="L655" s="113">
        <v>16099</v>
      </c>
      <c r="M655" s="113" t="s">
        <v>924</v>
      </c>
      <c r="N655" s="351"/>
    </row>
    <row r="656" spans="1:14">
      <c r="A656" s="113" t="s">
        <v>925</v>
      </c>
      <c r="B656" s="113" t="s">
        <v>384</v>
      </c>
      <c r="C656" s="113">
        <v>248.9</v>
      </c>
      <c r="D656" s="113">
        <v>264.8</v>
      </c>
      <c r="E656" s="113">
        <v>246</v>
      </c>
      <c r="F656" s="113">
        <v>259.35000000000002</v>
      </c>
      <c r="G656" s="113">
        <v>259.5</v>
      </c>
      <c r="H656" s="113">
        <v>248</v>
      </c>
      <c r="I656" s="113">
        <v>169377</v>
      </c>
      <c r="J656" s="113">
        <v>43837613.299999997</v>
      </c>
      <c r="K656" s="115">
        <v>43518</v>
      </c>
      <c r="L656" s="113">
        <v>3920</v>
      </c>
      <c r="M656" s="113" t="s">
        <v>926</v>
      </c>
      <c r="N656" s="351"/>
    </row>
    <row r="657" spans="1:14">
      <c r="A657" s="113" t="s">
        <v>927</v>
      </c>
      <c r="B657" s="113" t="s">
        <v>384</v>
      </c>
      <c r="C657" s="113">
        <v>219.7</v>
      </c>
      <c r="D657" s="113">
        <v>222.2</v>
      </c>
      <c r="E657" s="113">
        <v>216.2</v>
      </c>
      <c r="F657" s="113">
        <v>220.85</v>
      </c>
      <c r="G657" s="113">
        <v>220.2</v>
      </c>
      <c r="H657" s="113">
        <v>220.25</v>
      </c>
      <c r="I657" s="113">
        <v>1325538</v>
      </c>
      <c r="J657" s="113">
        <v>291187320.60000002</v>
      </c>
      <c r="K657" s="115">
        <v>43518</v>
      </c>
      <c r="L657" s="113">
        <v>14549</v>
      </c>
      <c r="M657" s="113" t="s">
        <v>928</v>
      </c>
      <c r="N657" s="351"/>
    </row>
    <row r="658" spans="1:14">
      <c r="A658" s="113" t="s">
        <v>2814</v>
      </c>
      <c r="B658" s="113" t="s">
        <v>384</v>
      </c>
      <c r="C658" s="113">
        <v>95.05</v>
      </c>
      <c r="D658" s="113">
        <v>101.8</v>
      </c>
      <c r="E658" s="113">
        <v>93.25</v>
      </c>
      <c r="F658" s="113">
        <v>100.65</v>
      </c>
      <c r="G658" s="113">
        <v>101.8</v>
      </c>
      <c r="H658" s="113">
        <v>95.05</v>
      </c>
      <c r="I658" s="113">
        <v>1003</v>
      </c>
      <c r="J658" s="113">
        <v>100338.25</v>
      </c>
      <c r="K658" s="115">
        <v>43518</v>
      </c>
      <c r="L658" s="113">
        <v>23</v>
      </c>
      <c r="M658" s="113" t="s">
        <v>2815</v>
      </c>
      <c r="N658" s="351"/>
    </row>
    <row r="659" spans="1:14">
      <c r="A659" s="113" t="s">
        <v>929</v>
      </c>
      <c r="B659" s="113" t="s">
        <v>384</v>
      </c>
      <c r="C659" s="113">
        <v>277.2</v>
      </c>
      <c r="D659" s="113">
        <v>277.2</v>
      </c>
      <c r="E659" s="113">
        <v>273.05</v>
      </c>
      <c r="F659" s="113">
        <v>273.89999999999998</v>
      </c>
      <c r="G659" s="113">
        <v>273.5</v>
      </c>
      <c r="H659" s="113">
        <v>275.05</v>
      </c>
      <c r="I659" s="113">
        <v>7410</v>
      </c>
      <c r="J659" s="113">
        <v>2034539.8</v>
      </c>
      <c r="K659" s="115">
        <v>43518</v>
      </c>
      <c r="L659" s="113">
        <v>311</v>
      </c>
      <c r="M659" s="113" t="s">
        <v>2971</v>
      </c>
      <c r="N659" s="351"/>
    </row>
    <row r="660" spans="1:14">
      <c r="A660" s="113" t="s">
        <v>930</v>
      </c>
      <c r="B660" s="113" t="s">
        <v>384</v>
      </c>
      <c r="C660" s="113">
        <v>1113</v>
      </c>
      <c r="D660" s="113">
        <v>1128.6500000000001</v>
      </c>
      <c r="E660" s="113">
        <v>1107.3499999999999</v>
      </c>
      <c r="F660" s="113">
        <v>1114.3</v>
      </c>
      <c r="G660" s="113">
        <v>1115.8</v>
      </c>
      <c r="H660" s="113">
        <v>1111.6500000000001</v>
      </c>
      <c r="I660" s="113">
        <v>546228</v>
      </c>
      <c r="J660" s="113">
        <v>609739581.85000002</v>
      </c>
      <c r="K660" s="115">
        <v>43518</v>
      </c>
      <c r="L660" s="113">
        <v>16678</v>
      </c>
      <c r="M660" s="113" t="s">
        <v>931</v>
      </c>
      <c r="N660" s="351"/>
    </row>
    <row r="661" spans="1:14">
      <c r="A661" s="113" t="s">
        <v>2426</v>
      </c>
      <c r="B661" s="113" t="s">
        <v>384</v>
      </c>
      <c r="C661" s="113">
        <v>41.9</v>
      </c>
      <c r="D661" s="113">
        <v>47.5</v>
      </c>
      <c r="E661" s="113">
        <v>41.3</v>
      </c>
      <c r="F661" s="113">
        <v>47.2</v>
      </c>
      <c r="G661" s="113">
        <v>47.5</v>
      </c>
      <c r="H661" s="113">
        <v>39.6</v>
      </c>
      <c r="I661" s="113">
        <v>102155</v>
      </c>
      <c r="J661" s="113">
        <v>4668582.95</v>
      </c>
      <c r="K661" s="115">
        <v>43518</v>
      </c>
      <c r="L661" s="113">
        <v>1012</v>
      </c>
      <c r="M661" s="113" t="s">
        <v>2427</v>
      </c>
      <c r="N661" s="351"/>
    </row>
    <row r="662" spans="1:14">
      <c r="A662" s="113" t="s">
        <v>932</v>
      </c>
      <c r="B662" s="113" t="s">
        <v>384</v>
      </c>
      <c r="C662" s="113">
        <v>380.05</v>
      </c>
      <c r="D662" s="113">
        <v>395</v>
      </c>
      <c r="E662" s="113">
        <v>376.05</v>
      </c>
      <c r="F662" s="113">
        <v>391.55</v>
      </c>
      <c r="G662" s="113">
        <v>394.8</v>
      </c>
      <c r="H662" s="113">
        <v>384.7</v>
      </c>
      <c r="I662" s="113">
        <v>3814</v>
      </c>
      <c r="J662" s="113">
        <v>1481954.9</v>
      </c>
      <c r="K662" s="115">
        <v>43518</v>
      </c>
      <c r="L662" s="113">
        <v>349</v>
      </c>
      <c r="M662" s="113" t="s">
        <v>2540</v>
      </c>
      <c r="N662" s="351"/>
    </row>
    <row r="663" spans="1:14">
      <c r="A663" s="113" t="s">
        <v>933</v>
      </c>
      <c r="B663" s="113" t="s">
        <v>384</v>
      </c>
      <c r="C663" s="113">
        <v>174.75</v>
      </c>
      <c r="D663" s="113">
        <v>175.9</v>
      </c>
      <c r="E663" s="113">
        <v>173.95</v>
      </c>
      <c r="F663" s="113">
        <v>174.05</v>
      </c>
      <c r="G663" s="113">
        <v>174.5</v>
      </c>
      <c r="H663" s="113">
        <v>174.35</v>
      </c>
      <c r="I663" s="113">
        <v>6219</v>
      </c>
      <c r="J663" s="113">
        <v>1084571.1499999999</v>
      </c>
      <c r="K663" s="115">
        <v>43518</v>
      </c>
      <c r="L663" s="113">
        <v>171</v>
      </c>
      <c r="M663" s="113" t="s">
        <v>934</v>
      </c>
      <c r="N663" s="351"/>
    </row>
    <row r="664" spans="1:14">
      <c r="A664" s="113" t="s">
        <v>935</v>
      </c>
      <c r="B664" s="113" t="s">
        <v>3192</v>
      </c>
      <c r="C664" s="113">
        <v>34.799999999999997</v>
      </c>
      <c r="D664" s="113">
        <v>34.799999999999997</v>
      </c>
      <c r="E664" s="113">
        <v>34.4</v>
      </c>
      <c r="F664" s="113">
        <v>34.4</v>
      </c>
      <c r="G664" s="113">
        <v>34.4</v>
      </c>
      <c r="H664" s="113">
        <v>34.450000000000003</v>
      </c>
      <c r="I664" s="113">
        <v>5598</v>
      </c>
      <c r="J664" s="113">
        <v>193138.15</v>
      </c>
      <c r="K664" s="115">
        <v>43518</v>
      </c>
      <c r="L664" s="113">
        <v>20</v>
      </c>
      <c r="M664" s="113" t="s">
        <v>936</v>
      </c>
      <c r="N664" s="351"/>
    </row>
    <row r="665" spans="1:14">
      <c r="A665" s="113" t="s">
        <v>2597</v>
      </c>
      <c r="B665" s="113" t="s">
        <v>3192</v>
      </c>
      <c r="C665" s="113">
        <v>2</v>
      </c>
      <c r="D665" s="113">
        <v>2</v>
      </c>
      <c r="E665" s="113">
        <v>1.9</v>
      </c>
      <c r="F665" s="113">
        <v>2</v>
      </c>
      <c r="G665" s="113">
        <v>2</v>
      </c>
      <c r="H665" s="113">
        <v>1.95</v>
      </c>
      <c r="I665" s="113">
        <v>179659</v>
      </c>
      <c r="J665" s="113">
        <v>358704.4</v>
      </c>
      <c r="K665" s="115">
        <v>43518</v>
      </c>
      <c r="L665" s="113">
        <v>109</v>
      </c>
      <c r="M665" s="113" t="s">
        <v>2598</v>
      </c>
      <c r="N665" s="351"/>
    </row>
    <row r="666" spans="1:14">
      <c r="A666" s="113" t="s">
        <v>2716</v>
      </c>
      <c r="B666" s="113" t="s">
        <v>384</v>
      </c>
      <c r="C666" s="113">
        <v>335.55</v>
      </c>
      <c r="D666" s="113">
        <v>341.9</v>
      </c>
      <c r="E666" s="113">
        <v>333.1</v>
      </c>
      <c r="F666" s="113">
        <v>340.3</v>
      </c>
      <c r="G666" s="113">
        <v>341</v>
      </c>
      <c r="H666" s="113">
        <v>339.7</v>
      </c>
      <c r="I666" s="113">
        <v>9713</v>
      </c>
      <c r="J666" s="113">
        <v>3289435.45</v>
      </c>
      <c r="K666" s="115">
        <v>43518</v>
      </c>
      <c r="L666" s="113">
        <v>567</v>
      </c>
      <c r="M666" s="113" t="s">
        <v>2717</v>
      </c>
      <c r="N666" s="351"/>
    </row>
    <row r="667" spans="1:14">
      <c r="A667" s="113" t="s">
        <v>937</v>
      </c>
      <c r="B667" s="113" t="s">
        <v>384</v>
      </c>
      <c r="C667" s="113">
        <v>86.6</v>
      </c>
      <c r="D667" s="113">
        <v>89.7</v>
      </c>
      <c r="E667" s="113">
        <v>86.55</v>
      </c>
      <c r="F667" s="113">
        <v>88.15</v>
      </c>
      <c r="G667" s="113">
        <v>89</v>
      </c>
      <c r="H667" s="113">
        <v>86.75</v>
      </c>
      <c r="I667" s="113">
        <v>3777</v>
      </c>
      <c r="J667" s="113">
        <v>333163.8</v>
      </c>
      <c r="K667" s="115">
        <v>43518</v>
      </c>
      <c r="L667" s="113">
        <v>291</v>
      </c>
      <c r="M667" s="113" t="s">
        <v>938</v>
      </c>
      <c r="N667" s="351"/>
    </row>
    <row r="668" spans="1:14">
      <c r="A668" s="113" t="s">
        <v>1885</v>
      </c>
      <c r="B668" s="113" t="s">
        <v>384</v>
      </c>
      <c r="C668" s="113">
        <v>28.95</v>
      </c>
      <c r="D668" s="113">
        <v>29</v>
      </c>
      <c r="E668" s="113">
        <v>27.8</v>
      </c>
      <c r="F668" s="113">
        <v>28.55</v>
      </c>
      <c r="G668" s="113">
        <v>28.55</v>
      </c>
      <c r="H668" s="113">
        <v>29.2</v>
      </c>
      <c r="I668" s="113">
        <v>51399</v>
      </c>
      <c r="J668" s="113">
        <v>1467123.05</v>
      </c>
      <c r="K668" s="115">
        <v>43518</v>
      </c>
      <c r="L668" s="113">
        <v>52</v>
      </c>
      <c r="M668" s="113" t="s">
        <v>1886</v>
      </c>
      <c r="N668" s="351"/>
    </row>
    <row r="669" spans="1:14">
      <c r="A669" s="113" t="s">
        <v>2599</v>
      </c>
      <c r="B669" s="113" t="s">
        <v>384</v>
      </c>
      <c r="C669" s="113">
        <v>4.9000000000000004</v>
      </c>
      <c r="D669" s="113">
        <v>5.4</v>
      </c>
      <c r="E669" s="113">
        <v>4.8499999999999996</v>
      </c>
      <c r="F669" s="113">
        <v>5.25</v>
      </c>
      <c r="G669" s="113">
        <v>5.15</v>
      </c>
      <c r="H669" s="113">
        <v>5.15</v>
      </c>
      <c r="I669" s="113">
        <v>8373</v>
      </c>
      <c r="J669" s="113">
        <v>43694.95</v>
      </c>
      <c r="K669" s="115">
        <v>43518</v>
      </c>
      <c r="L669" s="113">
        <v>41</v>
      </c>
      <c r="M669" s="113" t="s">
        <v>2600</v>
      </c>
      <c r="N669" s="351"/>
    </row>
    <row r="670" spans="1:14">
      <c r="A670" s="113" t="s">
        <v>939</v>
      </c>
      <c r="B670" s="113" t="s">
        <v>384</v>
      </c>
      <c r="C670" s="113">
        <v>37.450000000000003</v>
      </c>
      <c r="D670" s="113">
        <v>37.450000000000003</v>
      </c>
      <c r="E670" s="113">
        <v>37</v>
      </c>
      <c r="F670" s="113">
        <v>37.1</v>
      </c>
      <c r="G670" s="113">
        <v>37.1</v>
      </c>
      <c r="H670" s="113">
        <v>37.15</v>
      </c>
      <c r="I670" s="113">
        <v>21826</v>
      </c>
      <c r="J670" s="113">
        <v>810298.9</v>
      </c>
      <c r="K670" s="115">
        <v>43518</v>
      </c>
      <c r="L670" s="113">
        <v>160</v>
      </c>
      <c r="M670" s="113" t="s">
        <v>940</v>
      </c>
      <c r="N670" s="351"/>
    </row>
    <row r="671" spans="1:14">
      <c r="A671" s="113" t="s">
        <v>2428</v>
      </c>
      <c r="B671" s="113" t="s">
        <v>384</v>
      </c>
      <c r="C671" s="113">
        <v>43.1</v>
      </c>
      <c r="D671" s="113">
        <v>43.55</v>
      </c>
      <c r="E671" s="113">
        <v>41.9</v>
      </c>
      <c r="F671" s="113">
        <v>42.3</v>
      </c>
      <c r="G671" s="113">
        <v>42.1</v>
      </c>
      <c r="H671" s="113">
        <v>42.6</v>
      </c>
      <c r="I671" s="113">
        <v>30330</v>
      </c>
      <c r="J671" s="113">
        <v>1293683.75</v>
      </c>
      <c r="K671" s="115">
        <v>43518</v>
      </c>
      <c r="L671" s="113">
        <v>299</v>
      </c>
      <c r="M671" s="113" t="s">
        <v>2429</v>
      </c>
      <c r="N671" s="351"/>
    </row>
    <row r="672" spans="1:14">
      <c r="A672" s="113" t="s">
        <v>2816</v>
      </c>
      <c r="B672" s="113" t="s">
        <v>384</v>
      </c>
      <c r="C672" s="113">
        <v>5</v>
      </c>
      <c r="D672" s="113">
        <v>5.15</v>
      </c>
      <c r="E672" s="113">
        <v>5</v>
      </c>
      <c r="F672" s="113">
        <v>5.0999999999999996</v>
      </c>
      <c r="G672" s="113">
        <v>5.0999999999999996</v>
      </c>
      <c r="H672" s="113">
        <v>4.7</v>
      </c>
      <c r="I672" s="113">
        <v>30698</v>
      </c>
      <c r="J672" s="113">
        <v>155041.04999999999</v>
      </c>
      <c r="K672" s="115">
        <v>43518</v>
      </c>
      <c r="L672" s="113">
        <v>35</v>
      </c>
      <c r="M672" s="113" t="s">
        <v>2817</v>
      </c>
      <c r="N672" s="351"/>
    </row>
    <row r="673" spans="1:14">
      <c r="A673" s="113" t="s">
        <v>2972</v>
      </c>
      <c r="B673" s="113" t="s">
        <v>384</v>
      </c>
      <c r="C673" s="113">
        <v>121.2</v>
      </c>
      <c r="D673" s="113">
        <v>121.25</v>
      </c>
      <c r="E673" s="113">
        <v>117.9</v>
      </c>
      <c r="F673" s="113">
        <v>121.25</v>
      </c>
      <c r="G673" s="113">
        <v>121.25</v>
      </c>
      <c r="H673" s="113">
        <v>119.65</v>
      </c>
      <c r="I673" s="113">
        <v>2610</v>
      </c>
      <c r="J673" s="113">
        <v>313290</v>
      </c>
      <c r="K673" s="115">
        <v>43518</v>
      </c>
      <c r="L673" s="113">
        <v>132</v>
      </c>
      <c r="M673" s="113" t="s">
        <v>2973</v>
      </c>
      <c r="N673" s="351"/>
    </row>
    <row r="674" spans="1:14">
      <c r="A674" s="113" t="s">
        <v>94</v>
      </c>
      <c r="B674" s="113" t="s">
        <v>384</v>
      </c>
      <c r="C674" s="113">
        <v>1474</v>
      </c>
      <c r="D674" s="113">
        <v>1486.95</v>
      </c>
      <c r="E674" s="113">
        <v>1458.1</v>
      </c>
      <c r="F674" s="113">
        <v>1462.8</v>
      </c>
      <c r="G674" s="113">
        <v>1464</v>
      </c>
      <c r="H674" s="113">
        <v>1471.55</v>
      </c>
      <c r="I674" s="113">
        <v>1314113</v>
      </c>
      <c r="J674" s="113">
        <v>1932781404.95</v>
      </c>
      <c r="K674" s="115">
        <v>43518</v>
      </c>
      <c r="L674" s="113">
        <v>60156</v>
      </c>
      <c r="M674" s="113" t="s">
        <v>941</v>
      </c>
      <c r="N674" s="351"/>
    </row>
    <row r="675" spans="1:14">
      <c r="A675" s="113" t="s">
        <v>942</v>
      </c>
      <c r="B675" s="113" t="s">
        <v>384</v>
      </c>
      <c r="C675" s="113">
        <v>510.95</v>
      </c>
      <c r="D675" s="113">
        <v>520.95000000000005</v>
      </c>
      <c r="E675" s="113">
        <v>510.95</v>
      </c>
      <c r="F675" s="113">
        <v>516.6</v>
      </c>
      <c r="G675" s="113">
        <v>516</v>
      </c>
      <c r="H675" s="113">
        <v>511.75</v>
      </c>
      <c r="I675" s="113">
        <v>618</v>
      </c>
      <c r="J675" s="113">
        <v>319045</v>
      </c>
      <c r="K675" s="115">
        <v>43518</v>
      </c>
      <c r="L675" s="113">
        <v>190</v>
      </c>
      <c r="M675" s="113" t="s">
        <v>943</v>
      </c>
      <c r="N675" s="351"/>
    </row>
    <row r="676" spans="1:14">
      <c r="A676" s="113" t="s">
        <v>944</v>
      </c>
      <c r="B676" s="113" t="s">
        <v>384</v>
      </c>
      <c r="C676" s="113">
        <v>36.700000000000003</v>
      </c>
      <c r="D676" s="113">
        <v>37</v>
      </c>
      <c r="E676" s="113">
        <v>35.5</v>
      </c>
      <c r="F676" s="113">
        <v>35.75</v>
      </c>
      <c r="G676" s="113">
        <v>35.950000000000003</v>
      </c>
      <c r="H676" s="113">
        <v>36.65</v>
      </c>
      <c r="I676" s="113">
        <v>8919256</v>
      </c>
      <c r="J676" s="113">
        <v>321236085.25</v>
      </c>
      <c r="K676" s="115">
        <v>43518</v>
      </c>
      <c r="L676" s="113">
        <v>17078</v>
      </c>
      <c r="M676" s="113" t="s">
        <v>2186</v>
      </c>
      <c r="N676" s="351"/>
    </row>
    <row r="677" spans="1:14">
      <c r="A677" s="113" t="s">
        <v>1921</v>
      </c>
      <c r="B677" s="113" t="s">
        <v>384</v>
      </c>
      <c r="C677" s="113">
        <v>296.49</v>
      </c>
      <c r="D677" s="113">
        <v>299.57</v>
      </c>
      <c r="E677" s="113">
        <v>296.49</v>
      </c>
      <c r="F677" s="113">
        <v>299.3</v>
      </c>
      <c r="G677" s="113">
        <v>299.3</v>
      </c>
      <c r="H677" s="113">
        <v>299.8</v>
      </c>
      <c r="I677" s="113">
        <v>95</v>
      </c>
      <c r="J677" s="113">
        <v>28261.95</v>
      </c>
      <c r="K677" s="115">
        <v>43518</v>
      </c>
      <c r="L677" s="113">
        <v>5</v>
      </c>
      <c r="M677" s="113" t="s">
        <v>1922</v>
      </c>
      <c r="N677" s="351"/>
    </row>
    <row r="678" spans="1:14">
      <c r="A678" s="113" t="s">
        <v>190</v>
      </c>
      <c r="B678" s="113" t="s">
        <v>384</v>
      </c>
      <c r="C678" s="113">
        <v>311.45</v>
      </c>
      <c r="D678" s="113">
        <v>321.8</v>
      </c>
      <c r="E678" s="113">
        <v>309</v>
      </c>
      <c r="F678" s="113">
        <v>313.60000000000002</v>
      </c>
      <c r="G678" s="113">
        <v>313.45</v>
      </c>
      <c r="H678" s="113">
        <v>312.55</v>
      </c>
      <c r="I678" s="113">
        <v>3970353</v>
      </c>
      <c r="J678" s="113">
        <v>1255734455.8</v>
      </c>
      <c r="K678" s="115">
        <v>43518</v>
      </c>
      <c r="L678" s="113">
        <v>48597</v>
      </c>
      <c r="M678" s="113" t="s">
        <v>945</v>
      </c>
      <c r="N678" s="351"/>
    </row>
    <row r="679" spans="1:14">
      <c r="A679" s="113" t="s">
        <v>95</v>
      </c>
      <c r="B679" s="113" t="s">
        <v>384</v>
      </c>
      <c r="C679" s="113">
        <v>732.5</v>
      </c>
      <c r="D679" s="113">
        <v>738.2</v>
      </c>
      <c r="E679" s="113">
        <v>728</v>
      </c>
      <c r="F679" s="113">
        <v>734.95</v>
      </c>
      <c r="G679" s="113">
        <v>734.9</v>
      </c>
      <c r="H679" s="113">
        <v>733.45</v>
      </c>
      <c r="I679" s="113">
        <v>3750833</v>
      </c>
      <c r="J679" s="113">
        <v>2752041713</v>
      </c>
      <c r="K679" s="115">
        <v>43518</v>
      </c>
      <c r="L679" s="113">
        <v>99246</v>
      </c>
      <c r="M679" s="113" t="s">
        <v>946</v>
      </c>
      <c r="N679" s="351"/>
    </row>
    <row r="680" spans="1:14">
      <c r="A680" s="113" t="s">
        <v>947</v>
      </c>
      <c r="B680" s="113" t="s">
        <v>384</v>
      </c>
      <c r="C680" s="113">
        <v>565.04999999999995</v>
      </c>
      <c r="D680" s="113">
        <v>584.70000000000005</v>
      </c>
      <c r="E680" s="113">
        <v>565.04999999999995</v>
      </c>
      <c r="F680" s="113">
        <v>569.15</v>
      </c>
      <c r="G680" s="113">
        <v>568</v>
      </c>
      <c r="H680" s="113">
        <v>564.25</v>
      </c>
      <c r="I680" s="113">
        <v>16750</v>
      </c>
      <c r="J680" s="113">
        <v>9618357.1500000004</v>
      </c>
      <c r="K680" s="115">
        <v>43518</v>
      </c>
      <c r="L680" s="113">
        <v>1254</v>
      </c>
      <c r="M680" s="113" t="s">
        <v>948</v>
      </c>
      <c r="N680" s="351"/>
    </row>
    <row r="681" spans="1:14">
      <c r="A681" s="113" t="s">
        <v>950</v>
      </c>
      <c r="B681" s="113" t="s">
        <v>384</v>
      </c>
      <c r="C681" s="113">
        <v>270.55</v>
      </c>
      <c r="D681" s="113">
        <v>282.39999999999998</v>
      </c>
      <c r="E681" s="113">
        <v>270.55</v>
      </c>
      <c r="F681" s="113">
        <v>281.5</v>
      </c>
      <c r="G681" s="113">
        <v>281.45</v>
      </c>
      <c r="H681" s="113">
        <v>272.60000000000002</v>
      </c>
      <c r="I681" s="113">
        <v>106188</v>
      </c>
      <c r="J681" s="113">
        <v>29608069.949999999</v>
      </c>
      <c r="K681" s="115">
        <v>43518</v>
      </c>
      <c r="L681" s="113">
        <v>4299</v>
      </c>
      <c r="M681" s="113" t="s">
        <v>951</v>
      </c>
      <c r="N681" s="351"/>
    </row>
    <row r="682" spans="1:14">
      <c r="A682" s="113" t="s">
        <v>952</v>
      </c>
      <c r="B682" s="113" t="s">
        <v>384</v>
      </c>
      <c r="C682" s="113">
        <v>63.6</v>
      </c>
      <c r="D682" s="113">
        <v>74.3</v>
      </c>
      <c r="E682" s="113">
        <v>63</v>
      </c>
      <c r="F682" s="113">
        <v>72.150000000000006</v>
      </c>
      <c r="G682" s="113">
        <v>71.849999999999994</v>
      </c>
      <c r="H682" s="113">
        <v>63.35</v>
      </c>
      <c r="I682" s="113">
        <v>875133</v>
      </c>
      <c r="J682" s="113">
        <v>62618573.5</v>
      </c>
      <c r="K682" s="115">
        <v>43518</v>
      </c>
      <c r="L682" s="113">
        <v>8929</v>
      </c>
      <c r="M682" s="113" t="s">
        <v>953</v>
      </c>
      <c r="N682" s="351"/>
    </row>
    <row r="683" spans="1:14">
      <c r="A683" s="113" t="s">
        <v>954</v>
      </c>
      <c r="B683" s="113" t="s">
        <v>384</v>
      </c>
      <c r="C683" s="113">
        <v>630</v>
      </c>
      <c r="D683" s="113">
        <v>635</v>
      </c>
      <c r="E683" s="113">
        <v>617</v>
      </c>
      <c r="F683" s="113">
        <v>619.15</v>
      </c>
      <c r="G683" s="113">
        <v>617.20000000000005</v>
      </c>
      <c r="H683" s="113">
        <v>627.25</v>
      </c>
      <c r="I683" s="113">
        <v>8026</v>
      </c>
      <c r="J683" s="113">
        <v>5033726.95</v>
      </c>
      <c r="K683" s="115">
        <v>43518</v>
      </c>
      <c r="L683" s="113">
        <v>458</v>
      </c>
      <c r="M683" s="113" t="s">
        <v>955</v>
      </c>
      <c r="N683" s="351"/>
    </row>
    <row r="684" spans="1:14">
      <c r="A684" s="113" t="s">
        <v>3141</v>
      </c>
      <c r="B684" s="113" t="s">
        <v>384</v>
      </c>
      <c r="C684" s="113">
        <v>47.3</v>
      </c>
      <c r="D684" s="113">
        <v>47.3</v>
      </c>
      <c r="E684" s="113">
        <v>43.05</v>
      </c>
      <c r="F684" s="113">
        <v>45.75</v>
      </c>
      <c r="G684" s="113">
        <v>45.75</v>
      </c>
      <c r="H684" s="113">
        <v>44.55</v>
      </c>
      <c r="I684" s="113">
        <v>2122</v>
      </c>
      <c r="J684" s="113">
        <v>96499.3</v>
      </c>
      <c r="K684" s="115">
        <v>43518</v>
      </c>
      <c r="L684" s="113">
        <v>37</v>
      </c>
      <c r="M684" s="113" t="s">
        <v>2336</v>
      </c>
      <c r="N684" s="351"/>
    </row>
    <row r="685" spans="1:14">
      <c r="A685" s="113" t="s">
        <v>956</v>
      </c>
      <c r="B685" s="113" t="s">
        <v>384</v>
      </c>
      <c r="C685" s="113">
        <v>167.1</v>
      </c>
      <c r="D685" s="113">
        <v>170.7</v>
      </c>
      <c r="E685" s="113">
        <v>164.6</v>
      </c>
      <c r="F685" s="113">
        <v>166.8</v>
      </c>
      <c r="G685" s="113">
        <v>166.4</v>
      </c>
      <c r="H685" s="113">
        <v>168.5</v>
      </c>
      <c r="I685" s="113">
        <v>209184</v>
      </c>
      <c r="J685" s="113">
        <v>35087375.149999999</v>
      </c>
      <c r="K685" s="115">
        <v>43518</v>
      </c>
      <c r="L685" s="113">
        <v>11562</v>
      </c>
      <c r="M685" s="113" t="s">
        <v>957</v>
      </c>
      <c r="N685" s="351"/>
    </row>
    <row r="686" spans="1:14">
      <c r="A686" s="113" t="s">
        <v>2974</v>
      </c>
      <c r="B686" s="113" t="s">
        <v>384</v>
      </c>
      <c r="C686" s="113">
        <v>36.549999999999997</v>
      </c>
      <c r="D686" s="113">
        <v>38</v>
      </c>
      <c r="E686" s="113">
        <v>36.1</v>
      </c>
      <c r="F686" s="113">
        <v>37.75</v>
      </c>
      <c r="G686" s="113">
        <v>37.799999999999997</v>
      </c>
      <c r="H686" s="113">
        <v>36.25</v>
      </c>
      <c r="I686" s="113">
        <v>5621</v>
      </c>
      <c r="J686" s="113">
        <v>209506.65</v>
      </c>
      <c r="K686" s="115">
        <v>43518</v>
      </c>
      <c r="L686" s="113">
        <v>59</v>
      </c>
      <c r="M686" s="113" t="s">
        <v>2975</v>
      </c>
      <c r="N686" s="351"/>
    </row>
    <row r="687" spans="1:14">
      <c r="A687" s="113" t="s">
        <v>2976</v>
      </c>
      <c r="B687" s="113" t="s">
        <v>384</v>
      </c>
      <c r="C687" s="113">
        <v>14.05</v>
      </c>
      <c r="D687" s="113">
        <v>14.7</v>
      </c>
      <c r="E687" s="113">
        <v>13.8</v>
      </c>
      <c r="F687" s="113">
        <v>14</v>
      </c>
      <c r="G687" s="113">
        <v>14</v>
      </c>
      <c r="H687" s="113">
        <v>14.25</v>
      </c>
      <c r="I687" s="113">
        <v>1359</v>
      </c>
      <c r="J687" s="113">
        <v>19228.349999999999</v>
      </c>
      <c r="K687" s="115">
        <v>43518</v>
      </c>
      <c r="L687" s="113">
        <v>17</v>
      </c>
      <c r="M687" s="113" t="s">
        <v>2977</v>
      </c>
      <c r="N687" s="351"/>
    </row>
    <row r="688" spans="1:14">
      <c r="A688" s="113" t="s">
        <v>96</v>
      </c>
      <c r="B688" s="113" t="s">
        <v>384</v>
      </c>
      <c r="C688" s="113">
        <v>13.25</v>
      </c>
      <c r="D688" s="113">
        <v>13.3</v>
      </c>
      <c r="E688" s="113">
        <v>12.95</v>
      </c>
      <c r="F688" s="113">
        <v>13</v>
      </c>
      <c r="G688" s="113">
        <v>13</v>
      </c>
      <c r="H688" s="113">
        <v>13.2</v>
      </c>
      <c r="I688" s="113">
        <v>431357</v>
      </c>
      <c r="J688" s="113">
        <v>5649378.9000000004</v>
      </c>
      <c r="K688" s="115">
        <v>43518</v>
      </c>
      <c r="L688" s="113">
        <v>1057</v>
      </c>
      <c r="M688" s="113" t="s">
        <v>2978</v>
      </c>
      <c r="N688" s="351"/>
    </row>
    <row r="689" spans="1:14">
      <c r="A689" s="113" t="s">
        <v>97</v>
      </c>
      <c r="B689" s="113" t="s">
        <v>384</v>
      </c>
      <c r="C689" s="113">
        <v>131.75</v>
      </c>
      <c r="D689" s="113">
        <v>138</v>
      </c>
      <c r="E689" s="113">
        <v>131.69999999999999</v>
      </c>
      <c r="F689" s="113">
        <v>137.19999999999999</v>
      </c>
      <c r="G689" s="113">
        <v>137.9</v>
      </c>
      <c r="H689" s="113">
        <v>131.1</v>
      </c>
      <c r="I689" s="113">
        <v>24995422</v>
      </c>
      <c r="J689" s="113">
        <v>3403972005.5</v>
      </c>
      <c r="K689" s="115">
        <v>43518</v>
      </c>
      <c r="L689" s="113">
        <v>138471</v>
      </c>
      <c r="M689" s="113" t="s">
        <v>2979</v>
      </c>
      <c r="N689" s="351"/>
    </row>
    <row r="690" spans="1:14">
      <c r="A690" s="113" t="s">
        <v>2980</v>
      </c>
      <c r="B690" s="113" t="s">
        <v>384</v>
      </c>
      <c r="C690" s="113">
        <v>194.5</v>
      </c>
      <c r="D690" s="113">
        <v>197.5</v>
      </c>
      <c r="E690" s="113">
        <v>192.25</v>
      </c>
      <c r="F690" s="113">
        <v>196.05</v>
      </c>
      <c r="G690" s="113">
        <v>195.05</v>
      </c>
      <c r="H690" s="113">
        <v>194.65</v>
      </c>
      <c r="I690" s="113">
        <v>293221</v>
      </c>
      <c r="J690" s="113">
        <v>57196650.600000001</v>
      </c>
      <c r="K690" s="115">
        <v>43518</v>
      </c>
      <c r="L690" s="113">
        <v>3617</v>
      </c>
      <c r="M690" s="113" t="s">
        <v>2981</v>
      </c>
      <c r="N690" s="351"/>
    </row>
    <row r="691" spans="1:14">
      <c r="A691" s="113" t="s">
        <v>2982</v>
      </c>
      <c r="B691" s="113" t="s">
        <v>384</v>
      </c>
      <c r="C691" s="113">
        <v>459.9</v>
      </c>
      <c r="D691" s="113">
        <v>462</v>
      </c>
      <c r="E691" s="113">
        <v>452</v>
      </c>
      <c r="F691" s="113">
        <v>456.75</v>
      </c>
      <c r="G691" s="113">
        <v>456.1</v>
      </c>
      <c r="H691" s="113">
        <v>458.1</v>
      </c>
      <c r="I691" s="113">
        <v>55332</v>
      </c>
      <c r="J691" s="113">
        <v>25341404</v>
      </c>
      <c r="K691" s="115">
        <v>43518</v>
      </c>
      <c r="L691" s="113">
        <v>2000</v>
      </c>
      <c r="M691" s="113" t="s">
        <v>2983</v>
      </c>
      <c r="N691" s="351"/>
    </row>
    <row r="692" spans="1:14">
      <c r="A692" s="113" t="s">
        <v>199</v>
      </c>
      <c r="B692" s="113" t="s">
        <v>384</v>
      </c>
      <c r="C692" s="113">
        <v>800.2</v>
      </c>
      <c r="D692" s="113">
        <v>806</v>
      </c>
      <c r="E692" s="113">
        <v>789</v>
      </c>
      <c r="F692" s="113">
        <v>792.85</v>
      </c>
      <c r="G692" s="113">
        <v>789.95</v>
      </c>
      <c r="H692" s="113">
        <v>800.2</v>
      </c>
      <c r="I692" s="113">
        <v>161042</v>
      </c>
      <c r="J692" s="113">
        <v>128150787.5</v>
      </c>
      <c r="K692" s="115">
        <v>43518</v>
      </c>
      <c r="L692" s="113">
        <v>6120</v>
      </c>
      <c r="M692" s="113" t="s">
        <v>2984</v>
      </c>
      <c r="N692" s="351"/>
    </row>
    <row r="693" spans="1:14">
      <c r="A693" s="113" t="s">
        <v>98</v>
      </c>
      <c r="B693" s="113" t="s">
        <v>384</v>
      </c>
      <c r="C693" s="113">
        <v>123.5</v>
      </c>
      <c r="D693" s="113">
        <v>131.25</v>
      </c>
      <c r="E693" s="113">
        <v>121.6</v>
      </c>
      <c r="F693" s="113">
        <v>130</v>
      </c>
      <c r="G693" s="113">
        <v>129.75</v>
      </c>
      <c r="H693" s="113">
        <v>123.4</v>
      </c>
      <c r="I693" s="113">
        <v>3704382</v>
      </c>
      <c r="J693" s="113">
        <v>472973124</v>
      </c>
      <c r="K693" s="115">
        <v>43518</v>
      </c>
      <c r="L693" s="113">
        <v>31052</v>
      </c>
      <c r="M693" s="113" t="s">
        <v>958</v>
      </c>
      <c r="N693" s="351"/>
    </row>
    <row r="694" spans="1:14">
      <c r="A694" s="113" t="s">
        <v>3127</v>
      </c>
      <c r="B694" s="113" t="s">
        <v>384</v>
      </c>
      <c r="C694" s="113">
        <v>375.1</v>
      </c>
      <c r="D694" s="113">
        <v>384.8</v>
      </c>
      <c r="E694" s="113">
        <v>375.1</v>
      </c>
      <c r="F694" s="113">
        <v>382.1</v>
      </c>
      <c r="G694" s="113">
        <v>383</v>
      </c>
      <c r="H694" s="113">
        <v>376.5</v>
      </c>
      <c r="I694" s="113">
        <v>21946</v>
      </c>
      <c r="J694" s="113">
        <v>8348539</v>
      </c>
      <c r="K694" s="115">
        <v>43518</v>
      </c>
      <c r="L694" s="113">
        <v>970</v>
      </c>
      <c r="M694" s="113" t="s">
        <v>3128</v>
      </c>
      <c r="N694" s="351"/>
    </row>
    <row r="695" spans="1:14">
      <c r="A695" s="113" t="s">
        <v>2554</v>
      </c>
      <c r="B695" s="113" t="s">
        <v>384</v>
      </c>
      <c r="C695" s="113">
        <v>197</v>
      </c>
      <c r="D695" s="113">
        <v>202</v>
      </c>
      <c r="E695" s="113">
        <v>197</v>
      </c>
      <c r="F695" s="113">
        <v>198.9</v>
      </c>
      <c r="G695" s="113">
        <v>198.5</v>
      </c>
      <c r="H695" s="113">
        <v>198.9</v>
      </c>
      <c r="I695" s="113">
        <v>84753</v>
      </c>
      <c r="J695" s="113">
        <v>16906501.699999999</v>
      </c>
      <c r="K695" s="115">
        <v>43518</v>
      </c>
      <c r="L695" s="113">
        <v>2797</v>
      </c>
      <c r="M695" s="113" t="s">
        <v>2555</v>
      </c>
      <c r="N695" s="351"/>
    </row>
    <row r="696" spans="1:14">
      <c r="A696" s="113" t="s">
        <v>3241</v>
      </c>
      <c r="B696" s="113" t="s">
        <v>384</v>
      </c>
      <c r="C696" s="113">
        <v>115.3</v>
      </c>
      <c r="D696" s="113">
        <v>119.8</v>
      </c>
      <c r="E696" s="113">
        <v>115.2</v>
      </c>
      <c r="F696" s="113">
        <v>116.3</v>
      </c>
      <c r="G696" s="113">
        <v>116.25</v>
      </c>
      <c r="H696" s="113">
        <v>116.6</v>
      </c>
      <c r="I696" s="113">
        <v>11337</v>
      </c>
      <c r="J696" s="113">
        <v>1317162.3999999999</v>
      </c>
      <c r="K696" s="115">
        <v>43518</v>
      </c>
      <c r="L696" s="113">
        <v>148</v>
      </c>
      <c r="M696" s="113" t="s">
        <v>3242</v>
      </c>
      <c r="N696" s="351"/>
    </row>
    <row r="697" spans="1:14">
      <c r="A697" s="113" t="s">
        <v>2985</v>
      </c>
      <c r="B697" s="113" t="s">
        <v>3192</v>
      </c>
      <c r="C697" s="113">
        <v>7.3</v>
      </c>
      <c r="D697" s="113">
        <v>7.3</v>
      </c>
      <c r="E697" s="113">
        <v>7</v>
      </c>
      <c r="F697" s="113">
        <v>7.2</v>
      </c>
      <c r="G697" s="113">
        <v>7.2</v>
      </c>
      <c r="H697" s="113">
        <v>7.15</v>
      </c>
      <c r="I697" s="113">
        <v>15691</v>
      </c>
      <c r="J697" s="113">
        <v>112483.3</v>
      </c>
      <c r="K697" s="115">
        <v>43518</v>
      </c>
      <c r="L697" s="113">
        <v>18</v>
      </c>
      <c r="M697" s="113" t="s">
        <v>2986</v>
      </c>
      <c r="N697" s="351"/>
    </row>
    <row r="698" spans="1:14">
      <c r="A698" s="113" t="s">
        <v>99</v>
      </c>
      <c r="B698" s="113" t="s">
        <v>384</v>
      </c>
      <c r="C698" s="113">
        <v>275.60000000000002</v>
      </c>
      <c r="D698" s="113">
        <v>275.95</v>
      </c>
      <c r="E698" s="113">
        <v>273.10000000000002</v>
      </c>
      <c r="F698" s="113">
        <v>274.3</v>
      </c>
      <c r="G698" s="113">
        <v>274.8</v>
      </c>
      <c r="H698" s="113">
        <v>275.05</v>
      </c>
      <c r="I698" s="113">
        <v>8763445</v>
      </c>
      <c r="J698" s="113">
        <v>2400951758.0500002</v>
      </c>
      <c r="K698" s="115">
        <v>43518</v>
      </c>
      <c r="L698" s="113">
        <v>97090</v>
      </c>
      <c r="M698" s="113" t="s">
        <v>2987</v>
      </c>
      <c r="N698" s="351"/>
    </row>
    <row r="699" spans="1:14">
      <c r="A699" s="113" t="s">
        <v>1987</v>
      </c>
      <c r="B699" s="113" t="s">
        <v>384</v>
      </c>
      <c r="C699" s="113">
        <v>254.2</v>
      </c>
      <c r="D699" s="113">
        <v>262</v>
      </c>
      <c r="E699" s="113">
        <v>254</v>
      </c>
      <c r="F699" s="113">
        <v>255.05</v>
      </c>
      <c r="G699" s="113">
        <v>255.05</v>
      </c>
      <c r="H699" s="113">
        <v>255.95</v>
      </c>
      <c r="I699" s="113">
        <v>8196</v>
      </c>
      <c r="J699" s="113">
        <v>2111131.6</v>
      </c>
      <c r="K699" s="115">
        <v>43518</v>
      </c>
      <c r="L699" s="113">
        <v>736</v>
      </c>
      <c r="M699" s="113" t="s">
        <v>2988</v>
      </c>
      <c r="N699" s="351"/>
    </row>
    <row r="700" spans="1:14">
      <c r="A700" s="113" t="s">
        <v>959</v>
      </c>
      <c r="B700" s="113" t="s">
        <v>384</v>
      </c>
      <c r="C700" s="113">
        <v>102.55</v>
      </c>
      <c r="D700" s="113">
        <v>106</v>
      </c>
      <c r="E700" s="113">
        <v>101.75</v>
      </c>
      <c r="F700" s="113">
        <v>104.85</v>
      </c>
      <c r="G700" s="113">
        <v>104.4</v>
      </c>
      <c r="H700" s="113">
        <v>101.75</v>
      </c>
      <c r="I700" s="113">
        <v>73283</v>
      </c>
      <c r="J700" s="113">
        <v>7646961.6500000004</v>
      </c>
      <c r="K700" s="115">
        <v>43518</v>
      </c>
      <c r="L700" s="113">
        <v>1785</v>
      </c>
      <c r="M700" s="113" t="s">
        <v>960</v>
      </c>
      <c r="N700" s="351"/>
    </row>
    <row r="701" spans="1:14">
      <c r="A701" s="113" t="s">
        <v>961</v>
      </c>
      <c r="B701" s="113" t="s">
        <v>384</v>
      </c>
      <c r="C701" s="113">
        <v>93.95</v>
      </c>
      <c r="D701" s="113">
        <v>95.3</v>
      </c>
      <c r="E701" s="113">
        <v>93</v>
      </c>
      <c r="F701" s="113">
        <v>93.75</v>
      </c>
      <c r="G701" s="113">
        <v>93.9</v>
      </c>
      <c r="H701" s="113">
        <v>93.9</v>
      </c>
      <c r="I701" s="113">
        <v>670945</v>
      </c>
      <c r="J701" s="113">
        <v>63064719.299999997</v>
      </c>
      <c r="K701" s="115">
        <v>43518</v>
      </c>
      <c r="L701" s="113">
        <v>4985</v>
      </c>
      <c r="M701" s="113" t="s">
        <v>962</v>
      </c>
      <c r="N701" s="351"/>
    </row>
    <row r="702" spans="1:14">
      <c r="A702" s="113" t="s">
        <v>2989</v>
      </c>
      <c r="B702" s="113" t="s">
        <v>384</v>
      </c>
      <c r="C702" s="113">
        <v>4.8</v>
      </c>
      <c r="D702" s="113">
        <v>4.9000000000000004</v>
      </c>
      <c r="E702" s="113">
        <v>4.6500000000000004</v>
      </c>
      <c r="F702" s="113">
        <v>4.8499999999999996</v>
      </c>
      <c r="G702" s="113">
        <v>4.8499999999999996</v>
      </c>
      <c r="H702" s="113">
        <v>4.7</v>
      </c>
      <c r="I702" s="113">
        <v>240177</v>
      </c>
      <c r="J702" s="113">
        <v>1145443.3999999999</v>
      </c>
      <c r="K702" s="115">
        <v>43518</v>
      </c>
      <c r="L702" s="113">
        <v>307</v>
      </c>
      <c r="M702" s="113" t="s">
        <v>2990</v>
      </c>
      <c r="N702" s="351"/>
    </row>
    <row r="703" spans="1:14">
      <c r="A703" s="113" t="s">
        <v>963</v>
      </c>
      <c r="B703" s="113" t="s">
        <v>384</v>
      </c>
      <c r="C703" s="113">
        <v>91.6</v>
      </c>
      <c r="D703" s="113">
        <v>96.95</v>
      </c>
      <c r="E703" s="113">
        <v>86.1</v>
      </c>
      <c r="F703" s="113">
        <v>92.6</v>
      </c>
      <c r="G703" s="113">
        <v>91.35</v>
      </c>
      <c r="H703" s="113">
        <v>94.1</v>
      </c>
      <c r="I703" s="113">
        <v>5252</v>
      </c>
      <c r="J703" s="113">
        <v>472193.45</v>
      </c>
      <c r="K703" s="115">
        <v>43518</v>
      </c>
      <c r="L703" s="113">
        <v>211</v>
      </c>
      <c r="M703" s="113" t="s">
        <v>964</v>
      </c>
      <c r="N703" s="351"/>
    </row>
    <row r="704" spans="1:14">
      <c r="A704" s="113" t="s">
        <v>2430</v>
      </c>
      <c r="B704" s="113" t="s">
        <v>384</v>
      </c>
      <c r="C704" s="113">
        <v>0.85</v>
      </c>
      <c r="D704" s="113">
        <v>0.85</v>
      </c>
      <c r="E704" s="113">
        <v>0.85</v>
      </c>
      <c r="F704" s="113">
        <v>0.85</v>
      </c>
      <c r="G704" s="113">
        <v>0.85</v>
      </c>
      <c r="H704" s="113">
        <v>0.8</v>
      </c>
      <c r="I704" s="113">
        <v>154666</v>
      </c>
      <c r="J704" s="113">
        <v>131466.1</v>
      </c>
      <c r="K704" s="115">
        <v>43518</v>
      </c>
      <c r="L704" s="113">
        <v>51</v>
      </c>
      <c r="M704" s="113" t="s">
        <v>2431</v>
      </c>
      <c r="N704" s="351"/>
    </row>
    <row r="705" spans="1:14">
      <c r="A705" s="113" t="s">
        <v>3558</v>
      </c>
      <c r="B705" s="113" t="s">
        <v>384</v>
      </c>
      <c r="C705" s="113">
        <v>3005.05</v>
      </c>
      <c r="D705" s="113">
        <v>3045</v>
      </c>
      <c r="E705" s="113">
        <v>3005.05</v>
      </c>
      <c r="F705" s="113">
        <v>3045</v>
      </c>
      <c r="G705" s="113">
        <v>3045</v>
      </c>
      <c r="H705" s="113">
        <v>3050</v>
      </c>
      <c r="I705" s="113">
        <v>37</v>
      </c>
      <c r="J705" s="113">
        <v>112530</v>
      </c>
      <c r="K705" s="115">
        <v>43518</v>
      </c>
      <c r="L705" s="113">
        <v>8</v>
      </c>
      <c r="M705" s="113" t="s">
        <v>3559</v>
      </c>
      <c r="N705" s="351"/>
    </row>
    <row r="706" spans="1:14">
      <c r="A706" s="113" t="s">
        <v>2296</v>
      </c>
      <c r="B706" s="113" t="s">
        <v>384</v>
      </c>
      <c r="C706" s="113">
        <v>54.45</v>
      </c>
      <c r="D706" s="113">
        <v>54.45</v>
      </c>
      <c r="E706" s="113">
        <v>51.25</v>
      </c>
      <c r="F706" s="113">
        <v>52.15</v>
      </c>
      <c r="G706" s="113">
        <v>52.35</v>
      </c>
      <c r="H706" s="113">
        <v>53.2</v>
      </c>
      <c r="I706" s="113">
        <v>23479</v>
      </c>
      <c r="J706" s="113">
        <v>1232880.05</v>
      </c>
      <c r="K706" s="115">
        <v>43518</v>
      </c>
      <c r="L706" s="113">
        <v>424</v>
      </c>
      <c r="M706" s="113" t="s">
        <v>2297</v>
      </c>
      <c r="N706" s="351"/>
    </row>
    <row r="707" spans="1:14">
      <c r="A707" s="113" t="s">
        <v>200</v>
      </c>
      <c r="B707" s="113" t="s">
        <v>384</v>
      </c>
      <c r="C707" s="113">
        <v>39.35</v>
      </c>
      <c r="D707" s="113">
        <v>39.549999999999997</v>
      </c>
      <c r="E707" s="113">
        <v>38.950000000000003</v>
      </c>
      <c r="F707" s="113">
        <v>39.049999999999997</v>
      </c>
      <c r="G707" s="113">
        <v>39</v>
      </c>
      <c r="H707" s="113">
        <v>39.4</v>
      </c>
      <c r="I707" s="113">
        <v>166031</v>
      </c>
      <c r="J707" s="113">
        <v>6524486.4500000002</v>
      </c>
      <c r="K707" s="115">
        <v>43518</v>
      </c>
      <c r="L707" s="113">
        <v>1733</v>
      </c>
      <c r="M707" s="113" t="s">
        <v>965</v>
      </c>
      <c r="N707" s="351"/>
    </row>
    <row r="708" spans="1:14">
      <c r="A708" s="113" t="s">
        <v>966</v>
      </c>
      <c r="B708" s="113" t="s">
        <v>384</v>
      </c>
      <c r="C708" s="113">
        <v>93.95</v>
      </c>
      <c r="D708" s="113">
        <v>94.25</v>
      </c>
      <c r="E708" s="113">
        <v>92.6</v>
      </c>
      <c r="F708" s="113">
        <v>93.35</v>
      </c>
      <c r="G708" s="113">
        <v>93.7</v>
      </c>
      <c r="H708" s="113">
        <v>93.95</v>
      </c>
      <c r="I708" s="113">
        <v>489070</v>
      </c>
      <c r="J708" s="113">
        <v>45802370.649999999</v>
      </c>
      <c r="K708" s="115">
        <v>43518</v>
      </c>
      <c r="L708" s="113">
        <v>1495</v>
      </c>
      <c r="M708" s="113" t="s">
        <v>967</v>
      </c>
      <c r="N708" s="351"/>
    </row>
    <row r="709" spans="1:14">
      <c r="A709" s="113" t="s">
        <v>968</v>
      </c>
      <c r="B709" s="113" t="s">
        <v>384</v>
      </c>
      <c r="C709" s="113">
        <v>28</v>
      </c>
      <c r="D709" s="113">
        <v>29.25</v>
      </c>
      <c r="E709" s="113">
        <v>27.2</v>
      </c>
      <c r="F709" s="113">
        <v>27.85</v>
      </c>
      <c r="G709" s="113">
        <v>27.8</v>
      </c>
      <c r="H709" s="113">
        <v>28.15</v>
      </c>
      <c r="I709" s="113">
        <v>9313</v>
      </c>
      <c r="J709" s="113">
        <v>260026.2</v>
      </c>
      <c r="K709" s="115">
        <v>43518</v>
      </c>
      <c r="L709" s="113">
        <v>108</v>
      </c>
      <c r="M709" s="113" t="s">
        <v>969</v>
      </c>
      <c r="N709" s="351"/>
    </row>
    <row r="710" spans="1:14">
      <c r="A710" s="113" t="s">
        <v>3243</v>
      </c>
      <c r="B710" s="113" t="s">
        <v>384</v>
      </c>
      <c r="C710" s="113">
        <v>13.7</v>
      </c>
      <c r="D710" s="113">
        <v>13.7</v>
      </c>
      <c r="E710" s="113">
        <v>12.8</v>
      </c>
      <c r="F710" s="113">
        <v>13.7</v>
      </c>
      <c r="G710" s="113">
        <v>13.7</v>
      </c>
      <c r="H710" s="113">
        <v>13.05</v>
      </c>
      <c r="I710" s="113">
        <v>4588</v>
      </c>
      <c r="J710" s="113">
        <v>61891.55</v>
      </c>
      <c r="K710" s="115">
        <v>43518</v>
      </c>
      <c r="L710" s="113">
        <v>24</v>
      </c>
      <c r="M710" s="113" t="s">
        <v>3244</v>
      </c>
      <c r="N710" s="351"/>
    </row>
    <row r="711" spans="1:14">
      <c r="A711" s="113" t="s">
        <v>970</v>
      </c>
      <c r="B711" s="113" t="s">
        <v>384</v>
      </c>
      <c r="C711" s="113">
        <v>94</v>
      </c>
      <c r="D711" s="113">
        <v>96.8</v>
      </c>
      <c r="E711" s="113">
        <v>90.7</v>
      </c>
      <c r="F711" s="113">
        <v>92.55</v>
      </c>
      <c r="G711" s="113">
        <v>94.05</v>
      </c>
      <c r="H711" s="113">
        <v>93.2</v>
      </c>
      <c r="I711" s="113">
        <v>2144933</v>
      </c>
      <c r="J711" s="113">
        <v>202067065.05000001</v>
      </c>
      <c r="K711" s="115">
        <v>43518</v>
      </c>
      <c r="L711" s="113">
        <v>17420</v>
      </c>
      <c r="M711" s="113" t="s">
        <v>971</v>
      </c>
      <c r="N711" s="351"/>
    </row>
    <row r="712" spans="1:14">
      <c r="A712" s="113" t="s">
        <v>3792</v>
      </c>
      <c r="B712" s="113" t="s">
        <v>3192</v>
      </c>
      <c r="C712" s="113">
        <v>3.55</v>
      </c>
      <c r="D712" s="113">
        <v>3.55</v>
      </c>
      <c r="E712" s="113">
        <v>3.4</v>
      </c>
      <c r="F712" s="113">
        <v>3.55</v>
      </c>
      <c r="G712" s="113">
        <v>3.55</v>
      </c>
      <c r="H712" s="113">
        <v>3.55</v>
      </c>
      <c r="I712" s="113">
        <v>33</v>
      </c>
      <c r="J712" s="113">
        <v>115.65</v>
      </c>
      <c r="K712" s="115">
        <v>43518</v>
      </c>
      <c r="L712" s="113">
        <v>4</v>
      </c>
      <c r="M712" s="113" t="s">
        <v>3793</v>
      </c>
      <c r="N712" s="351"/>
    </row>
    <row r="713" spans="1:14">
      <c r="A713" s="113" t="s">
        <v>972</v>
      </c>
      <c r="B713" s="113" t="s">
        <v>384</v>
      </c>
      <c r="C713" s="113">
        <v>52.65</v>
      </c>
      <c r="D713" s="113">
        <v>53.7</v>
      </c>
      <c r="E713" s="113">
        <v>51.6</v>
      </c>
      <c r="F713" s="113">
        <v>53</v>
      </c>
      <c r="G713" s="113">
        <v>53</v>
      </c>
      <c r="H713" s="113">
        <v>52.2</v>
      </c>
      <c r="I713" s="113">
        <v>431422</v>
      </c>
      <c r="J713" s="113">
        <v>22805797.949999999</v>
      </c>
      <c r="K713" s="115">
        <v>43518</v>
      </c>
      <c r="L713" s="113">
        <v>5075</v>
      </c>
      <c r="M713" s="113" t="s">
        <v>2214</v>
      </c>
      <c r="N713" s="351"/>
    </row>
    <row r="714" spans="1:14">
      <c r="A714" s="113" t="s">
        <v>973</v>
      </c>
      <c r="B714" s="113" t="s">
        <v>384</v>
      </c>
      <c r="C714" s="113">
        <v>196</v>
      </c>
      <c r="D714" s="113">
        <v>196</v>
      </c>
      <c r="E714" s="113">
        <v>186.1</v>
      </c>
      <c r="F714" s="113">
        <v>188.6</v>
      </c>
      <c r="G714" s="113">
        <v>187.1</v>
      </c>
      <c r="H714" s="113">
        <v>194.95</v>
      </c>
      <c r="I714" s="113">
        <v>13081</v>
      </c>
      <c r="J714" s="113">
        <v>2463235</v>
      </c>
      <c r="K714" s="115">
        <v>43518</v>
      </c>
      <c r="L714" s="113">
        <v>692</v>
      </c>
      <c r="M714" s="113" t="s">
        <v>974</v>
      </c>
      <c r="N714" s="351"/>
    </row>
    <row r="715" spans="1:14">
      <c r="A715" s="113" t="s">
        <v>975</v>
      </c>
      <c r="B715" s="113" t="s">
        <v>384</v>
      </c>
      <c r="C715" s="113">
        <v>233.55</v>
      </c>
      <c r="D715" s="113">
        <v>241.25</v>
      </c>
      <c r="E715" s="113">
        <v>231.75</v>
      </c>
      <c r="F715" s="113">
        <v>238.1</v>
      </c>
      <c r="G715" s="113">
        <v>238</v>
      </c>
      <c r="H715" s="113">
        <v>232.15</v>
      </c>
      <c r="I715" s="113">
        <v>15407</v>
      </c>
      <c r="J715" s="113">
        <v>3661392.35</v>
      </c>
      <c r="K715" s="115">
        <v>43518</v>
      </c>
      <c r="L715" s="113">
        <v>1018</v>
      </c>
      <c r="M715" s="113" t="s">
        <v>976</v>
      </c>
      <c r="N715" s="351"/>
    </row>
    <row r="716" spans="1:14">
      <c r="A716" s="113" t="s">
        <v>2432</v>
      </c>
      <c r="B716" s="113" t="s">
        <v>3192</v>
      </c>
      <c r="C716" s="113">
        <v>3.45</v>
      </c>
      <c r="D716" s="113">
        <v>3.6</v>
      </c>
      <c r="E716" s="113">
        <v>3.4</v>
      </c>
      <c r="F716" s="113">
        <v>3.6</v>
      </c>
      <c r="G716" s="113">
        <v>3.6</v>
      </c>
      <c r="H716" s="113">
        <v>3.45</v>
      </c>
      <c r="I716" s="113">
        <v>12577</v>
      </c>
      <c r="J716" s="113">
        <v>44337</v>
      </c>
      <c r="K716" s="115">
        <v>43518</v>
      </c>
      <c r="L716" s="113">
        <v>10</v>
      </c>
      <c r="M716" s="113" t="s">
        <v>2433</v>
      </c>
      <c r="N716" s="351"/>
    </row>
    <row r="717" spans="1:14">
      <c r="A717" s="113" t="s">
        <v>2434</v>
      </c>
      <c r="B717" s="113" t="s">
        <v>384</v>
      </c>
      <c r="C717" s="113">
        <v>65</v>
      </c>
      <c r="D717" s="113">
        <v>66.599999999999994</v>
      </c>
      <c r="E717" s="113">
        <v>64.7</v>
      </c>
      <c r="F717" s="113">
        <v>65.150000000000006</v>
      </c>
      <c r="G717" s="113">
        <v>65</v>
      </c>
      <c r="H717" s="113">
        <v>65.25</v>
      </c>
      <c r="I717" s="113">
        <v>54845</v>
      </c>
      <c r="J717" s="113">
        <v>3587833.3</v>
      </c>
      <c r="K717" s="115">
        <v>43518</v>
      </c>
      <c r="L717" s="113">
        <v>719</v>
      </c>
      <c r="M717" s="113" t="s">
        <v>2435</v>
      </c>
      <c r="N717" s="351"/>
    </row>
    <row r="718" spans="1:14">
      <c r="A718" s="113" t="s">
        <v>977</v>
      </c>
      <c r="B718" s="113" t="s">
        <v>384</v>
      </c>
      <c r="C718" s="113">
        <v>318</v>
      </c>
      <c r="D718" s="113">
        <v>332.65</v>
      </c>
      <c r="E718" s="113">
        <v>318</v>
      </c>
      <c r="F718" s="113">
        <v>329.65</v>
      </c>
      <c r="G718" s="113">
        <v>329.05</v>
      </c>
      <c r="H718" s="113">
        <v>320.25</v>
      </c>
      <c r="I718" s="113">
        <v>66684</v>
      </c>
      <c r="J718" s="113">
        <v>21900764.649999999</v>
      </c>
      <c r="K718" s="115">
        <v>43518</v>
      </c>
      <c r="L718" s="113">
        <v>2888</v>
      </c>
      <c r="M718" s="113" t="s">
        <v>978</v>
      </c>
      <c r="N718" s="351"/>
    </row>
    <row r="719" spans="1:14">
      <c r="A719" s="113" t="s">
        <v>2627</v>
      </c>
      <c r="B719" s="113" t="s">
        <v>384</v>
      </c>
      <c r="C719" s="113">
        <v>19.75</v>
      </c>
      <c r="D719" s="113">
        <v>19.75</v>
      </c>
      <c r="E719" s="113">
        <v>18.8</v>
      </c>
      <c r="F719" s="113">
        <v>19.45</v>
      </c>
      <c r="G719" s="113">
        <v>19.5</v>
      </c>
      <c r="H719" s="113">
        <v>19</v>
      </c>
      <c r="I719" s="113">
        <v>66053</v>
      </c>
      <c r="J719" s="113">
        <v>1277396.5</v>
      </c>
      <c r="K719" s="115">
        <v>43518</v>
      </c>
      <c r="L719" s="113">
        <v>300</v>
      </c>
      <c r="M719" s="113" t="s">
        <v>2679</v>
      </c>
      <c r="N719" s="351"/>
    </row>
    <row r="720" spans="1:14">
      <c r="A720" s="113" t="s">
        <v>979</v>
      </c>
      <c r="B720" s="113" t="s">
        <v>384</v>
      </c>
      <c r="C720" s="113">
        <v>269.7</v>
      </c>
      <c r="D720" s="113">
        <v>271.64999999999998</v>
      </c>
      <c r="E720" s="113">
        <v>261</v>
      </c>
      <c r="F720" s="113">
        <v>264.45</v>
      </c>
      <c r="G720" s="113">
        <v>266.05</v>
      </c>
      <c r="H720" s="113">
        <v>265.39999999999998</v>
      </c>
      <c r="I720" s="113">
        <v>14510</v>
      </c>
      <c r="J720" s="113">
        <v>3868121.95</v>
      </c>
      <c r="K720" s="115">
        <v>43518</v>
      </c>
      <c r="L720" s="113">
        <v>616</v>
      </c>
      <c r="M720" s="113" t="s">
        <v>980</v>
      </c>
      <c r="N720" s="351"/>
    </row>
    <row r="721" spans="1:14">
      <c r="A721" s="113" t="s">
        <v>1893</v>
      </c>
      <c r="B721" s="113" t="s">
        <v>384</v>
      </c>
      <c r="C721" s="113">
        <v>1709</v>
      </c>
      <c r="D721" s="113">
        <v>1800</v>
      </c>
      <c r="E721" s="113">
        <v>1689.95</v>
      </c>
      <c r="F721" s="113">
        <v>1776.25</v>
      </c>
      <c r="G721" s="113">
        <v>1782.3</v>
      </c>
      <c r="H721" s="113">
        <v>1709.2</v>
      </c>
      <c r="I721" s="113">
        <v>2277</v>
      </c>
      <c r="J721" s="113">
        <v>4022494.4</v>
      </c>
      <c r="K721" s="115">
        <v>43518</v>
      </c>
      <c r="L721" s="113">
        <v>429</v>
      </c>
      <c r="M721" s="113" t="s">
        <v>886</v>
      </c>
      <c r="N721" s="351"/>
    </row>
    <row r="722" spans="1:14">
      <c r="A722" s="113" t="s">
        <v>340</v>
      </c>
      <c r="B722" s="113" t="s">
        <v>384</v>
      </c>
      <c r="C722" s="113">
        <v>238</v>
      </c>
      <c r="D722" s="113">
        <v>244</v>
      </c>
      <c r="E722" s="113">
        <v>235</v>
      </c>
      <c r="F722" s="113">
        <v>236.45</v>
      </c>
      <c r="G722" s="113">
        <v>235</v>
      </c>
      <c r="H722" s="113">
        <v>234.85</v>
      </c>
      <c r="I722" s="113">
        <v>5633402</v>
      </c>
      <c r="J722" s="113">
        <v>1340514931.3</v>
      </c>
      <c r="K722" s="115">
        <v>43518</v>
      </c>
      <c r="L722" s="113">
        <v>49822</v>
      </c>
      <c r="M722" s="113" t="s">
        <v>981</v>
      </c>
      <c r="N722" s="351"/>
    </row>
    <row r="723" spans="1:14">
      <c r="A723" s="113" t="s">
        <v>2073</v>
      </c>
      <c r="B723" s="113" t="s">
        <v>384</v>
      </c>
      <c r="C723" s="113">
        <v>25.75</v>
      </c>
      <c r="D723" s="113">
        <v>26.5</v>
      </c>
      <c r="E723" s="113">
        <v>25.75</v>
      </c>
      <c r="F723" s="113">
        <v>26.2</v>
      </c>
      <c r="G723" s="113">
        <v>26.4</v>
      </c>
      <c r="H723" s="113">
        <v>25.55</v>
      </c>
      <c r="I723" s="113">
        <v>35817</v>
      </c>
      <c r="J723" s="113">
        <v>933163.15</v>
      </c>
      <c r="K723" s="115">
        <v>43518</v>
      </c>
      <c r="L723" s="113">
        <v>265</v>
      </c>
      <c r="M723" s="113" t="s">
        <v>2074</v>
      </c>
      <c r="N723" s="351"/>
    </row>
    <row r="724" spans="1:14">
      <c r="A724" s="113" t="s">
        <v>3421</v>
      </c>
      <c r="B724" s="113" t="s">
        <v>3192</v>
      </c>
      <c r="C724" s="113">
        <v>0.45</v>
      </c>
      <c r="D724" s="113">
        <v>0.45</v>
      </c>
      <c r="E724" s="113">
        <v>0.45</v>
      </c>
      <c r="F724" s="113">
        <v>0.45</v>
      </c>
      <c r="G724" s="113">
        <v>0.45</v>
      </c>
      <c r="H724" s="113">
        <v>0.4</v>
      </c>
      <c r="I724" s="113">
        <v>827</v>
      </c>
      <c r="J724" s="113">
        <v>372.15</v>
      </c>
      <c r="K724" s="115">
        <v>43518</v>
      </c>
      <c r="L724" s="113">
        <v>5</v>
      </c>
      <c r="M724" s="113" t="s">
        <v>3422</v>
      </c>
      <c r="N724" s="351"/>
    </row>
    <row r="725" spans="1:14">
      <c r="A725" s="113" t="s">
        <v>2991</v>
      </c>
      <c r="B725" s="113" t="s">
        <v>384</v>
      </c>
      <c r="C725" s="113">
        <v>20.45</v>
      </c>
      <c r="D725" s="113">
        <v>21</v>
      </c>
      <c r="E725" s="113">
        <v>19</v>
      </c>
      <c r="F725" s="113">
        <v>20.55</v>
      </c>
      <c r="G725" s="113">
        <v>21</v>
      </c>
      <c r="H725" s="113">
        <v>19.55</v>
      </c>
      <c r="I725" s="113">
        <v>8372</v>
      </c>
      <c r="J725" s="113">
        <v>171125.4</v>
      </c>
      <c r="K725" s="115">
        <v>43518</v>
      </c>
      <c r="L725" s="113">
        <v>64</v>
      </c>
      <c r="M725" s="113" t="s">
        <v>2992</v>
      </c>
      <c r="N725" s="351"/>
    </row>
    <row r="726" spans="1:14">
      <c r="A726" s="113" t="s">
        <v>982</v>
      </c>
      <c r="B726" s="113" t="s">
        <v>384</v>
      </c>
      <c r="C726" s="113">
        <v>241.7</v>
      </c>
      <c r="D726" s="113">
        <v>246.4</v>
      </c>
      <c r="E726" s="113">
        <v>235.95</v>
      </c>
      <c r="F726" s="113">
        <v>245</v>
      </c>
      <c r="G726" s="113">
        <v>246</v>
      </c>
      <c r="H726" s="113">
        <v>240.25</v>
      </c>
      <c r="I726" s="113">
        <v>21843</v>
      </c>
      <c r="J726" s="113">
        <v>5294700.3499999996</v>
      </c>
      <c r="K726" s="115">
        <v>43518</v>
      </c>
      <c r="L726" s="113">
        <v>1068</v>
      </c>
      <c r="M726" s="113" t="s">
        <v>2993</v>
      </c>
      <c r="N726" s="351"/>
    </row>
    <row r="727" spans="1:14">
      <c r="A727" s="113" t="s">
        <v>1892</v>
      </c>
      <c r="B727" s="113" t="s">
        <v>384</v>
      </c>
      <c r="C727" s="113">
        <v>80.2</v>
      </c>
      <c r="D727" s="113">
        <v>82.4</v>
      </c>
      <c r="E727" s="113">
        <v>80.2</v>
      </c>
      <c r="F727" s="113">
        <v>81.55</v>
      </c>
      <c r="G727" s="113">
        <v>81.3</v>
      </c>
      <c r="H727" s="113">
        <v>80.650000000000006</v>
      </c>
      <c r="I727" s="113">
        <v>721407</v>
      </c>
      <c r="J727" s="113">
        <v>58891622.549999997</v>
      </c>
      <c r="K727" s="115">
        <v>43518</v>
      </c>
      <c r="L727" s="113">
        <v>5778</v>
      </c>
      <c r="M727" s="113" t="s">
        <v>2994</v>
      </c>
      <c r="N727" s="351"/>
    </row>
    <row r="728" spans="1:14">
      <c r="A728" s="113" t="s">
        <v>100</v>
      </c>
      <c r="B728" s="113" t="s">
        <v>384</v>
      </c>
      <c r="C728" s="113">
        <v>156.5</v>
      </c>
      <c r="D728" s="113">
        <v>160.1</v>
      </c>
      <c r="E728" s="113">
        <v>152.5</v>
      </c>
      <c r="F728" s="113">
        <v>159.19999999999999</v>
      </c>
      <c r="G728" s="113">
        <v>158.4</v>
      </c>
      <c r="H728" s="113">
        <v>155.5</v>
      </c>
      <c r="I728" s="113">
        <v>16303043</v>
      </c>
      <c r="J728" s="113">
        <v>2547330173.8499999</v>
      </c>
      <c r="K728" s="115">
        <v>43518</v>
      </c>
      <c r="L728" s="113">
        <v>79591</v>
      </c>
      <c r="M728" s="113" t="s">
        <v>2995</v>
      </c>
      <c r="N728" s="351"/>
    </row>
    <row r="729" spans="1:14">
      <c r="A729" s="113" t="s">
        <v>2996</v>
      </c>
      <c r="B729" s="113" t="s">
        <v>3192</v>
      </c>
      <c r="C729" s="113">
        <v>3.9</v>
      </c>
      <c r="D729" s="113">
        <v>3.9</v>
      </c>
      <c r="E729" s="113">
        <v>3.6</v>
      </c>
      <c r="F729" s="113">
        <v>3.8</v>
      </c>
      <c r="G729" s="113">
        <v>3.9</v>
      </c>
      <c r="H729" s="113">
        <v>3.75</v>
      </c>
      <c r="I729" s="113">
        <v>17590</v>
      </c>
      <c r="J729" s="113">
        <v>64388.2</v>
      </c>
      <c r="K729" s="115">
        <v>43518</v>
      </c>
      <c r="L729" s="113">
        <v>50</v>
      </c>
      <c r="M729" s="113" t="s">
        <v>2997</v>
      </c>
      <c r="N729" s="351"/>
    </row>
    <row r="730" spans="1:14">
      <c r="A730" s="113" t="s">
        <v>2998</v>
      </c>
      <c r="B730" s="113" t="s">
        <v>384</v>
      </c>
      <c r="C730" s="113">
        <v>95.45</v>
      </c>
      <c r="D730" s="113">
        <v>96.6</v>
      </c>
      <c r="E730" s="113">
        <v>93.2</v>
      </c>
      <c r="F730" s="113">
        <v>94</v>
      </c>
      <c r="G730" s="113">
        <v>94.1</v>
      </c>
      <c r="H730" s="113">
        <v>94.8</v>
      </c>
      <c r="I730" s="113">
        <v>43031</v>
      </c>
      <c r="J730" s="113">
        <v>4070176.3</v>
      </c>
      <c r="K730" s="115">
        <v>43518</v>
      </c>
      <c r="L730" s="113">
        <v>1010</v>
      </c>
      <c r="M730" s="113" t="s">
        <v>2999</v>
      </c>
      <c r="N730" s="351"/>
    </row>
    <row r="731" spans="1:14">
      <c r="A731" s="113" t="s">
        <v>3000</v>
      </c>
      <c r="B731" s="113" t="s">
        <v>384</v>
      </c>
      <c r="C731" s="113">
        <v>69.650000000000006</v>
      </c>
      <c r="D731" s="113">
        <v>70.2</v>
      </c>
      <c r="E731" s="113">
        <v>69</v>
      </c>
      <c r="F731" s="113">
        <v>69.45</v>
      </c>
      <c r="G731" s="113">
        <v>69.849999999999994</v>
      </c>
      <c r="H731" s="113">
        <v>69.150000000000006</v>
      </c>
      <c r="I731" s="113">
        <v>138701</v>
      </c>
      <c r="J731" s="113">
        <v>9625394.6500000004</v>
      </c>
      <c r="K731" s="115">
        <v>43518</v>
      </c>
      <c r="L731" s="113">
        <v>1597</v>
      </c>
      <c r="M731" s="113" t="s">
        <v>3158</v>
      </c>
      <c r="N731" s="351"/>
    </row>
    <row r="732" spans="1:14">
      <c r="A732" s="113" t="s">
        <v>983</v>
      </c>
      <c r="B732" s="113" t="s">
        <v>384</v>
      </c>
      <c r="C732" s="113">
        <v>38.65</v>
      </c>
      <c r="D732" s="113">
        <v>39.700000000000003</v>
      </c>
      <c r="E732" s="113">
        <v>38.6</v>
      </c>
      <c r="F732" s="113">
        <v>39.1</v>
      </c>
      <c r="G732" s="113">
        <v>39.450000000000003</v>
      </c>
      <c r="H732" s="113">
        <v>39.299999999999997</v>
      </c>
      <c r="I732" s="113">
        <v>46645</v>
      </c>
      <c r="J732" s="113">
        <v>1820311.75</v>
      </c>
      <c r="K732" s="115">
        <v>43518</v>
      </c>
      <c r="L732" s="113">
        <v>461</v>
      </c>
      <c r="M732" s="113" t="s">
        <v>984</v>
      </c>
      <c r="N732" s="351"/>
    </row>
    <row r="733" spans="1:14">
      <c r="A733" s="113" t="s">
        <v>101</v>
      </c>
      <c r="B733" s="113" t="s">
        <v>384</v>
      </c>
      <c r="C733" s="113">
        <v>57.5</v>
      </c>
      <c r="D733" s="113">
        <v>58.65</v>
      </c>
      <c r="E733" s="113">
        <v>56.5</v>
      </c>
      <c r="F733" s="113">
        <v>57.85</v>
      </c>
      <c r="G733" s="113">
        <v>57.6</v>
      </c>
      <c r="H733" s="113">
        <v>57.2</v>
      </c>
      <c r="I733" s="113">
        <v>4709878</v>
      </c>
      <c r="J733" s="113">
        <v>272545894.35000002</v>
      </c>
      <c r="K733" s="115">
        <v>43518</v>
      </c>
      <c r="L733" s="113">
        <v>11480</v>
      </c>
      <c r="M733" s="113" t="s">
        <v>985</v>
      </c>
      <c r="N733" s="351"/>
    </row>
    <row r="734" spans="1:14">
      <c r="A734" s="113" t="s">
        <v>3245</v>
      </c>
      <c r="B734" s="113" t="s">
        <v>3192</v>
      </c>
      <c r="C734" s="113">
        <v>14.9</v>
      </c>
      <c r="D734" s="113">
        <v>15</v>
      </c>
      <c r="E734" s="113">
        <v>14.65</v>
      </c>
      <c r="F734" s="113">
        <v>15</v>
      </c>
      <c r="G734" s="113">
        <v>15</v>
      </c>
      <c r="H734" s="113">
        <v>14.75</v>
      </c>
      <c r="I734" s="113">
        <v>1626</v>
      </c>
      <c r="J734" s="113">
        <v>24314.400000000001</v>
      </c>
      <c r="K734" s="115">
        <v>43518</v>
      </c>
      <c r="L734" s="113">
        <v>18</v>
      </c>
      <c r="M734" s="113" t="s">
        <v>3246</v>
      </c>
      <c r="N734" s="351"/>
    </row>
    <row r="735" spans="1:14">
      <c r="A735" s="113" t="s">
        <v>986</v>
      </c>
      <c r="B735" s="113" t="s">
        <v>384</v>
      </c>
      <c r="C735" s="113">
        <v>722</v>
      </c>
      <c r="D735" s="113">
        <v>727.75</v>
      </c>
      <c r="E735" s="113">
        <v>713</v>
      </c>
      <c r="F735" s="113">
        <v>715.25</v>
      </c>
      <c r="G735" s="113">
        <v>713</v>
      </c>
      <c r="H735" s="113">
        <v>716.3</v>
      </c>
      <c r="I735" s="113">
        <v>38051</v>
      </c>
      <c r="J735" s="113">
        <v>27432820.550000001</v>
      </c>
      <c r="K735" s="115">
        <v>43518</v>
      </c>
      <c r="L735" s="113">
        <v>2553</v>
      </c>
      <c r="M735" s="113" t="s">
        <v>987</v>
      </c>
      <c r="N735" s="351"/>
    </row>
    <row r="736" spans="1:14">
      <c r="A736" s="113" t="s">
        <v>2133</v>
      </c>
      <c r="B736" s="113" t="s">
        <v>384</v>
      </c>
      <c r="C736" s="113">
        <v>128.6</v>
      </c>
      <c r="D736" s="113">
        <v>130.35</v>
      </c>
      <c r="E736" s="113">
        <v>124.65</v>
      </c>
      <c r="F736" s="113">
        <v>129.55000000000001</v>
      </c>
      <c r="G736" s="113">
        <v>129.69999999999999</v>
      </c>
      <c r="H736" s="113">
        <v>127.6</v>
      </c>
      <c r="I736" s="113">
        <v>166243</v>
      </c>
      <c r="J736" s="113">
        <v>21454917.949999999</v>
      </c>
      <c r="K736" s="115">
        <v>43518</v>
      </c>
      <c r="L736" s="113">
        <v>2320</v>
      </c>
      <c r="M736" s="113" t="s">
        <v>2134</v>
      </c>
      <c r="N736" s="351"/>
    </row>
    <row r="737" spans="1:14">
      <c r="A737" s="113" t="s">
        <v>988</v>
      </c>
      <c r="B737" s="113" t="s">
        <v>384</v>
      </c>
      <c r="C737" s="113">
        <v>313.10000000000002</v>
      </c>
      <c r="D737" s="113">
        <v>314.55</v>
      </c>
      <c r="E737" s="113">
        <v>310.85000000000002</v>
      </c>
      <c r="F737" s="113">
        <v>313.05</v>
      </c>
      <c r="G737" s="113">
        <v>313</v>
      </c>
      <c r="H737" s="113">
        <v>312.64999999999998</v>
      </c>
      <c r="I737" s="113">
        <v>21221</v>
      </c>
      <c r="J737" s="113">
        <v>6642652.7999999998</v>
      </c>
      <c r="K737" s="115">
        <v>43518</v>
      </c>
      <c r="L737" s="113">
        <v>1154</v>
      </c>
      <c r="M737" s="113" t="s">
        <v>3001</v>
      </c>
      <c r="N737" s="351"/>
    </row>
    <row r="738" spans="1:14">
      <c r="A738" s="113" t="s">
        <v>3002</v>
      </c>
      <c r="B738" s="113" t="s">
        <v>384</v>
      </c>
      <c r="C738" s="113">
        <v>126.6</v>
      </c>
      <c r="D738" s="113">
        <v>132.5</v>
      </c>
      <c r="E738" s="113">
        <v>125.05</v>
      </c>
      <c r="F738" s="113">
        <v>131.5</v>
      </c>
      <c r="G738" s="113">
        <v>132.30000000000001</v>
      </c>
      <c r="H738" s="113">
        <v>126.7</v>
      </c>
      <c r="I738" s="113">
        <v>881187</v>
      </c>
      <c r="J738" s="113">
        <v>114167584.15000001</v>
      </c>
      <c r="K738" s="115">
        <v>43518</v>
      </c>
      <c r="L738" s="113">
        <v>12666</v>
      </c>
      <c r="M738" s="113" t="s">
        <v>3003</v>
      </c>
      <c r="N738" s="351"/>
    </row>
    <row r="739" spans="1:14">
      <c r="A739" s="113" t="s">
        <v>989</v>
      </c>
      <c r="B739" s="113" t="s">
        <v>384</v>
      </c>
      <c r="C739" s="113">
        <v>86.1</v>
      </c>
      <c r="D739" s="113">
        <v>88.35</v>
      </c>
      <c r="E739" s="113">
        <v>86</v>
      </c>
      <c r="F739" s="113">
        <v>87.6</v>
      </c>
      <c r="G739" s="113">
        <v>87.5</v>
      </c>
      <c r="H739" s="113">
        <v>85.9</v>
      </c>
      <c r="I739" s="113">
        <v>634034</v>
      </c>
      <c r="J739" s="113">
        <v>55252046.350000001</v>
      </c>
      <c r="K739" s="115">
        <v>43518</v>
      </c>
      <c r="L739" s="113">
        <v>7938</v>
      </c>
      <c r="M739" s="113" t="s">
        <v>990</v>
      </c>
      <c r="N739" s="351"/>
    </row>
    <row r="740" spans="1:14">
      <c r="A740" s="113" t="s">
        <v>3375</v>
      </c>
      <c r="B740" s="113" t="s">
        <v>384</v>
      </c>
      <c r="C740" s="113">
        <v>146.1</v>
      </c>
      <c r="D740" s="113">
        <v>147</v>
      </c>
      <c r="E740" s="113">
        <v>144.75</v>
      </c>
      <c r="F740" s="113">
        <v>147</v>
      </c>
      <c r="G740" s="113">
        <v>146.94999999999999</v>
      </c>
      <c r="H740" s="113">
        <v>144</v>
      </c>
      <c r="I740" s="113">
        <v>176</v>
      </c>
      <c r="J740" s="113">
        <v>25758.6</v>
      </c>
      <c r="K740" s="115">
        <v>43518</v>
      </c>
      <c r="L740" s="113">
        <v>11</v>
      </c>
      <c r="M740" s="113" t="s">
        <v>3376</v>
      </c>
      <c r="N740" s="351"/>
    </row>
    <row r="741" spans="1:14">
      <c r="A741" s="113" t="s">
        <v>991</v>
      </c>
      <c r="B741" s="113" t="s">
        <v>384</v>
      </c>
      <c r="C741" s="113">
        <v>93</v>
      </c>
      <c r="D741" s="113">
        <v>96</v>
      </c>
      <c r="E741" s="113">
        <v>91.65</v>
      </c>
      <c r="F741" s="113">
        <v>94.55</v>
      </c>
      <c r="G741" s="113">
        <v>95.5</v>
      </c>
      <c r="H741" s="113">
        <v>93.25</v>
      </c>
      <c r="I741" s="113">
        <v>29822</v>
      </c>
      <c r="J741" s="113">
        <v>2806565.25</v>
      </c>
      <c r="K741" s="115">
        <v>43518</v>
      </c>
      <c r="L741" s="113">
        <v>651</v>
      </c>
      <c r="M741" s="113" t="s">
        <v>3133</v>
      </c>
      <c r="N741" s="351"/>
    </row>
    <row r="742" spans="1:14">
      <c r="A742" s="113" t="s">
        <v>992</v>
      </c>
      <c r="B742" s="113" t="s">
        <v>384</v>
      </c>
      <c r="C742" s="113">
        <v>76.900000000000006</v>
      </c>
      <c r="D742" s="113">
        <v>76.900000000000006</v>
      </c>
      <c r="E742" s="113">
        <v>75.2</v>
      </c>
      <c r="F742" s="113">
        <v>76.400000000000006</v>
      </c>
      <c r="G742" s="113">
        <v>76.650000000000006</v>
      </c>
      <c r="H742" s="113">
        <v>76.5</v>
      </c>
      <c r="I742" s="113">
        <v>177973</v>
      </c>
      <c r="J742" s="113">
        <v>13568498.65</v>
      </c>
      <c r="K742" s="115">
        <v>43518</v>
      </c>
      <c r="L742" s="113">
        <v>3993</v>
      </c>
      <c r="M742" s="113" t="s">
        <v>993</v>
      </c>
      <c r="N742" s="351"/>
    </row>
    <row r="743" spans="1:14">
      <c r="A743" s="113" t="s">
        <v>3004</v>
      </c>
      <c r="B743" s="113" t="s">
        <v>384</v>
      </c>
      <c r="C743" s="113">
        <v>2.7</v>
      </c>
      <c r="D743" s="113">
        <v>2.8</v>
      </c>
      <c r="E743" s="113">
        <v>2.7</v>
      </c>
      <c r="F743" s="113">
        <v>2.8</v>
      </c>
      <c r="G743" s="113">
        <v>2.8</v>
      </c>
      <c r="H743" s="113">
        <v>2.7</v>
      </c>
      <c r="I743" s="113">
        <v>55852</v>
      </c>
      <c r="J743" s="113">
        <v>154686.65</v>
      </c>
      <c r="K743" s="115">
        <v>43518</v>
      </c>
      <c r="L743" s="113">
        <v>150</v>
      </c>
      <c r="M743" s="113" t="s">
        <v>3005</v>
      </c>
      <c r="N743" s="351"/>
    </row>
    <row r="744" spans="1:14">
      <c r="A744" s="113" t="s">
        <v>3431</v>
      </c>
      <c r="B744" s="113" t="s">
        <v>384</v>
      </c>
      <c r="C744" s="113">
        <v>107.2</v>
      </c>
      <c r="D744" s="113">
        <v>110.05</v>
      </c>
      <c r="E744" s="113">
        <v>107.2</v>
      </c>
      <c r="F744" s="113">
        <v>109</v>
      </c>
      <c r="G744" s="113">
        <v>109.25</v>
      </c>
      <c r="H744" s="113">
        <v>112.15</v>
      </c>
      <c r="I744" s="113">
        <v>87</v>
      </c>
      <c r="J744" s="113">
        <v>9459.35</v>
      </c>
      <c r="K744" s="115">
        <v>43518</v>
      </c>
      <c r="L744" s="113">
        <v>17</v>
      </c>
      <c r="M744" s="113" t="s">
        <v>3432</v>
      </c>
      <c r="N744" s="351"/>
    </row>
    <row r="745" spans="1:14">
      <c r="A745" s="113" t="s">
        <v>102</v>
      </c>
      <c r="B745" s="113" t="s">
        <v>384</v>
      </c>
      <c r="C745" s="113">
        <v>5.9</v>
      </c>
      <c r="D745" s="113">
        <v>6.45</v>
      </c>
      <c r="E745" s="113">
        <v>5.85</v>
      </c>
      <c r="F745" s="113">
        <v>6.15</v>
      </c>
      <c r="G745" s="113">
        <v>6.15</v>
      </c>
      <c r="H745" s="113">
        <v>5.9</v>
      </c>
      <c r="I745" s="113">
        <v>35456962</v>
      </c>
      <c r="J745" s="113">
        <v>219845841.69999999</v>
      </c>
      <c r="K745" s="115">
        <v>43518</v>
      </c>
      <c r="L745" s="113">
        <v>46186</v>
      </c>
      <c r="M745" s="113" t="s">
        <v>994</v>
      </c>
      <c r="N745" s="351"/>
    </row>
    <row r="746" spans="1:14">
      <c r="A746" s="113" t="s">
        <v>3006</v>
      </c>
      <c r="B746" s="113" t="s">
        <v>384</v>
      </c>
      <c r="C746" s="113">
        <v>3</v>
      </c>
      <c r="D746" s="113">
        <v>3</v>
      </c>
      <c r="E746" s="113">
        <v>3</v>
      </c>
      <c r="F746" s="113">
        <v>3</v>
      </c>
      <c r="G746" s="113">
        <v>3</v>
      </c>
      <c r="H746" s="113">
        <v>2.9</v>
      </c>
      <c r="I746" s="113">
        <v>383573</v>
      </c>
      <c r="J746" s="113">
        <v>1150719</v>
      </c>
      <c r="K746" s="115">
        <v>43518</v>
      </c>
      <c r="L746" s="113">
        <v>80</v>
      </c>
      <c r="M746" s="113" t="s">
        <v>3007</v>
      </c>
      <c r="N746" s="351"/>
    </row>
    <row r="747" spans="1:14">
      <c r="A747" s="113" t="s">
        <v>3008</v>
      </c>
      <c r="B747" s="113" t="s">
        <v>384</v>
      </c>
      <c r="C747" s="113">
        <v>27.1</v>
      </c>
      <c r="D747" s="113">
        <v>27.3</v>
      </c>
      <c r="E747" s="113">
        <v>27.1</v>
      </c>
      <c r="F747" s="113">
        <v>27.3</v>
      </c>
      <c r="G747" s="113">
        <v>27.3</v>
      </c>
      <c r="H747" s="113">
        <v>27.1</v>
      </c>
      <c r="I747" s="113">
        <v>37</v>
      </c>
      <c r="J747" s="113">
        <v>1007.5</v>
      </c>
      <c r="K747" s="115">
        <v>43518</v>
      </c>
      <c r="L747" s="113">
        <v>6</v>
      </c>
      <c r="M747" s="113" t="s">
        <v>3009</v>
      </c>
      <c r="N747" s="351"/>
    </row>
    <row r="748" spans="1:14">
      <c r="A748" s="113" t="s">
        <v>244</v>
      </c>
      <c r="B748" s="113" t="s">
        <v>384</v>
      </c>
      <c r="C748" s="113">
        <v>1.85</v>
      </c>
      <c r="D748" s="113">
        <v>1.9</v>
      </c>
      <c r="E748" s="113">
        <v>1.8</v>
      </c>
      <c r="F748" s="113">
        <v>1.9</v>
      </c>
      <c r="G748" s="113">
        <v>1.9</v>
      </c>
      <c r="H748" s="113">
        <v>1.75</v>
      </c>
      <c r="I748" s="113">
        <v>4320267</v>
      </c>
      <c r="J748" s="113">
        <v>8168262.3499999996</v>
      </c>
      <c r="K748" s="115">
        <v>43518</v>
      </c>
      <c r="L748" s="113">
        <v>1098</v>
      </c>
      <c r="M748" s="113" t="s">
        <v>3010</v>
      </c>
      <c r="N748" s="351"/>
    </row>
    <row r="749" spans="1:14">
      <c r="A749" s="113" t="s">
        <v>995</v>
      </c>
      <c r="B749" s="113" t="s">
        <v>384</v>
      </c>
      <c r="C749" s="113">
        <v>31.7</v>
      </c>
      <c r="D749" s="113">
        <v>33.65</v>
      </c>
      <c r="E749" s="113">
        <v>31.65</v>
      </c>
      <c r="F749" s="113">
        <v>33.25</v>
      </c>
      <c r="G749" s="113">
        <v>33.299999999999997</v>
      </c>
      <c r="H749" s="113">
        <v>31.7</v>
      </c>
      <c r="I749" s="113">
        <v>672126</v>
      </c>
      <c r="J749" s="113">
        <v>22131015.25</v>
      </c>
      <c r="K749" s="115">
        <v>43518</v>
      </c>
      <c r="L749" s="113">
        <v>3391</v>
      </c>
      <c r="M749" s="113" t="s">
        <v>3011</v>
      </c>
      <c r="N749" s="351"/>
    </row>
    <row r="750" spans="1:14">
      <c r="A750" s="113" t="s">
        <v>996</v>
      </c>
      <c r="B750" s="113" t="s">
        <v>384</v>
      </c>
      <c r="C750" s="113">
        <v>78.7</v>
      </c>
      <c r="D750" s="113">
        <v>84.3</v>
      </c>
      <c r="E750" s="113">
        <v>78.7</v>
      </c>
      <c r="F750" s="113">
        <v>83.15</v>
      </c>
      <c r="G750" s="113">
        <v>83</v>
      </c>
      <c r="H750" s="113">
        <v>78.900000000000006</v>
      </c>
      <c r="I750" s="113">
        <v>801188</v>
      </c>
      <c r="J750" s="113">
        <v>66016692.75</v>
      </c>
      <c r="K750" s="115">
        <v>43518</v>
      </c>
      <c r="L750" s="113">
        <v>6420</v>
      </c>
      <c r="M750" s="113" t="s">
        <v>3012</v>
      </c>
      <c r="N750" s="351"/>
    </row>
    <row r="751" spans="1:14">
      <c r="A751" s="113" t="s">
        <v>103</v>
      </c>
      <c r="B751" s="113" t="s">
        <v>384</v>
      </c>
      <c r="C751" s="113">
        <v>65.150000000000006</v>
      </c>
      <c r="D751" s="113">
        <v>66.400000000000006</v>
      </c>
      <c r="E751" s="113">
        <v>65.150000000000006</v>
      </c>
      <c r="F751" s="113">
        <v>66</v>
      </c>
      <c r="G751" s="113">
        <v>66.2</v>
      </c>
      <c r="H751" s="113">
        <v>65.599999999999994</v>
      </c>
      <c r="I751" s="113">
        <v>377525</v>
      </c>
      <c r="J751" s="113">
        <v>24899643.75</v>
      </c>
      <c r="K751" s="115">
        <v>43518</v>
      </c>
      <c r="L751" s="113">
        <v>6347</v>
      </c>
      <c r="M751" s="113" t="s">
        <v>997</v>
      </c>
      <c r="N751" s="351"/>
    </row>
    <row r="752" spans="1:14">
      <c r="A752" s="113" t="s">
        <v>998</v>
      </c>
      <c r="B752" s="113" t="s">
        <v>384</v>
      </c>
      <c r="C752" s="113">
        <v>2350.0500000000002</v>
      </c>
      <c r="D752" s="113">
        <v>2350.0500000000002</v>
      </c>
      <c r="E752" s="113">
        <v>2310.0500000000002</v>
      </c>
      <c r="F752" s="113">
        <v>2320.3000000000002</v>
      </c>
      <c r="G752" s="113">
        <v>2322.75</v>
      </c>
      <c r="H752" s="113">
        <v>2346.1999999999998</v>
      </c>
      <c r="I752" s="113">
        <v>1483</v>
      </c>
      <c r="J752" s="113">
        <v>3442952.55</v>
      </c>
      <c r="K752" s="115">
        <v>43518</v>
      </c>
      <c r="L752" s="113">
        <v>421</v>
      </c>
      <c r="M752" s="113" t="s">
        <v>999</v>
      </c>
      <c r="N752" s="351"/>
    </row>
    <row r="753" spans="1:14">
      <c r="A753" s="113" t="s">
        <v>104</v>
      </c>
      <c r="B753" s="113" t="s">
        <v>384</v>
      </c>
      <c r="C753" s="113">
        <v>276</v>
      </c>
      <c r="D753" s="113">
        <v>286.8</v>
      </c>
      <c r="E753" s="113">
        <v>271.8</v>
      </c>
      <c r="F753" s="113">
        <v>285.85000000000002</v>
      </c>
      <c r="G753" s="113">
        <v>286</v>
      </c>
      <c r="H753" s="113">
        <v>277.05</v>
      </c>
      <c r="I753" s="113">
        <v>10779149</v>
      </c>
      <c r="J753" s="113">
        <v>3018498908.8000002</v>
      </c>
      <c r="K753" s="115">
        <v>43518</v>
      </c>
      <c r="L753" s="113">
        <v>89081</v>
      </c>
      <c r="M753" s="113" t="s">
        <v>1988</v>
      </c>
      <c r="N753" s="351"/>
    </row>
    <row r="754" spans="1:14">
      <c r="A754" s="113" t="s">
        <v>2574</v>
      </c>
      <c r="B754" s="113" t="s">
        <v>384</v>
      </c>
      <c r="C754" s="113">
        <v>93.05</v>
      </c>
      <c r="D754" s="113">
        <v>96.1</v>
      </c>
      <c r="E754" s="113">
        <v>91.8</v>
      </c>
      <c r="F754" s="113">
        <v>93.45</v>
      </c>
      <c r="G754" s="113">
        <v>93.45</v>
      </c>
      <c r="H754" s="113">
        <v>93.55</v>
      </c>
      <c r="I754" s="113">
        <v>36706</v>
      </c>
      <c r="J754" s="113">
        <v>3463680.4</v>
      </c>
      <c r="K754" s="115">
        <v>43518</v>
      </c>
      <c r="L754" s="113">
        <v>572</v>
      </c>
      <c r="M754" s="113" t="s">
        <v>1543</v>
      </c>
      <c r="N754" s="351"/>
    </row>
    <row r="755" spans="1:14">
      <c r="A755" s="113" t="s">
        <v>1000</v>
      </c>
      <c r="B755" s="113" t="s">
        <v>384</v>
      </c>
      <c r="C755" s="113">
        <v>756.5</v>
      </c>
      <c r="D755" s="113">
        <v>760</v>
      </c>
      <c r="E755" s="113">
        <v>746.5</v>
      </c>
      <c r="F755" s="113">
        <v>756.5</v>
      </c>
      <c r="G755" s="113">
        <v>756.5</v>
      </c>
      <c r="H755" s="113">
        <v>753.95</v>
      </c>
      <c r="I755" s="113">
        <v>145554</v>
      </c>
      <c r="J755" s="113">
        <v>109982295.5</v>
      </c>
      <c r="K755" s="115">
        <v>43518</v>
      </c>
      <c r="L755" s="113">
        <v>8745</v>
      </c>
      <c r="M755" s="113" t="s">
        <v>1001</v>
      </c>
      <c r="N755" s="351"/>
    </row>
    <row r="756" spans="1:14">
      <c r="A756" s="113" t="s">
        <v>105</v>
      </c>
      <c r="B756" s="113" t="s">
        <v>384</v>
      </c>
      <c r="C756" s="113">
        <v>1305</v>
      </c>
      <c r="D756" s="113">
        <v>1313.25</v>
      </c>
      <c r="E756" s="113">
        <v>1289</v>
      </c>
      <c r="F756" s="113">
        <v>1295.2</v>
      </c>
      <c r="G756" s="113">
        <v>1293</v>
      </c>
      <c r="H756" s="113">
        <v>1316.3</v>
      </c>
      <c r="I756" s="113">
        <v>2708759</v>
      </c>
      <c r="J756" s="113">
        <v>3514525238.8499999</v>
      </c>
      <c r="K756" s="115">
        <v>43518</v>
      </c>
      <c r="L756" s="113">
        <v>67404</v>
      </c>
      <c r="M756" s="113" t="s">
        <v>1002</v>
      </c>
      <c r="N756" s="351"/>
    </row>
    <row r="757" spans="1:14">
      <c r="A757" s="113" t="s">
        <v>1003</v>
      </c>
      <c r="B757" s="113" t="s">
        <v>384</v>
      </c>
      <c r="C757" s="113">
        <v>103.25</v>
      </c>
      <c r="D757" s="113">
        <v>106</v>
      </c>
      <c r="E757" s="113">
        <v>100.2</v>
      </c>
      <c r="F757" s="113">
        <v>104.8</v>
      </c>
      <c r="G757" s="113">
        <v>104.05</v>
      </c>
      <c r="H757" s="113">
        <v>104.55</v>
      </c>
      <c r="I757" s="113">
        <v>8241</v>
      </c>
      <c r="J757" s="113">
        <v>859279.15</v>
      </c>
      <c r="K757" s="115">
        <v>43518</v>
      </c>
      <c r="L757" s="113">
        <v>280</v>
      </c>
      <c r="M757" s="113" t="s">
        <v>1004</v>
      </c>
      <c r="N757" s="351"/>
    </row>
    <row r="758" spans="1:14">
      <c r="A758" s="113" t="s">
        <v>1005</v>
      </c>
      <c r="B758" s="113" t="s">
        <v>384</v>
      </c>
      <c r="C758" s="113">
        <v>268</v>
      </c>
      <c r="D758" s="113">
        <v>269.44</v>
      </c>
      <c r="E758" s="113">
        <v>266.77</v>
      </c>
      <c r="F758" s="113">
        <v>268.79000000000002</v>
      </c>
      <c r="G758" s="113">
        <v>268</v>
      </c>
      <c r="H758" s="113">
        <v>267.06</v>
      </c>
      <c r="I758" s="113">
        <v>44315</v>
      </c>
      <c r="J758" s="113">
        <v>11918174.619999999</v>
      </c>
      <c r="K758" s="115">
        <v>43518</v>
      </c>
      <c r="L758" s="113">
        <v>712</v>
      </c>
      <c r="M758" s="113" t="s">
        <v>1006</v>
      </c>
      <c r="N758" s="351"/>
    </row>
    <row r="759" spans="1:14">
      <c r="A759" s="113" t="s">
        <v>106</v>
      </c>
      <c r="B759" s="113" t="s">
        <v>384</v>
      </c>
      <c r="C759" s="113">
        <v>515.9</v>
      </c>
      <c r="D759" s="113">
        <v>515.9</v>
      </c>
      <c r="E759" s="113">
        <v>495.25</v>
      </c>
      <c r="F759" s="113">
        <v>499.45</v>
      </c>
      <c r="G759" s="113">
        <v>497.9</v>
      </c>
      <c r="H759" s="113">
        <v>522.15</v>
      </c>
      <c r="I759" s="113">
        <v>3291066</v>
      </c>
      <c r="J759" s="113">
        <v>1653032127.55</v>
      </c>
      <c r="K759" s="115">
        <v>43518</v>
      </c>
      <c r="L759" s="113">
        <v>54273</v>
      </c>
      <c r="M759" s="113" t="s">
        <v>1007</v>
      </c>
      <c r="N759" s="351"/>
    </row>
    <row r="760" spans="1:14">
      <c r="A760" s="113" t="s">
        <v>1008</v>
      </c>
      <c r="B760" s="113" t="s">
        <v>384</v>
      </c>
      <c r="C760" s="113">
        <v>178</v>
      </c>
      <c r="D760" s="113">
        <v>181.8</v>
      </c>
      <c r="E760" s="113">
        <v>177</v>
      </c>
      <c r="F760" s="113">
        <v>179.65</v>
      </c>
      <c r="G760" s="113">
        <v>179.15</v>
      </c>
      <c r="H760" s="113">
        <v>179.3</v>
      </c>
      <c r="I760" s="113">
        <v>50893</v>
      </c>
      <c r="J760" s="113">
        <v>9122058.1999999993</v>
      </c>
      <c r="K760" s="115">
        <v>43518</v>
      </c>
      <c r="L760" s="113">
        <v>1652</v>
      </c>
      <c r="M760" s="113" t="s">
        <v>1009</v>
      </c>
      <c r="N760" s="351"/>
    </row>
    <row r="761" spans="1:14">
      <c r="A761" s="113" t="s">
        <v>1010</v>
      </c>
      <c r="B761" s="113" t="s">
        <v>384</v>
      </c>
      <c r="C761" s="113">
        <v>64.7</v>
      </c>
      <c r="D761" s="113">
        <v>65.45</v>
      </c>
      <c r="E761" s="113">
        <v>63.05</v>
      </c>
      <c r="F761" s="113">
        <v>64.8</v>
      </c>
      <c r="G761" s="113">
        <v>64.400000000000006</v>
      </c>
      <c r="H761" s="113">
        <v>63.1</v>
      </c>
      <c r="I761" s="113">
        <v>6426</v>
      </c>
      <c r="J761" s="113">
        <v>414132.45</v>
      </c>
      <c r="K761" s="115">
        <v>43518</v>
      </c>
      <c r="L761" s="113">
        <v>146</v>
      </c>
      <c r="M761" s="113" t="s">
        <v>1011</v>
      </c>
      <c r="N761" s="351"/>
    </row>
    <row r="762" spans="1:14">
      <c r="A762" s="113" t="s">
        <v>1012</v>
      </c>
      <c r="B762" s="113" t="s">
        <v>384</v>
      </c>
      <c r="C762" s="113">
        <v>524</v>
      </c>
      <c r="D762" s="113">
        <v>528</v>
      </c>
      <c r="E762" s="113">
        <v>513.5</v>
      </c>
      <c r="F762" s="113">
        <v>516.35</v>
      </c>
      <c r="G762" s="113">
        <v>517.6</v>
      </c>
      <c r="H762" s="113">
        <v>521.9</v>
      </c>
      <c r="I762" s="113">
        <v>351366</v>
      </c>
      <c r="J762" s="113">
        <v>183196875.19999999</v>
      </c>
      <c r="K762" s="115">
        <v>43518</v>
      </c>
      <c r="L762" s="113">
        <v>6432</v>
      </c>
      <c r="M762" s="113" t="s">
        <v>1913</v>
      </c>
      <c r="N762" s="351"/>
    </row>
    <row r="763" spans="1:14">
      <c r="A763" s="113" t="s">
        <v>1013</v>
      </c>
      <c r="B763" s="113" t="s">
        <v>384</v>
      </c>
      <c r="C763" s="113">
        <v>142</v>
      </c>
      <c r="D763" s="113">
        <v>159.6</v>
      </c>
      <c r="E763" s="113">
        <v>139.25</v>
      </c>
      <c r="F763" s="113">
        <v>152.15</v>
      </c>
      <c r="G763" s="113">
        <v>152.35</v>
      </c>
      <c r="H763" s="113">
        <v>139.94999999999999</v>
      </c>
      <c r="I763" s="113">
        <v>40689</v>
      </c>
      <c r="J763" s="113">
        <v>6238710.7000000002</v>
      </c>
      <c r="K763" s="115">
        <v>43518</v>
      </c>
      <c r="L763" s="113">
        <v>1568</v>
      </c>
      <c r="M763" s="113" t="s">
        <v>1014</v>
      </c>
      <c r="N763" s="351"/>
    </row>
    <row r="764" spans="1:14">
      <c r="A764" s="113" t="s">
        <v>1015</v>
      </c>
      <c r="B764" s="113" t="s">
        <v>384</v>
      </c>
      <c r="C764" s="113">
        <v>344</v>
      </c>
      <c r="D764" s="113">
        <v>357.45</v>
      </c>
      <c r="E764" s="113">
        <v>344</v>
      </c>
      <c r="F764" s="113">
        <v>356.05</v>
      </c>
      <c r="G764" s="113">
        <v>356.5</v>
      </c>
      <c r="H764" s="113">
        <v>346.8</v>
      </c>
      <c r="I764" s="113">
        <v>26063</v>
      </c>
      <c r="J764" s="113">
        <v>9157955.1500000004</v>
      </c>
      <c r="K764" s="115">
        <v>43518</v>
      </c>
      <c r="L764" s="113">
        <v>1862</v>
      </c>
      <c r="M764" s="113" t="s">
        <v>3013</v>
      </c>
      <c r="N764" s="351"/>
    </row>
    <row r="765" spans="1:14">
      <c r="A765" s="113" t="s">
        <v>1016</v>
      </c>
      <c r="B765" s="113" t="s">
        <v>384</v>
      </c>
      <c r="C765" s="113">
        <v>40.9</v>
      </c>
      <c r="D765" s="113">
        <v>43</v>
      </c>
      <c r="E765" s="113">
        <v>40.4</v>
      </c>
      <c r="F765" s="113">
        <v>42.5</v>
      </c>
      <c r="G765" s="113">
        <v>42.65</v>
      </c>
      <c r="H765" s="113">
        <v>40.799999999999997</v>
      </c>
      <c r="I765" s="113">
        <v>134081</v>
      </c>
      <c r="J765" s="113">
        <v>5657849</v>
      </c>
      <c r="K765" s="115">
        <v>43518</v>
      </c>
      <c r="L765" s="113">
        <v>934</v>
      </c>
      <c r="M765" s="113" t="s">
        <v>1017</v>
      </c>
      <c r="N765" s="351"/>
    </row>
    <row r="766" spans="1:14">
      <c r="A766" s="113" t="s">
        <v>2436</v>
      </c>
      <c r="B766" s="113" t="s">
        <v>384</v>
      </c>
      <c r="C766" s="113">
        <v>153</v>
      </c>
      <c r="D766" s="113">
        <v>157</v>
      </c>
      <c r="E766" s="113">
        <v>148</v>
      </c>
      <c r="F766" s="113">
        <v>150.69999999999999</v>
      </c>
      <c r="G766" s="113">
        <v>150.1</v>
      </c>
      <c r="H766" s="113">
        <v>152</v>
      </c>
      <c r="I766" s="113">
        <v>13520</v>
      </c>
      <c r="J766" s="113">
        <v>2066289.95</v>
      </c>
      <c r="K766" s="115">
        <v>43518</v>
      </c>
      <c r="L766" s="113">
        <v>424</v>
      </c>
      <c r="M766" s="113" t="s">
        <v>2437</v>
      </c>
      <c r="N766" s="351"/>
    </row>
    <row r="767" spans="1:14">
      <c r="A767" s="113" t="s">
        <v>1846</v>
      </c>
      <c r="B767" s="113" t="s">
        <v>384</v>
      </c>
      <c r="C767" s="113">
        <v>4.5</v>
      </c>
      <c r="D767" s="113">
        <v>4.6500000000000004</v>
      </c>
      <c r="E767" s="113">
        <v>4.2</v>
      </c>
      <c r="F767" s="113">
        <v>4.6500000000000004</v>
      </c>
      <c r="G767" s="113">
        <v>4.6500000000000004</v>
      </c>
      <c r="H767" s="113">
        <v>4.5</v>
      </c>
      <c r="I767" s="113">
        <v>626</v>
      </c>
      <c r="J767" s="113">
        <v>2629.95</v>
      </c>
      <c r="K767" s="115">
        <v>43518</v>
      </c>
      <c r="L767" s="113">
        <v>3</v>
      </c>
      <c r="M767" s="113" t="s">
        <v>1847</v>
      </c>
      <c r="N767" s="351"/>
    </row>
    <row r="768" spans="1:14">
      <c r="A768" s="113" t="s">
        <v>1018</v>
      </c>
      <c r="B768" s="113" t="s">
        <v>384</v>
      </c>
      <c r="C768" s="113">
        <v>57.85</v>
      </c>
      <c r="D768" s="113">
        <v>60.35</v>
      </c>
      <c r="E768" s="113">
        <v>57.2</v>
      </c>
      <c r="F768" s="113">
        <v>59</v>
      </c>
      <c r="G768" s="113">
        <v>59.7</v>
      </c>
      <c r="H768" s="113">
        <v>57.6</v>
      </c>
      <c r="I768" s="113">
        <v>18062</v>
      </c>
      <c r="J768" s="113">
        <v>1057511.6000000001</v>
      </c>
      <c r="K768" s="115">
        <v>43518</v>
      </c>
      <c r="L768" s="113">
        <v>382</v>
      </c>
      <c r="M768" s="113" t="s">
        <v>1019</v>
      </c>
      <c r="N768" s="351"/>
    </row>
    <row r="769" spans="1:14">
      <c r="A769" s="113" t="s">
        <v>202</v>
      </c>
      <c r="B769" s="113" t="s">
        <v>384</v>
      </c>
      <c r="C769" s="113">
        <v>435</v>
      </c>
      <c r="D769" s="113">
        <v>446.55</v>
      </c>
      <c r="E769" s="113">
        <v>434</v>
      </c>
      <c r="F769" s="113">
        <v>443.2</v>
      </c>
      <c r="G769" s="113">
        <v>442.8</v>
      </c>
      <c r="H769" s="113">
        <v>432.6</v>
      </c>
      <c r="I769" s="113">
        <v>145376</v>
      </c>
      <c r="J769" s="113">
        <v>63538879.049999997</v>
      </c>
      <c r="K769" s="115">
        <v>43518</v>
      </c>
      <c r="L769" s="113">
        <v>1862</v>
      </c>
      <c r="M769" s="113" t="s">
        <v>1020</v>
      </c>
      <c r="N769" s="351"/>
    </row>
    <row r="770" spans="1:14">
      <c r="A770" s="113" t="s">
        <v>2567</v>
      </c>
      <c r="B770" s="113" t="s">
        <v>384</v>
      </c>
      <c r="C770" s="113">
        <v>203.95</v>
      </c>
      <c r="D770" s="113">
        <v>204.5</v>
      </c>
      <c r="E770" s="113">
        <v>202</v>
      </c>
      <c r="F770" s="113">
        <v>203.3</v>
      </c>
      <c r="G770" s="113">
        <v>202.2</v>
      </c>
      <c r="H770" s="113">
        <v>205.05</v>
      </c>
      <c r="I770" s="113">
        <v>4269</v>
      </c>
      <c r="J770" s="113">
        <v>866224.8</v>
      </c>
      <c r="K770" s="115">
        <v>43518</v>
      </c>
      <c r="L770" s="113">
        <v>209</v>
      </c>
      <c r="M770" s="113" t="s">
        <v>2569</v>
      </c>
      <c r="N770" s="351"/>
    </row>
    <row r="771" spans="1:14">
      <c r="A771" s="113" t="s">
        <v>2548</v>
      </c>
      <c r="B771" s="113" t="s">
        <v>384</v>
      </c>
      <c r="C771" s="113">
        <v>16.05</v>
      </c>
      <c r="D771" s="113">
        <v>17.649999999999999</v>
      </c>
      <c r="E771" s="113">
        <v>16.05</v>
      </c>
      <c r="F771" s="113">
        <v>16.25</v>
      </c>
      <c r="G771" s="113">
        <v>16.2</v>
      </c>
      <c r="H771" s="113">
        <v>16.75</v>
      </c>
      <c r="I771" s="113">
        <v>7444</v>
      </c>
      <c r="J771" s="113">
        <v>121248.3</v>
      </c>
      <c r="K771" s="115">
        <v>43518</v>
      </c>
      <c r="L771" s="113">
        <v>49</v>
      </c>
      <c r="M771" s="113" t="s">
        <v>2549</v>
      </c>
      <c r="N771" s="351"/>
    </row>
    <row r="772" spans="1:14">
      <c r="A772" s="113" t="s">
        <v>203</v>
      </c>
      <c r="B772" s="113" t="s">
        <v>384</v>
      </c>
      <c r="C772" s="113">
        <v>67.45</v>
      </c>
      <c r="D772" s="113">
        <v>67.55</v>
      </c>
      <c r="E772" s="113">
        <v>66.75</v>
      </c>
      <c r="F772" s="113">
        <v>67.099999999999994</v>
      </c>
      <c r="G772" s="113">
        <v>67.150000000000006</v>
      </c>
      <c r="H772" s="113">
        <v>67.5</v>
      </c>
      <c r="I772" s="113">
        <v>571130</v>
      </c>
      <c r="J772" s="113">
        <v>38356115.5</v>
      </c>
      <c r="K772" s="115">
        <v>43518</v>
      </c>
      <c r="L772" s="113">
        <v>5181</v>
      </c>
      <c r="M772" s="113" t="s">
        <v>1931</v>
      </c>
      <c r="N772" s="351"/>
    </row>
    <row r="773" spans="1:14">
      <c r="A773" s="113" t="s">
        <v>3794</v>
      </c>
      <c r="B773" s="113" t="s">
        <v>384</v>
      </c>
      <c r="C773" s="113">
        <v>0.85</v>
      </c>
      <c r="D773" s="113">
        <v>0.85</v>
      </c>
      <c r="E773" s="113">
        <v>0.85</v>
      </c>
      <c r="F773" s="113">
        <v>0.85</v>
      </c>
      <c r="G773" s="113">
        <v>0.85</v>
      </c>
      <c r="H773" s="113">
        <v>0.85</v>
      </c>
      <c r="I773" s="113">
        <v>650</v>
      </c>
      <c r="J773" s="113">
        <v>552.5</v>
      </c>
      <c r="K773" s="115">
        <v>43518</v>
      </c>
      <c r="L773" s="113">
        <v>4</v>
      </c>
      <c r="M773" s="113" t="s">
        <v>3795</v>
      </c>
      <c r="N773" s="351"/>
    </row>
    <row r="774" spans="1:14">
      <c r="A774" s="113" t="s">
        <v>1932</v>
      </c>
      <c r="B774" s="113" t="s">
        <v>384</v>
      </c>
      <c r="C774" s="113">
        <v>5.0999999999999996</v>
      </c>
      <c r="D774" s="113">
        <v>5.15</v>
      </c>
      <c r="E774" s="113">
        <v>4.5</v>
      </c>
      <c r="F774" s="113">
        <v>5.15</v>
      </c>
      <c r="G774" s="113">
        <v>5.15</v>
      </c>
      <c r="H774" s="113">
        <v>4.7</v>
      </c>
      <c r="I774" s="113">
        <v>60243</v>
      </c>
      <c r="J774" s="113">
        <v>303999.2</v>
      </c>
      <c r="K774" s="115">
        <v>43518</v>
      </c>
      <c r="L774" s="113">
        <v>169</v>
      </c>
      <c r="M774" s="113" t="s">
        <v>1933</v>
      </c>
      <c r="N774" s="351"/>
    </row>
    <row r="775" spans="1:14">
      <c r="A775" s="113" t="s">
        <v>1021</v>
      </c>
      <c r="B775" s="113" t="s">
        <v>384</v>
      </c>
      <c r="C775" s="113">
        <v>660.85</v>
      </c>
      <c r="D775" s="113">
        <v>690</v>
      </c>
      <c r="E775" s="113">
        <v>660.05</v>
      </c>
      <c r="F775" s="113">
        <v>681.3</v>
      </c>
      <c r="G775" s="113">
        <v>684</v>
      </c>
      <c r="H775" s="113">
        <v>660.6</v>
      </c>
      <c r="I775" s="113">
        <v>4738</v>
      </c>
      <c r="J775" s="113">
        <v>3208921.1</v>
      </c>
      <c r="K775" s="115">
        <v>43518</v>
      </c>
      <c r="L775" s="113">
        <v>568</v>
      </c>
      <c r="M775" s="113" t="s">
        <v>1022</v>
      </c>
      <c r="N775" s="351"/>
    </row>
    <row r="776" spans="1:14">
      <c r="A776" s="113" t="s">
        <v>1023</v>
      </c>
      <c r="B776" s="113" t="s">
        <v>384</v>
      </c>
      <c r="C776" s="113">
        <v>78.8</v>
      </c>
      <c r="D776" s="113">
        <v>80.7</v>
      </c>
      <c r="E776" s="113">
        <v>78.400000000000006</v>
      </c>
      <c r="F776" s="113">
        <v>80.349999999999994</v>
      </c>
      <c r="G776" s="113">
        <v>80.7</v>
      </c>
      <c r="H776" s="113">
        <v>78.2</v>
      </c>
      <c r="I776" s="113">
        <v>29481</v>
      </c>
      <c r="J776" s="113">
        <v>2352392.25</v>
      </c>
      <c r="K776" s="115">
        <v>43518</v>
      </c>
      <c r="L776" s="113">
        <v>307</v>
      </c>
      <c r="M776" s="113" t="s">
        <v>1024</v>
      </c>
      <c r="N776" s="351"/>
    </row>
    <row r="777" spans="1:14">
      <c r="A777" s="113" t="s">
        <v>1025</v>
      </c>
      <c r="B777" s="113" t="s">
        <v>384</v>
      </c>
      <c r="C777" s="113">
        <v>16.350000000000001</v>
      </c>
      <c r="D777" s="113">
        <v>16.7</v>
      </c>
      <c r="E777" s="113">
        <v>16.100000000000001</v>
      </c>
      <c r="F777" s="113">
        <v>16.45</v>
      </c>
      <c r="G777" s="113">
        <v>16.45</v>
      </c>
      <c r="H777" s="113">
        <v>16.25</v>
      </c>
      <c r="I777" s="113">
        <v>135675</v>
      </c>
      <c r="J777" s="113">
        <v>2230229.4</v>
      </c>
      <c r="K777" s="115">
        <v>43518</v>
      </c>
      <c r="L777" s="113">
        <v>366</v>
      </c>
      <c r="M777" s="113" t="s">
        <v>1026</v>
      </c>
      <c r="N777" s="351"/>
    </row>
    <row r="778" spans="1:14">
      <c r="A778" s="113" t="s">
        <v>2526</v>
      </c>
      <c r="B778" s="113" t="s">
        <v>384</v>
      </c>
      <c r="C778" s="113">
        <v>451.2</v>
      </c>
      <c r="D778" s="113">
        <v>451.35</v>
      </c>
      <c r="E778" s="113">
        <v>430.9</v>
      </c>
      <c r="F778" s="113">
        <v>434.1</v>
      </c>
      <c r="G778" s="113">
        <v>433.1</v>
      </c>
      <c r="H778" s="113">
        <v>441.65</v>
      </c>
      <c r="I778" s="113">
        <v>246</v>
      </c>
      <c r="J778" s="113">
        <v>106830.95</v>
      </c>
      <c r="K778" s="115">
        <v>43518</v>
      </c>
      <c r="L778" s="113">
        <v>41</v>
      </c>
      <c r="M778" s="113" t="s">
        <v>2527</v>
      </c>
      <c r="N778" s="351"/>
    </row>
    <row r="779" spans="1:14">
      <c r="A779" s="113" t="s">
        <v>1027</v>
      </c>
      <c r="B779" s="113" t="s">
        <v>384</v>
      </c>
      <c r="C779" s="113">
        <v>240.1</v>
      </c>
      <c r="D779" s="113">
        <v>242.8</v>
      </c>
      <c r="E779" s="113">
        <v>237.5</v>
      </c>
      <c r="F779" s="113">
        <v>238.25</v>
      </c>
      <c r="G779" s="113">
        <v>237.65</v>
      </c>
      <c r="H779" s="113">
        <v>239</v>
      </c>
      <c r="I779" s="113">
        <v>230813</v>
      </c>
      <c r="J779" s="113">
        <v>55437925.299999997</v>
      </c>
      <c r="K779" s="115">
        <v>43518</v>
      </c>
      <c r="L779" s="113">
        <v>7216</v>
      </c>
      <c r="M779" s="113" t="s">
        <v>1028</v>
      </c>
      <c r="N779" s="351"/>
    </row>
    <row r="780" spans="1:14">
      <c r="A780" s="113" t="s">
        <v>1029</v>
      </c>
      <c r="B780" s="113" t="s">
        <v>384</v>
      </c>
      <c r="C780" s="113">
        <v>16.25</v>
      </c>
      <c r="D780" s="113">
        <v>16.7</v>
      </c>
      <c r="E780" s="113">
        <v>15.75</v>
      </c>
      <c r="F780" s="113">
        <v>16.350000000000001</v>
      </c>
      <c r="G780" s="113">
        <v>16.3</v>
      </c>
      <c r="H780" s="113">
        <v>15.6</v>
      </c>
      <c r="I780" s="113">
        <v>47730</v>
      </c>
      <c r="J780" s="113">
        <v>776775.85</v>
      </c>
      <c r="K780" s="115">
        <v>43518</v>
      </c>
      <c r="L780" s="113">
        <v>284</v>
      </c>
      <c r="M780" s="113" t="s">
        <v>1030</v>
      </c>
      <c r="N780" s="351"/>
    </row>
    <row r="781" spans="1:14">
      <c r="A781" s="113" t="s">
        <v>3014</v>
      </c>
      <c r="B781" s="113" t="s">
        <v>384</v>
      </c>
      <c r="C781" s="113">
        <v>326.45</v>
      </c>
      <c r="D781" s="113">
        <v>326.45</v>
      </c>
      <c r="E781" s="113">
        <v>318</v>
      </c>
      <c r="F781" s="113">
        <v>319.5</v>
      </c>
      <c r="G781" s="113">
        <v>320</v>
      </c>
      <c r="H781" s="113">
        <v>323.64999999999998</v>
      </c>
      <c r="I781" s="113">
        <v>149217</v>
      </c>
      <c r="J781" s="113">
        <v>47978513.299999997</v>
      </c>
      <c r="K781" s="115">
        <v>43518</v>
      </c>
      <c r="L781" s="113">
        <v>12589</v>
      </c>
      <c r="M781" s="113" t="s">
        <v>3015</v>
      </c>
      <c r="N781" s="351"/>
    </row>
    <row r="782" spans="1:14">
      <c r="A782" s="113" t="s">
        <v>2438</v>
      </c>
      <c r="B782" s="113" t="s">
        <v>3192</v>
      </c>
      <c r="C782" s="113">
        <v>38</v>
      </c>
      <c r="D782" s="113">
        <v>39</v>
      </c>
      <c r="E782" s="113">
        <v>37</v>
      </c>
      <c r="F782" s="113">
        <v>37.5</v>
      </c>
      <c r="G782" s="113">
        <v>37.299999999999997</v>
      </c>
      <c r="H782" s="113">
        <v>38.700000000000003</v>
      </c>
      <c r="I782" s="113">
        <v>40608</v>
      </c>
      <c r="J782" s="113">
        <v>1547205.6</v>
      </c>
      <c r="K782" s="115">
        <v>43518</v>
      </c>
      <c r="L782" s="113">
        <v>203</v>
      </c>
      <c r="M782" s="113" t="s">
        <v>2439</v>
      </c>
      <c r="N782" s="351"/>
    </row>
    <row r="783" spans="1:14">
      <c r="A783" s="113" t="s">
        <v>3247</v>
      </c>
      <c r="B783" s="113" t="s">
        <v>3192</v>
      </c>
      <c r="C783" s="113">
        <v>22.9</v>
      </c>
      <c r="D783" s="113">
        <v>22.95</v>
      </c>
      <c r="E783" s="113">
        <v>22.1</v>
      </c>
      <c r="F783" s="113">
        <v>22.95</v>
      </c>
      <c r="G783" s="113">
        <v>22.95</v>
      </c>
      <c r="H783" s="113">
        <v>22</v>
      </c>
      <c r="I783" s="113">
        <v>740</v>
      </c>
      <c r="J783" s="113">
        <v>16481</v>
      </c>
      <c r="K783" s="115">
        <v>43518</v>
      </c>
      <c r="L783" s="113">
        <v>6</v>
      </c>
      <c r="M783" s="113" t="s">
        <v>3248</v>
      </c>
      <c r="N783" s="351"/>
    </row>
    <row r="784" spans="1:14">
      <c r="A784" s="113" t="s">
        <v>3545</v>
      </c>
      <c r="B784" s="113" t="s">
        <v>384</v>
      </c>
      <c r="C784" s="113">
        <v>26.05</v>
      </c>
      <c r="D784" s="113">
        <v>30.4</v>
      </c>
      <c r="E784" s="113">
        <v>26.05</v>
      </c>
      <c r="F784" s="113">
        <v>29</v>
      </c>
      <c r="G784" s="113">
        <v>29</v>
      </c>
      <c r="H784" s="113">
        <v>27.8</v>
      </c>
      <c r="I784" s="113">
        <v>452</v>
      </c>
      <c r="J784" s="113">
        <v>12906.7</v>
      </c>
      <c r="K784" s="115">
        <v>43518</v>
      </c>
      <c r="L784" s="113">
        <v>10</v>
      </c>
      <c r="M784" s="113" t="s">
        <v>3546</v>
      </c>
      <c r="N784" s="351"/>
    </row>
    <row r="785" spans="1:14">
      <c r="A785" s="113" t="s">
        <v>1031</v>
      </c>
      <c r="B785" s="113" t="s">
        <v>384</v>
      </c>
      <c r="C785" s="113">
        <v>60.8</v>
      </c>
      <c r="D785" s="113">
        <v>62.9</v>
      </c>
      <c r="E785" s="113">
        <v>60.1</v>
      </c>
      <c r="F785" s="113">
        <v>61.55</v>
      </c>
      <c r="G785" s="113">
        <v>61.5</v>
      </c>
      <c r="H785" s="113">
        <v>60.15</v>
      </c>
      <c r="I785" s="113">
        <v>233281</v>
      </c>
      <c r="J785" s="113">
        <v>14410571.199999999</v>
      </c>
      <c r="K785" s="115">
        <v>43518</v>
      </c>
      <c r="L785" s="113">
        <v>4299</v>
      </c>
      <c r="M785" s="113" t="s">
        <v>1032</v>
      </c>
      <c r="N785" s="351"/>
    </row>
    <row r="786" spans="1:14">
      <c r="A786" s="113" t="s">
        <v>3643</v>
      </c>
      <c r="B786" s="113" t="s">
        <v>384</v>
      </c>
      <c r="C786" s="113">
        <v>47.2</v>
      </c>
      <c r="D786" s="113">
        <v>51.9</v>
      </c>
      <c r="E786" s="113">
        <v>47.2</v>
      </c>
      <c r="F786" s="113">
        <v>51.9</v>
      </c>
      <c r="G786" s="113">
        <v>51.9</v>
      </c>
      <c r="H786" s="113">
        <v>49.65</v>
      </c>
      <c r="I786" s="113">
        <v>126</v>
      </c>
      <c r="J786" s="113">
        <v>5951.9</v>
      </c>
      <c r="K786" s="115">
        <v>43518</v>
      </c>
      <c r="L786" s="113">
        <v>4</v>
      </c>
      <c r="M786" s="113" t="s">
        <v>3644</v>
      </c>
      <c r="N786" s="351"/>
    </row>
    <row r="787" spans="1:14">
      <c r="A787" s="113" t="s">
        <v>3249</v>
      </c>
      <c r="B787" s="113" t="s">
        <v>3192</v>
      </c>
      <c r="C787" s="113">
        <v>1.3</v>
      </c>
      <c r="D787" s="113">
        <v>1.3</v>
      </c>
      <c r="E787" s="113">
        <v>1.2</v>
      </c>
      <c r="F787" s="113">
        <v>1.3</v>
      </c>
      <c r="G787" s="113">
        <v>1.3</v>
      </c>
      <c r="H787" s="113">
        <v>1.25</v>
      </c>
      <c r="I787" s="113">
        <v>524730</v>
      </c>
      <c r="J787" s="113">
        <v>675571</v>
      </c>
      <c r="K787" s="115">
        <v>43518</v>
      </c>
      <c r="L787" s="113">
        <v>165</v>
      </c>
      <c r="M787" s="113" t="s">
        <v>3250</v>
      </c>
      <c r="N787" s="351"/>
    </row>
    <row r="788" spans="1:14">
      <c r="A788" s="113" t="s">
        <v>2298</v>
      </c>
      <c r="B788" s="113" t="s">
        <v>384</v>
      </c>
      <c r="C788" s="113">
        <v>368.9</v>
      </c>
      <c r="D788" s="113">
        <v>369</v>
      </c>
      <c r="E788" s="113">
        <v>360.25</v>
      </c>
      <c r="F788" s="113">
        <v>363.2</v>
      </c>
      <c r="G788" s="113">
        <v>361</v>
      </c>
      <c r="H788" s="113">
        <v>360.75</v>
      </c>
      <c r="I788" s="113">
        <v>4657</v>
      </c>
      <c r="J788" s="113">
        <v>1696813.3</v>
      </c>
      <c r="K788" s="115">
        <v>43518</v>
      </c>
      <c r="L788" s="113">
        <v>759</v>
      </c>
      <c r="M788" s="113" t="s">
        <v>2299</v>
      </c>
      <c r="N788" s="351"/>
    </row>
    <row r="789" spans="1:14">
      <c r="A789" s="113" t="s">
        <v>3645</v>
      </c>
      <c r="B789" s="113" t="s">
        <v>3192</v>
      </c>
      <c r="C789" s="113">
        <v>38.5</v>
      </c>
      <c r="D789" s="113">
        <v>38.5</v>
      </c>
      <c r="E789" s="113">
        <v>38.5</v>
      </c>
      <c r="F789" s="113">
        <v>38.5</v>
      </c>
      <c r="G789" s="113">
        <v>38.5</v>
      </c>
      <c r="H789" s="113">
        <v>38.950000000000003</v>
      </c>
      <c r="I789" s="113">
        <v>10</v>
      </c>
      <c r="J789" s="113">
        <v>385</v>
      </c>
      <c r="K789" s="115">
        <v>43518</v>
      </c>
      <c r="L789" s="113">
        <v>1</v>
      </c>
      <c r="M789" s="113" t="s">
        <v>3646</v>
      </c>
      <c r="N789" s="351"/>
    </row>
    <row r="790" spans="1:14">
      <c r="A790" s="113" t="s">
        <v>1033</v>
      </c>
      <c r="B790" s="113" t="s">
        <v>384</v>
      </c>
      <c r="C790" s="113">
        <v>1500</v>
      </c>
      <c r="D790" s="113">
        <v>1524.45</v>
      </c>
      <c r="E790" s="113">
        <v>1456.85</v>
      </c>
      <c r="F790" s="113">
        <v>1480.9</v>
      </c>
      <c r="G790" s="113">
        <v>1491</v>
      </c>
      <c r="H790" s="113">
        <v>1475.4</v>
      </c>
      <c r="I790" s="113">
        <v>1156</v>
      </c>
      <c r="J790" s="113">
        <v>1703821</v>
      </c>
      <c r="K790" s="115">
        <v>43518</v>
      </c>
      <c r="L790" s="113">
        <v>210</v>
      </c>
      <c r="M790" s="113" t="s">
        <v>1034</v>
      </c>
      <c r="N790" s="351"/>
    </row>
    <row r="791" spans="1:14">
      <c r="A791" s="113" t="s">
        <v>2300</v>
      </c>
      <c r="B791" s="113" t="s">
        <v>384</v>
      </c>
      <c r="C791" s="113">
        <v>187</v>
      </c>
      <c r="D791" s="113">
        <v>194.9</v>
      </c>
      <c r="E791" s="113">
        <v>186.45</v>
      </c>
      <c r="F791" s="113">
        <v>192.3</v>
      </c>
      <c r="G791" s="113">
        <v>192.4</v>
      </c>
      <c r="H791" s="113">
        <v>185.8</v>
      </c>
      <c r="I791" s="113">
        <v>82565</v>
      </c>
      <c r="J791" s="113">
        <v>15802122.4</v>
      </c>
      <c r="K791" s="115">
        <v>43518</v>
      </c>
      <c r="L791" s="113">
        <v>2486</v>
      </c>
      <c r="M791" s="113" t="s">
        <v>2301</v>
      </c>
      <c r="N791" s="351"/>
    </row>
    <row r="792" spans="1:14">
      <c r="A792" s="113" t="s">
        <v>2601</v>
      </c>
      <c r="B792" s="113" t="s">
        <v>384</v>
      </c>
      <c r="C792" s="113">
        <v>608.9</v>
      </c>
      <c r="D792" s="113">
        <v>622.4</v>
      </c>
      <c r="E792" s="113">
        <v>604</v>
      </c>
      <c r="F792" s="113">
        <v>619.6</v>
      </c>
      <c r="G792" s="113">
        <v>622</v>
      </c>
      <c r="H792" s="113">
        <v>601.35</v>
      </c>
      <c r="I792" s="113">
        <v>1014</v>
      </c>
      <c r="J792" s="113">
        <v>618913.69999999995</v>
      </c>
      <c r="K792" s="115">
        <v>43518</v>
      </c>
      <c r="L792" s="113">
        <v>110</v>
      </c>
      <c r="M792" s="113" t="s">
        <v>2602</v>
      </c>
      <c r="N792" s="351"/>
    </row>
    <row r="793" spans="1:14">
      <c r="A793" s="113" t="s">
        <v>2052</v>
      </c>
      <c r="B793" s="113" t="s">
        <v>384</v>
      </c>
      <c r="C793" s="113">
        <v>126.7</v>
      </c>
      <c r="D793" s="113">
        <v>135.5</v>
      </c>
      <c r="E793" s="113">
        <v>126.7</v>
      </c>
      <c r="F793" s="113">
        <v>129.55000000000001</v>
      </c>
      <c r="G793" s="113">
        <v>129</v>
      </c>
      <c r="H793" s="113">
        <v>127.35</v>
      </c>
      <c r="I793" s="113">
        <v>20998</v>
      </c>
      <c r="J793" s="113">
        <v>2744572.85</v>
      </c>
      <c r="K793" s="115">
        <v>43518</v>
      </c>
      <c r="L793" s="113">
        <v>769</v>
      </c>
      <c r="M793" s="113" t="s">
        <v>2053</v>
      </c>
      <c r="N793" s="351"/>
    </row>
    <row r="794" spans="1:14">
      <c r="A794" s="113" t="s">
        <v>1035</v>
      </c>
      <c r="B794" s="113" t="s">
        <v>384</v>
      </c>
      <c r="C794" s="113">
        <v>382</v>
      </c>
      <c r="D794" s="113">
        <v>385.7</v>
      </c>
      <c r="E794" s="113">
        <v>377.4</v>
      </c>
      <c r="F794" s="113">
        <v>380.25</v>
      </c>
      <c r="G794" s="113">
        <v>379.6</v>
      </c>
      <c r="H794" s="113">
        <v>381.15</v>
      </c>
      <c r="I794" s="113">
        <v>48728</v>
      </c>
      <c r="J794" s="113">
        <v>18541845.199999999</v>
      </c>
      <c r="K794" s="115">
        <v>43518</v>
      </c>
      <c r="L794" s="113">
        <v>3128</v>
      </c>
      <c r="M794" s="113" t="s">
        <v>1036</v>
      </c>
      <c r="N794" s="351"/>
    </row>
    <row r="795" spans="1:14">
      <c r="A795" s="113" t="s">
        <v>1037</v>
      </c>
      <c r="B795" s="113" t="s">
        <v>384</v>
      </c>
      <c r="C795" s="113">
        <v>147.4</v>
      </c>
      <c r="D795" s="113">
        <v>152.65</v>
      </c>
      <c r="E795" s="113">
        <v>147.4</v>
      </c>
      <c r="F795" s="113">
        <v>149.35</v>
      </c>
      <c r="G795" s="113">
        <v>148.15</v>
      </c>
      <c r="H795" s="113">
        <v>150.75</v>
      </c>
      <c r="I795" s="113">
        <v>36543</v>
      </c>
      <c r="J795" s="113">
        <v>5512533.4000000004</v>
      </c>
      <c r="K795" s="115">
        <v>43518</v>
      </c>
      <c r="L795" s="113">
        <v>682</v>
      </c>
      <c r="M795" s="113" t="s">
        <v>1038</v>
      </c>
      <c r="N795" s="351"/>
    </row>
    <row r="796" spans="1:14">
      <c r="A796" s="113" t="s">
        <v>1039</v>
      </c>
      <c r="B796" s="113" t="s">
        <v>384</v>
      </c>
      <c r="C796" s="113">
        <v>168.05</v>
      </c>
      <c r="D796" s="113">
        <v>171.2</v>
      </c>
      <c r="E796" s="113">
        <v>166.65</v>
      </c>
      <c r="F796" s="113">
        <v>168.25</v>
      </c>
      <c r="G796" s="113">
        <v>169</v>
      </c>
      <c r="H796" s="113">
        <v>169</v>
      </c>
      <c r="I796" s="113">
        <v>11795</v>
      </c>
      <c r="J796" s="113">
        <v>1989701.2</v>
      </c>
      <c r="K796" s="115">
        <v>43518</v>
      </c>
      <c r="L796" s="113">
        <v>438</v>
      </c>
      <c r="M796" s="113" t="s">
        <v>1040</v>
      </c>
      <c r="N796" s="351"/>
    </row>
    <row r="797" spans="1:14">
      <c r="A797" s="113" t="s">
        <v>3016</v>
      </c>
      <c r="B797" s="113" t="s">
        <v>384</v>
      </c>
      <c r="C797" s="113">
        <v>755.45</v>
      </c>
      <c r="D797" s="113">
        <v>793.95</v>
      </c>
      <c r="E797" s="113">
        <v>745.5</v>
      </c>
      <c r="F797" s="113">
        <v>779.85</v>
      </c>
      <c r="G797" s="113">
        <v>783.95</v>
      </c>
      <c r="H797" s="113">
        <v>764.1</v>
      </c>
      <c r="I797" s="113">
        <v>863</v>
      </c>
      <c r="J797" s="113">
        <v>667619.30000000005</v>
      </c>
      <c r="K797" s="115">
        <v>43518</v>
      </c>
      <c r="L797" s="113">
        <v>179</v>
      </c>
      <c r="M797" s="113" t="s">
        <v>3017</v>
      </c>
      <c r="N797" s="351"/>
    </row>
    <row r="798" spans="1:14">
      <c r="A798" s="113" t="s">
        <v>1041</v>
      </c>
      <c r="B798" s="113" t="s">
        <v>384</v>
      </c>
      <c r="C798" s="113">
        <v>90.1</v>
      </c>
      <c r="D798" s="113">
        <v>91.5</v>
      </c>
      <c r="E798" s="113">
        <v>90</v>
      </c>
      <c r="F798" s="113">
        <v>91.25</v>
      </c>
      <c r="G798" s="113">
        <v>91</v>
      </c>
      <c r="H798" s="113">
        <v>89.9</v>
      </c>
      <c r="I798" s="113">
        <v>45948</v>
      </c>
      <c r="J798" s="113">
        <v>4176501.6</v>
      </c>
      <c r="K798" s="115">
        <v>43518</v>
      </c>
      <c r="L798" s="113">
        <v>420</v>
      </c>
      <c r="M798" s="113" t="s">
        <v>3018</v>
      </c>
      <c r="N798" s="351"/>
    </row>
    <row r="799" spans="1:14">
      <c r="A799" s="113" t="s">
        <v>3019</v>
      </c>
      <c r="B799" s="113" t="s">
        <v>384</v>
      </c>
      <c r="C799" s="113">
        <v>1219.95</v>
      </c>
      <c r="D799" s="113">
        <v>1219.95</v>
      </c>
      <c r="E799" s="113">
        <v>1173</v>
      </c>
      <c r="F799" s="113">
        <v>1181.95</v>
      </c>
      <c r="G799" s="113">
        <v>1173</v>
      </c>
      <c r="H799" s="113">
        <v>1194.5</v>
      </c>
      <c r="I799" s="113">
        <v>127</v>
      </c>
      <c r="J799" s="113">
        <v>152553.9</v>
      </c>
      <c r="K799" s="115">
        <v>43518</v>
      </c>
      <c r="L799" s="113">
        <v>113</v>
      </c>
      <c r="M799" s="113" t="s">
        <v>3020</v>
      </c>
      <c r="N799" s="351"/>
    </row>
    <row r="800" spans="1:14">
      <c r="A800" s="113" t="s">
        <v>3021</v>
      </c>
      <c r="B800" s="113" t="s">
        <v>384</v>
      </c>
      <c r="C800" s="113">
        <v>7.3</v>
      </c>
      <c r="D800" s="113">
        <v>7.7</v>
      </c>
      <c r="E800" s="113">
        <v>7.15</v>
      </c>
      <c r="F800" s="113">
        <v>7.5</v>
      </c>
      <c r="G800" s="113">
        <v>7.55</v>
      </c>
      <c r="H800" s="113">
        <v>7.3</v>
      </c>
      <c r="I800" s="113">
        <v>117661</v>
      </c>
      <c r="J800" s="113">
        <v>885204.45</v>
      </c>
      <c r="K800" s="115">
        <v>43518</v>
      </c>
      <c r="L800" s="113">
        <v>299</v>
      </c>
      <c r="M800" s="113" t="s">
        <v>3022</v>
      </c>
      <c r="N800" s="351"/>
    </row>
    <row r="801" spans="1:14">
      <c r="A801" s="113" t="s">
        <v>1042</v>
      </c>
      <c r="B801" s="113" t="s">
        <v>384</v>
      </c>
      <c r="C801" s="113">
        <v>200.95</v>
      </c>
      <c r="D801" s="113">
        <v>202.45</v>
      </c>
      <c r="E801" s="113">
        <v>195</v>
      </c>
      <c r="F801" s="113">
        <v>195.55</v>
      </c>
      <c r="G801" s="113">
        <v>195.55</v>
      </c>
      <c r="H801" s="113">
        <v>200</v>
      </c>
      <c r="I801" s="113">
        <v>52140</v>
      </c>
      <c r="J801" s="113">
        <v>10366721.85</v>
      </c>
      <c r="K801" s="115">
        <v>43518</v>
      </c>
      <c r="L801" s="113">
        <v>1680</v>
      </c>
      <c r="M801" s="113" t="s">
        <v>3023</v>
      </c>
      <c r="N801" s="351"/>
    </row>
    <row r="802" spans="1:14">
      <c r="A802" s="113" t="s">
        <v>3024</v>
      </c>
      <c r="B802" s="113" t="s">
        <v>384</v>
      </c>
      <c r="C802" s="113">
        <v>29.6</v>
      </c>
      <c r="D802" s="113">
        <v>30.3</v>
      </c>
      <c r="E802" s="113">
        <v>29.35</v>
      </c>
      <c r="F802" s="113">
        <v>29.8</v>
      </c>
      <c r="G802" s="113">
        <v>29.75</v>
      </c>
      <c r="H802" s="113">
        <v>29.65</v>
      </c>
      <c r="I802" s="113">
        <v>77366</v>
      </c>
      <c r="J802" s="113">
        <v>2312630.9</v>
      </c>
      <c r="K802" s="115">
        <v>43518</v>
      </c>
      <c r="L802" s="113">
        <v>594</v>
      </c>
      <c r="M802" s="113" t="s">
        <v>3025</v>
      </c>
      <c r="N802" s="351"/>
    </row>
    <row r="803" spans="1:14">
      <c r="A803" s="113" t="s">
        <v>3026</v>
      </c>
      <c r="B803" s="113" t="s">
        <v>384</v>
      </c>
      <c r="C803" s="113">
        <v>87.5</v>
      </c>
      <c r="D803" s="113">
        <v>93.2</v>
      </c>
      <c r="E803" s="113">
        <v>87.1</v>
      </c>
      <c r="F803" s="113">
        <v>89.95</v>
      </c>
      <c r="G803" s="113">
        <v>90.75</v>
      </c>
      <c r="H803" s="113">
        <v>87.5</v>
      </c>
      <c r="I803" s="113">
        <v>37172</v>
      </c>
      <c r="J803" s="113">
        <v>3390925.6</v>
      </c>
      <c r="K803" s="115">
        <v>43518</v>
      </c>
      <c r="L803" s="113">
        <v>494</v>
      </c>
      <c r="M803" s="113" t="s">
        <v>3027</v>
      </c>
      <c r="N803" s="351"/>
    </row>
    <row r="804" spans="1:14">
      <c r="A804" s="113" t="s">
        <v>1043</v>
      </c>
      <c r="B804" s="113" t="s">
        <v>384</v>
      </c>
      <c r="C804" s="113">
        <v>240.5</v>
      </c>
      <c r="D804" s="113">
        <v>247</v>
      </c>
      <c r="E804" s="113">
        <v>240.5</v>
      </c>
      <c r="F804" s="113">
        <v>243.55</v>
      </c>
      <c r="G804" s="113">
        <v>244</v>
      </c>
      <c r="H804" s="113">
        <v>239.15</v>
      </c>
      <c r="I804" s="113">
        <v>98468</v>
      </c>
      <c r="J804" s="113">
        <v>24048961.25</v>
      </c>
      <c r="K804" s="115">
        <v>43518</v>
      </c>
      <c r="L804" s="113">
        <v>1972</v>
      </c>
      <c r="M804" s="113" t="s">
        <v>3028</v>
      </c>
      <c r="N804" s="351"/>
    </row>
    <row r="805" spans="1:14">
      <c r="A805" s="113" t="s">
        <v>3029</v>
      </c>
      <c r="B805" s="113" t="s">
        <v>384</v>
      </c>
      <c r="C805" s="113">
        <v>37.549999999999997</v>
      </c>
      <c r="D805" s="113">
        <v>37.9</v>
      </c>
      <c r="E805" s="113">
        <v>36.4</v>
      </c>
      <c r="F805" s="113">
        <v>36.6</v>
      </c>
      <c r="G805" s="113">
        <v>36.549999999999997</v>
      </c>
      <c r="H805" s="113">
        <v>36.950000000000003</v>
      </c>
      <c r="I805" s="113">
        <v>127718</v>
      </c>
      <c r="J805" s="113">
        <v>4734244.4000000004</v>
      </c>
      <c r="K805" s="115">
        <v>43518</v>
      </c>
      <c r="L805" s="113">
        <v>1203</v>
      </c>
      <c r="M805" s="113" t="s">
        <v>3030</v>
      </c>
      <c r="N805" s="351"/>
    </row>
    <row r="806" spans="1:14">
      <c r="A806" s="113" t="s">
        <v>107</v>
      </c>
      <c r="B806" s="113" t="s">
        <v>384</v>
      </c>
      <c r="C806" s="113">
        <v>1251</v>
      </c>
      <c r="D806" s="113">
        <v>1258</v>
      </c>
      <c r="E806" s="113">
        <v>1225</v>
      </c>
      <c r="F806" s="113">
        <v>1237.9000000000001</v>
      </c>
      <c r="G806" s="113">
        <v>1238.25</v>
      </c>
      <c r="H806" s="113">
        <v>1289.1500000000001</v>
      </c>
      <c r="I806" s="113">
        <v>83859904</v>
      </c>
      <c r="J806" s="113">
        <v>103201901005.39999</v>
      </c>
      <c r="K806" s="115">
        <v>43518</v>
      </c>
      <c r="L806" s="113">
        <v>299384</v>
      </c>
      <c r="M806" s="113" t="s">
        <v>3031</v>
      </c>
      <c r="N806" s="351"/>
    </row>
    <row r="807" spans="1:14">
      <c r="A807" s="113" t="s">
        <v>1044</v>
      </c>
      <c r="B807" s="113" t="s">
        <v>384</v>
      </c>
      <c r="C807" s="113">
        <v>276.8</v>
      </c>
      <c r="D807" s="113">
        <v>287</v>
      </c>
      <c r="E807" s="113">
        <v>274.2</v>
      </c>
      <c r="F807" s="113">
        <v>274.7</v>
      </c>
      <c r="G807" s="113">
        <v>274.8</v>
      </c>
      <c r="H807" s="113">
        <v>276.33999999999997</v>
      </c>
      <c r="I807" s="113">
        <v>18811</v>
      </c>
      <c r="J807" s="113">
        <v>5176992.1399999997</v>
      </c>
      <c r="K807" s="115">
        <v>43518</v>
      </c>
      <c r="L807" s="113">
        <v>217</v>
      </c>
      <c r="M807" s="113" t="s">
        <v>1045</v>
      </c>
      <c r="N807" s="351"/>
    </row>
    <row r="808" spans="1:14">
      <c r="A808" s="113" t="s">
        <v>2240</v>
      </c>
      <c r="B808" s="113" t="s">
        <v>384</v>
      </c>
      <c r="C808" s="113">
        <v>293.64999999999998</v>
      </c>
      <c r="D808" s="113">
        <v>294.35000000000002</v>
      </c>
      <c r="E808" s="113">
        <v>291.35000000000002</v>
      </c>
      <c r="F808" s="113">
        <v>292</v>
      </c>
      <c r="G808" s="113">
        <v>291.5</v>
      </c>
      <c r="H808" s="113">
        <v>295.55</v>
      </c>
      <c r="I808" s="113">
        <v>7624</v>
      </c>
      <c r="J808" s="113">
        <v>2232094.25</v>
      </c>
      <c r="K808" s="115">
        <v>43518</v>
      </c>
      <c r="L808" s="113">
        <v>237</v>
      </c>
      <c r="M808" s="113" t="s">
        <v>2241</v>
      </c>
      <c r="N808" s="351"/>
    </row>
    <row r="809" spans="1:14">
      <c r="A809" s="113" t="s">
        <v>1046</v>
      </c>
      <c r="B809" s="113" t="s">
        <v>384</v>
      </c>
      <c r="C809" s="113">
        <v>111</v>
      </c>
      <c r="D809" s="113">
        <v>111</v>
      </c>
      <c r="E809" s="113">
        <v>110</v>
      </c>
      <c r="F809" s="113">
        <v>110.89</v>
      </c>
      <c r="G809" s="113">
        <v>110.91</v>
      </c>
      <c r="H809" s="113">
        <v>110.82</v>
      </c>
      <c r="I809" s="113">
        <v>41268</v>
      </c>
      <c r="J809" s="113">
        <v>4573334.0599999996</v>
      </c>
      <c r="K809" s="115">
        <v>43518</v>
      </c>
      <c r="L809" s="113">
        <v>189</v>
      </c>
      <c r="M809" s="113" t="s">
        <v>2122</v>
      </c>
      <c r="N809" s="351"/>
    </row>
    <row r="810" spans="1:14">
      <c r="A810" s="113" t="s">
        <v>2341</v>
      </c>
      <c r="B810" s="113" t="s">
        <v>384</v>
      </c>
      <c r="C810" s="113">
        <v>55.4</v>
      </c>
      <c r="D810" s="113">
        <v>56.6</v>
      </c>
      <c r="E810" s="113">
        <v>54.5</v>
      </c>
      <c r="F810" s="113">
        <v>55.65</v>
      </c>
      <c r="G810" s="113">
        <v>55.7</v>
      </c>
      <c r="H810" s="113">
        <v>55.39</v>
      </c>
      <c r="I810" s="113">
        <v>2413</v>
      </c>
      <c r="J810" s="113">
        <v>133877.35999999999</v>
      </c>
      <c r="K810" s="115">
        <v>43518</v>
      </c>
      <c r="L810" s="113">
        <v>91</v>
      </c>
      <c r="M810" s="113" t="s">
        <v>2342</v>
      </c>
      <c r="N810" s="351"/>
    </row>
    <row r="811" spans="1:14">
      <c r="A811" s="113" t="s">
        <v>1047</v>
      </c>
      <c r="B811" s="113" t="s">
        <v>384</v>
      </c>
      <c r="C811" s="113">
        <v>275</v>
      </c>
      <c r="D811" s="113">
        <v>279.89</v>
      </c>
      <c r="E811" s="113">
        <v>275</v>
      </c>
      <c r="F811" s="113">
        <v>276.62</v>
      </c>
      <c r="G811" s="113">
        <v>276.51</v>
      </c>
      <c r="H811" s="113">
        <v>277.8</v>
      </c>
      <c r="I811" s="113">
        <v>9492</v>
      </c>
      <c r="J811" s="113">
        <v>2632522.58</v>
      </c>
      <c r="K811" s="115">
        <v>43518</v>
      </c>
      <c r="L811" s="113">
        <v>52</v>
      </c>
      <c r="M811" s="113" t="s">
        <v>1048</v>
      </c>
      <c r="N811" s="351"/>
    </row>
    <row r="812" spans="1:14">
      <c r="A812" s="113" t="s">
        <v>3251</v>
      </c>
      <c r="B812" s="113" t="s">
        <v>384</v>
      </c>
      <c r="C812" s="113">
        <v>8.75</v>
      </c>
      <c r="D812" s="113">
        <v>9.4499999999999993</v>
      </c>
      <c r="E812" s="113">
        <v>8.75</v>
      </c>
      <c r="F812" s="113">
        <v>8.9</v>
      </c>
      <c r="G812" s="113">
        <v>8.9</v>
      </c>
      <c r="H812" s="113">
        <v>8.75</v>
      </c>
      <c r="I812" s="113">
        <v>16661</v>
      </c>
      <c r="J812" s="113">
        <v>150717.1</v>
      </c>
      <c r="K812" s="115">
        <v>43518</v>
      </c>
      <c r="L812" s="113">
        <v>61</v>
      </c>
      <c r="M812" s="113" t="s">
        <v>3252</v>
      </c>
      <c r="N812" s="351"/>
    </row>
    <row r="813" spans="1:14">
      <c r="A813" s="113" t="s">
        <v>1049</v>
      </c>
      <c r="B813" s="113" t="s">
        <v>384</v>
      </c>
      <c r="C813" s="113">
        <v>17</v>
      </c>
      <c r="D813" s="113">
        <v>17.100000000000001</v>
      </c>
      <c r="E813" s="113">
        <v>16.75</v>
      </c>
      <c r="F813" s="113">
        <v>16.899999999999999</v>
      </c>
      <c r="G813" s="113">
        <v>16.75</v>
      </c>
      <c r="H813" s="113">
        <v>16.7</v>
      </c>
      <c r="I813" s="113">
        <v>6837</v>
      </c>
      <c r="J813" s="113">
        <v>115996.2</v>
      </c>
      <c r="K813" s="115">
        <v>43518</v>
      </c>
      <c r="L813" s="113">
        <v>63</v>
      </c>
      <c r="M813" s="113" t="s">
        <v>1050</v>
      </c>
      <c r="N813" s="351"/>
    </row>
    <row r="814" spans="1:14">
      <c r="A814" s="113" t="s">
        <v>1051</v>
      </c>
      <c r="B814" s="113" t="s">
        <v>384</v>
      </c>
      <c r="C814" s="113">
        <v>77.2</v>
      </c>
      <c r="D814" s="113">
        <v>84</v>
      </c>
      <c r="E814" s="113">
        <v>75.150000000000006</v>
      </c>
      <c r="F814" s="113">
        <v>82.85</v>
      </c>
      <c r="G814" s="113">
        <v>83.7</v>
      </c>
      <c r="H814" s="113">
        <v>76.2</v>
      </c>
      <c r="I814" s="113">
        <v>9827</v>
      </c>
      <c r="J814" s="113">
        <v>790996.35</v>
      </c>
      <c r="K814" s="115">
        <v>43518</v>
      </c>
      <c r="L814" s="113">
        <v>698</v>
      </c>
      <c r="M814" s="113" t="s">
        <v>1052</v>
      </c>
      <c r="N814" s="351"/>
    </row>
    <row r="815" spans="1:14">
      <c r="A815" s="113" t="s">
        <v>201</v>
      </c>
      <c r="B815" s="113" t="s">
        <v>384</v>
      </c>
      <c r="C815" s="113">
        <v>108</v>
      </c>
      <c r="D815" s="113">
        <v>110.4</v>
      </c>
      <c r="E815" s="113">
        <v>106.8</v>
      </c>
      <c r="F815" s="113">
        <v>107.75</v>
      </c>
      <c r="G815" s="113">
        <v>107.6</v>
      </c>
      <c r="H815" s="113">
        <v>108.2</v>
      </c>
      <c r="I815" s="113">
        <v>2151738</v>
      </c>
      <c r="J815" s="113">
        <v>233534559.34999999</v>
      </c>
      <c r="K815" s="115">
        <v>43518</v>
      </c>
      <c r="L815" s="113">
        <v>20061</v>
      </c>
      <c r="M815" s="113" t="s">
        <v>1053</v>
      </c>
      <c r="N815" s="351"/>
    </row>
    <row r="816" spans="1:14">
      <c r="A816" s="113" t="s">
        <v>1054</v>
      </c>
      <c r="B816" s="113" t="s">
        <v>384</v>
      </c>
      <c r="C816" s="113">
        <v>530.25</v>
      </c>
      <c r="D816" s="113">
        <v>537.85</v>
      </c>
      <c r="E816" s="113">
        <v>530.04999999999995</v>
      </c>
      <c r="F816" s="113">
        <v>533.95000000000005</v>
      </c>
      <c r="G816" s="113">
        <v>530.4</v>
      </c>
      <c r="H816" s="113">
        <v>530</v>
      </c>
      <c r="I816" s="113">
        <v>2277</v>
      </c>
      <c r="J816" s="113">
        <v>1213865.55</v>
      </c>
      <c r="K816" s="115">
        <v>43518</v>
      </c>
      <c r="L816" s="113">
        <v>216</v>
      </c>
      <c r="M816" s="113" t="s">
        <v>1942</v>
      </c>
      <c r="N816" s="351"/>
    </row>
    <row r="817" spans="1:14">
      <c r="A817" s="113" t="s">
        <v>1055</v>
      </c>
      <c r="B817" s="113" t="s">
        <v>384</v>
      </c>
      <c r="C817" s="113">
        <v>319</v>
      </c>
      <c r="D817" s="113">
        <v>321</v>
      </c>
      <c r="E817" s="113">
        <v>313.10000000000002</v>
      </c>
      <c r="F817" s="113">
        <v>315.64999999999998</v>
      </c>
      <c r="G817" s="113">
        <v>314</v>
      </c>
      <c r="H817" s="113">
        <v>317.95</v>
      </c>
      <c r="I817" s="113">
        <v>70024</v>
      </c>
      <c r="J817" s="113">
        <v>22197400.149999999</v>
      </c>
      <c r="K817" s="115">
        <v>43518</v>
      </c>
      <c r="L817" s="113">
        <v>1608</v>
      </c>
      <c r="M817" s="113" t="s">
        <v>1056</v>
      </c>
      <c r="N817" s="351"/>
    </row>
    <row r="818" spans="1:14">
      <c r="A818" s="113" t="s">
        <v>3355</v>
      </c>
      <c r="B818" s="113" t="s">
        <v>384</v>
      </c>
      <c r="C818" s="113">
        <v>90.75</v>
      </c>
      <c r="D818" s="113">
        <v>91</v>
      </c>
      <c r="E818" s="113">
        <v>87.4</v>
      </c>
      <c r="F818" s="113">
        <v>87.9</v>
      </c>
      <c r="G818" s="113">
        <v>88.1</v>
      </c>
      <c r="H818" s="113">
        <v>90</v>
      </c>
      <c r="I818" s="113">
        <v>1003</v>
      </c>
      <c r="J818" s="113">
        <v>89637.4</v>
      </c>
      <c r="K818" s="115">
        <v>43518</v>
      </c>
      <c r="L818" s="113">
        <v>30</v>
      </c>
      <c r="M818" s="113" t="s">
        <v>3356</v>
      </c>
      <c r="N818" s="351"/>
    </row>
    <row r="819" spans="1:14">
      <c r="A819" s="113" t="s">
        <v>2075</v>
      </c>
      <c r="B819" s="113" t="s">
        <v>384</v>
      </c>
      <c r="C819" s="113">
        <v>32.9</v>
      </c>
      <c r="D819" s="113">
        <v>34</v>
      </c>
      <c r="E819" s="113">
        <v>32.4</v>
      </c>
      <c r="F819" s="113">
        <v>33.15</v>
      </c>
      <c r="G819" s="113">
        <v>33.25</v>
      </c>
      <c r="H819" s="113">
        <v>32.6</v>
      </c>
      <c r="I819" s="113">
        <v>74919</v>
      </c>
      <c r="J819" s="113">
        <v>2492216.75</v>
      </c>
      <c r="K819" s="115">
        <v>43518</v>
      </c>
      <c r="L819" s="113">
        <v>760</v>
      </c>
      <c r="M819" s="113" t="s">
        <v>2076</v>
      </c>
      <c r="N819" s="351"/>
    </row>
    <row r="820" spans="1:14">
      <c r="A820" s="113" t="s">
        <v>3147</v>
      </c>
      <c r="B820" s="113" t="s">
        <v>384</v>
      </c>
      <c r="C820" s="113">
        <v>655.95</v>
      </c>
      <c r="D820" s="113">
        <v>655.95</v>
      </c>
      <c r="E820" s="113">
        <v>643.54999999999995</v>
      </c>
      <c r="F820" s="113">
        <v>649.85</v>
      </c>
      <c r="G820" s="113">
        <v>651.9</v>
      </c>
      <c r="H820" s="113">
        <v>647.04999999999995</v>
      </c>
      <c r="I820" s="113">
        <v>3805</v>
      </c>
      <c r="J820" s="113">
        <v>2473374.9500000002</v>
      </c>
      <c r="K820" s="115">
        <v>43518</v>
      </c>
      <c r="L820" s="113">
        <v>159</v>
      </c>
      <c r="M820" s="113" t="s">
        <v>1057</v>
      </c>
      <c r="N820" s="351"/>
    </row>
    <row r="821" spans="1:14">
      <c r="A821" s="113" t="s">
        <v>227</v>
      </c>
      <c r="B821" s="113" t="s">
        <v>384</v>
      </c>
      <c r="C821" s="113">
        <v>421</v>
      </c>
      <c r="D821" s="113">
        <v>423.7</v>
      </c>
      <c r="E821" s="113">
        <v>398</v>
      </c>
      <c r="F821" s="113">
        <v>402.85</v>
      </c>
      <c r="G821" s="113">
        <v>399.55</v>
      </c>
      <c r="H821" s="113">
        <v>416.9</v>
      </c>
      <c r="I821" s="113">
        <v>4339734</v>
      </c>
      <c r="J821" s="113">
        <v>1782154297.8499999</v>
      </c>
      <c r="K821" s="115">
        <v>43518</v>
      </c>
      <c r="L821" s="113">
        <v>90444</v>
      </c>
      <c r="M821" s="113" t="s">
        <v>1058</v>
      </c>
      <c r="N821" s="351"/>
    </row>
    <row r="822" spans="1:14">
      <c r="A822" s="113" t="s">
        <v>3253</v>
      </c>
      <c r="B822" s="113" t="s">
        <v>3192</v>
      </c>
      <c r="C822" s="113">
        <v>0.15</v>
      </c>
      <c r="D822" s="113">
        <v>0.2</v>
      </c>
      <c r="E822" s="113">
        <v>0.1</v>
      </c>
      <c r="F822" s="113">
        <v>0.15</v>
      </c>
      <c r="G822" s="113">
        <v>0.15</v>
      </c>
      <c r="H822" s="113">
        <v>0.15</v>
      </c>
      <c r="I822" s="113">
        <v>2084797</v>
      </c>
      <c r="J822" s="113">
        <v>304606.95</v>
      </c>
      <c r="K822" s="115">
        <v>43518</v>
      </c>
      <c r="L822" s="113">
        <v>180</v>
      </c>
      <c r="M822" s="113" t="s">
        <v>3254</v>
      </c>
      <c r="N822" s="351"/>
    </row>
    <row r="823" spans="1:14">
      <c r="A823" s="113" t="s">
        <v>3255</v>
      </c>
      <c r="B823" s="113" t="s">
        <v>384</v>
      </c>
      <c r="C823" s="113">
        <v>1.1000000000000001</v>
      </c>
      <c r="D823" s="113">
        <v>1.1000000000000001</v>
      </c>
      <c r="E823" s="113">
        <v>1.05</v>
      </c>
      <c r="F823" s="113">
        <v>1.05</v>
      </c>
      <c r="G823" s="113">
        <v>1.1000000000000001</v>
      </c>
      <c r="H823" s="113">
        <v>1.05</v>
      </c>
      <c r="I823" s="113">
        <v>1578802</v>
      </c>
      <c r="J823" s="113">
        <v>1718032.75</v>
      </c>
      <c r="K823" s="115">
        <v>43518</v>
      </c>
      <c r="L823" s="113">
        <v>371</v>
      </c>
      <c r="M823" s="113" t="s">
        <v>3256</v>
      </c>
      <c r="N823" s="351"/>
    </row>
    <row r="824" spans="1:14">
      <c r="A824" s="113" t="s">
        <v>1059</v>
      </c>
      <c r="B824" s="113" t="s">
        <v>384</v>
      </c>
      <c r="C824" s="113">
        <v>184</v>
      </c>
      <c r="D824" s="113">
        <v>188.7</v>
      </c>
      <c r="E824" s="113">
        <v>182.4</v>
      </c>
      <c r="F824" s="113">
        <v>186.8</v>
      </c>
      <c r="G824" s="113">
        <v>186.55</v>
      </c>
      <c r="H824" s="113">
        <v>184.1</v>
      </c>
      <c r="I824" s="113">
        <v>47878</v>
      </c>
      <c r="J824" s="113">
        <v>8905748.6999999993</v>
      </c>
      <c r="K824" s="115">
        <v>43518</v>
      </c>
      <c r="L824" s="113">
        <v>1495</v>
      </c>
      <c r="M824" s="113" t="s">
        <v>1060</v>
      </c>
      <c r="N824" s="351"/>
    </row>
    <row r="825" spans="1:14">
      <c r="A825" s="113" t="s">
        <v>1061</v>
      </c>
      <c r="B825" s="113" t="s">
        <v>384</v>
      </c>
      <c r="C825" s="113">
        <v>50.7</v>
      </c>
      <c r="D825" s="113">
        <v>50.8</v>
      </c>
      <c r="E825" s="113">
        <v>49.25</v>
      </c>
      <c r="F825" s="113">
        <v>50.8</v>
      </c>
      <c r="G825" s="113">
        <v>50.8</v>
      </c>
      <c r="H825" s="113">
        <v>49.75</v>
      </c>
      <c r="I825" s="113">
        <v>13243</v>
      </c>
      <c r="J825" s="113">
        <v>664601.5</v>
      </c>
      <c r="K825" s="115">
        <v>43518</v>
      </c>
      <c r="L825" s="113">
        <v>28</v>
      </c>
      <c r="M825" s="113" t="s">
        <v>1873</v>
      </c>
      <c r="N825" s="351"/>
    </row>
    <row r="826" spans="1:14">
      <c r="A826" s="113" t="s">
        <v>108</v>
      </c>
      <c r="B826" s="113" t="s">
        <v>384</v>
      </c>
      <c r="C826" s="113">
        <v>114.7</v>
      </c>
      <c r="D826" s="113">
        <v>116.5</v>
      </c>
      <c r="E826" s="113">
        <v>113.7</v>
      </c>
      <c r="F826" s="113">
        <v>115</v>
      </c>
      <c r="G826" s="113">
        <v>115.2</v>
      </c>
      <c r="H826" s="113">
        <v>114.8</v>
      </c>
      <c r="I826" s="113">
        <v>963024</v>
      </c>
      <c r="J826" s="113">
        <v>110507638.55</v>
      </c>
      <c r="K826" s="115">
        <v>43518</v>
      </c>
      <c r="L826" s="113">
        <v>7958</v>
      </c>
      <c r="M826" s="113" t="s">
        <v>1062</v>
      </c>
      <c r="N826" s="351"/>
    </row>
    <row r="827" spans="1:14">
      <c r="A827" s="113" t="s">
        <v>1063</v>
      </c>
      <c r="B827" s="113" t="s">
        <v>384</v>
      </c>
      <c r="C827" s="113">
        <v>6</v>
      </c>
      <c r="D827" s="113">
        <v>6.15</v>
      </c>
      <c r="E827" s="113">
        <v>6</v>
      </c>
      <c r="F827" s="113">
        <v>6.15</v>
      </c>
      <c r="G827" s="113">
        <v>6.15</v>
      </c>
      <c r="H827" s="113">
        <v>5.9</v>
      </c>
      <c r="I827" s="113">
        <v>976114</v>
      </c>
      <c r="J827" s="113">
        <v>5956441.25</v>
      </c>
      <c r="K827" s="115">
        <v>43518</v>
      </c>
      <c r="L827" s="113">
        <v>1396</v>
      </c>
      <c r="M827" s="113" t="s">
        <v>1064</v>
      </c>
      <c r="N827" s="351"/>
    </row>
    <row r="828" spans="1:14">
      <c r="A828" s="113" t="s">
        <v>109</v>
      </c>
      <c r="B828" s="113" t="s">
        <v>384</v>
      </c>
      <c r="C828" s="113">
        <v>127.15</v>
      </c>
      <c r="D828" s="113">
        <v>129</v>
      </c>
      <c r="E828" s="113">
        <v>125.75</v>
      </c>
      <c r="F828" s="113">
        <v>126.5</v>
      </c>
      <c r="G828" s="113">
        <v>126.5</v>
      </c>
      <c r="H828" s="113">
        <v>127.15</v>
      </c>
      <c r="I828" s="113">
        <v>5253489</v>
      </c>
      <c r="J828" s="113">
        <v>669288736.54999995</v>
      </c>
      <c r="K828" s="115">
        <v>43518</v>
      </c>
      <c r="L828" s="113">
        <v>45819</v>
      </c>
      <c r="M828" s="113" t="s">
        <v>1065</v>
      </c>
      <c r="N828" s="351"/>
    </row>
    <row r="829" spans="1:14">
      <c r="A829" s="113" t="s">
        <v>1066</v>
      </c>
      <c r="B829" s="113" t="s">
        <v>384</v>
      </c>
      <c r="C829" s="113">
        <v>56.7</v>
      </c>
      <c r="D829" s="113">
        <v>57</v>
      </c>
      <c r="E829" s="113">
        <v>54.85</v>
      </c>
      <c r="F829" s="113">
        <v>56.3</v>
      </c>
      <c r="G829" s="113">
        <v>56.3</v>
      </c>
      <c r="H829" s="113">
        <v>56.7</v>
      </c>
      <c r="I829" s="113">
        <v>613537</v>
      </c>
      <c r="J829" s="113">
        <v>34521045.75</v>
      </c>
      <c r="K829" s="115">
        <v>43518</v>
      </c>
      <c r="L829" s="113">
        <v>3709</v>
      </c>
      <c r="M829" s="113" t="s">
        <v>1067</v>
      </c>
      <c r="N829" s="351"/>
    </row>
    <row r="830" spans="1:14">
      <c r="A830" s="113" t="s">
        <v>1068</v>
      </c>
      <c r="B830" s="113" t="s">
        <v>384</v>
      </c>
      <c r="C830" s="113">
        <v>1038.8499999999999</v>
      </c>
      <c r="D830" s="113">
        <v>1056.25</v>
      </c>
      <c r="E830" s="113">
        <v>1026.05</v>
      </c>
      <c r="F830" s="113">
        <v>1032.6500000000001</v>
      </c>
      <c r="G830" s="113">
        <v>1027.4000000000001</v>
      </c>
      <c r="H830" s="113">
        <v>1038.8</v>
      </c>
      <c r="I830" s="113">
        <v>131758</v>
      </c>
      <c r="J830" s="113">
        <v>137209084.94999999</v>
      </c>
      <c r="K830" s="115">
        <v>43518</v>
      </c>
      <c r="L830" s="113">
        <v>12696</v>
      </c>
      <c r="M830" s="113" t="s">
        <v>1069</v>
      </c>
      <c r="N830" s="351"/>
    </row>
    <row r="831" spans="1:14">
      <c r="A831" s="113" t="s">
        <v>1070</v>
      </c>
      <c r="B831" s="113" t="s">
        <v>384</v>
      </c>
      <c r="C831" s="113">
        <v>37.049999999999997</v>
      </c>
      <c r="D831" s="113">
        <v>37.5</v>
      </c>
      <c r="E831" s="113">
        <v>36.549999999999997</v>
      </c>
      <c r="F831" s="113">
        <v>37.200000000000003</v>
      </c>
      <c r="G831" s="113">
        <v>36.950000000000003</v>
      </c>
      <c r="H831" s="113">
        <v>37.1</v>
      </c>
      <c r="I831" s="113">
        <v>3519</v>
      </c>
      <c r="J831" s="113">
        <v>130365.25</v>
      </c>
      <c r="K831" s="115">
        <v>43518</v>
      </c>
      <c r="L831" s="113">
        <v>72</v>
      </c>
      <c r="M831" s="113" t="s">
        <v>1071</v>
      </c>
      <c r="N831" s="351"/>
    </row>
    <row r="832" spans="1:14">
      <c r="A832" s="113" t="s">
        <v>1072</v>
      </c>
      <c r="B832" s="113" t="s">
        <v>384</v>
      </c>
      <c r="C832" s="113">
        <v>194.15</v>
      </c>
      <c r="D832" s="113">
        <v>197</v>
      </c>
      <c r="E832" s="113">
        <v>194.1</v>
      </c>
      <c r="F832" s="113">
        <v>195.7</v>
      </c>
      <c r="G832" s="113">
        <v>195.1</v>
      </c>
      <c r="H832" s="113">
        <v>194.9</v>
      </c>
      <c r="I832" s="113">
        <v>15991</v>
      </c>
      <c r="J832" s="113">
        <v>3128405</v>
      </c>
      <c r="K832" s="115">
        <v>43518</v>
      </c>
      <c r="L832" s="113">
        <v>950</v>
      </c>
      <c r="M832" s="113" t="s">
        <v>1073</v>
      </c>
      <c r="N832" s="351"/>
    </row>
    <row r="833" spans="1:14">
      <c r="A833" s="113" t="s">
        <v>2528</v>
      </c>
      <c r="B833" s="113" t="s">
        <v>3192</v>
      </c>
      <c r="C833" s="113">
        <v>20.2</v>
      </c>
      <c r="D833" s="113">
        <v>21.2</v>
      </c>
      <c r="E833" s="113">
        <v>20.2</v>
      </c>
      <c r="F833" s="113">
        <v>21.2</v>
      </c>
      <c r="G833" s="113">
        <v>21.2</v>
      </c>
      <c r="H833" s="113">
        <v>20.2</v>
      </c>
      <c r="I833" s="113">
        <v>3100</v>
      </c>
      <c r="J833" s="113">
        <v>65645</v>
      </c>
      <c r="K833" s="115">
        <v>43518</v>
      </c>
      <c r="L833" s="113">
        <v>19</v>
      </c>
      <c r="M833" s="113" t="s">
        <v>2529</v>
      </c>
      <c r="N833" s="351"/>
    </row>
    <row r="834" spans="1:14">
      <c r="A834" s="113" t="s">
        <v>1979</v>
      </c>
      <c r="B834" s="113" t="s">
        <v>384</v>
      </c>
      <c r="C834" s="113">
        <v>336.8</v>
      </c>
      <c r="D834" s="113">
        <v>337.9</v>
      </c>
      <c r="E834" s="113">
        <v>330.35</v>
      </c>
      <c r="F834" s="113">
        <v>336.15</v>
      </c>
      <c r="G834" s="113">
        <v>336</v>
      </c>
      <c r="H834" s="113">
        <v>333.5</v>
      </c>
      <c r="I834" s="113">
        <v>5782</v>
      </c>
      <c r="J834" s="113">
        <v>1940196.65</v>
      </c>
      <c r="K834" s="115">
        <v>43518</v>
      </c>
      <c r="L834" s="113">
        <v>398</v>
      </c>
      <c r="M834" s="113" t="s">
        <v>3032</v>
      </c>
      <c r="N834" s="351"/>
    </row>
    <row r="835" spans="1:14">
      <c r="A835" s="113" t="s">
        <v>1074</v>
      </c>
      <c r="B835" s="113" t="s">
        <v>384</v>
      </c>
      <c r="C835" s="113">
        <v>5460</v>
      </c>
      <c r="D835" s="113">
        <v>5550</v>
      </c>
      <c r="E835" s="113">
        <v>5457.75</v>
      </c>
      <c r="F835" s="113">
        <v>5495.9</v>
      </c>
      <c r="G835" s="113">
        <v>5485</v>
      </c>
      <c r="H835" s="113">
        <v>5461.25</v>
      </c>
      <c r="I835" s="113">
        <v>1152</v>
      </c>
      <c r="J835" s="113">
        <v>6351696.2000000002</v>
      </c>
      <c r="K835" s="115">
        <v>43518</v>
      </c>
      <c r="L835" s="113">
        <v>436</v>
      </c>
      <c r="M835" s="113" t="s">
        <v>1075</v>
      </c>
      <c r="N835" s="351"/>
    </row>
    <row r="836" spans="1:14">
      <c r="A836" s="113" t="s">
        <v>2093</v>
      </c>
      <c r="B836" s="113" t="s">
        <v>384</v>
      </c>
      <c r="C836" s="113">
        <v>20.3</v>
      </c>
      <c r="D836" s="113">
        <v>20.5</v>
      </c>
      <c r="E836" s="113">
        <v>19.75</v>
      </c>
      <c r="F836" s="113">
        <v>20.45</v>
      </c>
      <c r="G836" s="113">
        <v>20</v>
      </c>
      <c r="H836" s="113">
        <v>19.55</v>
      </c>
      <c r="I836" s="113">
        <v>416249</v>
      </c>
      <c r="J836" s="113">
        <v>8506627.9499999993</v>
      </c>
      <c r="K836" s="115">
        <v>43518</v>
      </c>
      <c r="L836" s="113">
        <v>729</v>
      </c>
      <c r="M836" s="113" t="s">
        <v>1085</v>
      </c>
      <c r="N836" s="351"/>
    </row>
    <row r="837" spans="1:14">
      <c r="A837" s="113" t="s">
        <v>2560</v>
      </c>
      <c r="B837" s="113" t="s">
        <v>384</v>
      </c>
      <c r="C837" s="113">
        <v>74.150000000000006</v>
      </c>
      <c r="D837" s="113">
        <v>76</v>
      </c>
      <c r="E837" s="113">
        <v>74.150000000000006</v>
      </c>
      <c r="F837" s="113">
        <v>75.25</v>
      </c>
      <c r="G837" s="113">
        <v>75.95</v>
      </c>
      <c r="H837" s="113">
        <v>74.849999999999994</v>
      </c>
      <c r="I837" s="113">
        <v>177985</v>
      </c>
      <c r="J837" s="113">
        <v>13352235.85</v>
      </c>
      <c r="K837" s="115">
        <v>43518</v>
      </c>
      <c r="L837" s="113">
        <v>3461</v>
      </c>
      <c r="M837" s="113" t="s">
        <v>2561</v>
      </c>
      <c r="N837" s="351"/>
    </row>
    <row r="838" spans="1:14">
      <c r="A838" s="113" t="s">
        <v>3796</v>
      </c>
      <c r="B838" s="113" t="s">
        <v>3192</v>
      </c>
      <c r="C838" s="113">
        <v>81</v>
      </c>
      <c r="D838" s="113">
        <v>81</v>
      </c>
      <c r="E838" s="113">
        <v>80.8</v>
      </c>
      <c r="F838" s="113">
        <v>80.8</v>
      </c>
      <c r="G838" s="113">
        <v>80.8</v>
      </c>
      <c r="H838" s="113">
        <v>84.9</v>
      </c>
      <c r="I838" s="113">
        <v>346</v>
      </c>
      <c r="J838" s="113">
        <v>27965.3</v>
      </c>
      <c r="K838" s="115">
        <v>43518</v>
      </c>
      <c r="L838" s="113">
        <v>5</v>
      </c>
      <c r="M838" s="113" t="s">
        <v>3797</v>
      </c>
      <c r="N838" s="351"/>
    </row>
    <row r="839" spans="1:14">
      <c r="A839" s="113" t="s">
        <v>1076</v>
      </c>
      <c r="B839" s="113" t="s">
        <v>384</v>
      </c>
      <c r="C839" s="113">
        <v>387.95</v>
      </c>
      <c r="D839" s="113">
        <v>390</v>
      </c>
      <c r="E839" s="113">
        <v>387.25</v>
      </c>
      <c r="F839" s="113">
        <v>389.3</v>
      </c>
      <c r="G839" s="113">
        <v>388.95</v>
      </c>
      <c r="H839" s="113">
        <v>387.95</v>
      </c>
      <c r="I839" s="113">
        <v>1368</v>
      </c>
      <c r="J839" s="113">
        <v>532466.6</v>
      </c>
      <c r="K839" s="115">
        <v>43518</v>
      </c>
      <c r="L839" s="113">
        <v>80</v>
      </c>
      <c r="M839" s="113" t="s">
        <v>1077</v>
      </c>
      <c r="N839" s="351"/>
    </row>
    <row r="840" spans="1:14">
      <c r="A840" s="113" t="s">
        <v>2302</v>
      </c>
      <c r="B840" s="113" t="s">
        <v>384</v>
      </c>
      <c r="C840" s="113">
        <v>142</v>
      </c>
      <c r="D840" s="113">
        <v>143.5</v>
      </c>
      <c r="E840" s="113">
        <v>139.80000000000001</v>
      </c>
      <c r="F840" s="113">
        <v>140.30000000000001</v>
      </c>
      <c r="G840" s="113">
        <v>140</v>
      </c>
      <c r="H840" s="113">
        <v>142</v>
      </c>
      <c r="I840" s="113">
        <v>67521</v>
      </c>
      <c r="J840" s="113">
        <v>9547561.8499999996</v>
      </c>
      <c r="K840" s="115">
        <v>43518</v>
      </c>
      <c r="L840" s="113">
        <v>1202</v>
      </c>
      <c r="M840" s="113" t="s">
        <v>2303</v>
      </c>
      <c r="N840" s="351"/>
    </row>
    <row r="841" spans="1:14">
      <c r="A841" s="113" t="s">
        <v>110</v>
      </c>
      <c r="B841" s="113" t="s">
        <v>384</v>
      </c>
      <c r="C841" s="113">
        <v>468</v>
      </c>
      <c r="D841" s="113">
        <v>477.4</v>
      </c>
      <c r="E841" s="113">
        <v>465</v>
      </c>
      <c r="F841" s="113">
        <v>469.9</v>
      </c>
      <c r="G841" s="113">
        <v>470.25</v>
      </c>
      <c r="H841" s="113">
        <v>462.85</v>
      </c>
      <c r="I841" s="113">
        <v>2413029</v>
      </c>
      <c r="J841" s="113">
        <v>1136008796.7</v>
      </c>
      <c r="K841" s="115">
        <v>43518</v>
      </c>
      <c r="L841" s="113">
        <v>42921</v>
      </c>
      <c r="M841" s="113" t="s">
        <v>1078</v>
      </c>
      <c r="N841" s="351"/>
    </row>
    <row r="842" spans="1:14">
      <c r="A842" s="113" t="s">
        <v>2115</v>
      </c>
      <c r="B842" s="113" t="s">
        <v>384</v>
      </c>
      <c r="C842" s="113">
        <v>111.99</v>
      </c>
      <c r="D842" s="113">
        <v>111.99</v>
      </c>
      <c r="E842" s="113">
        <v>111.1</v>
      </c>
      <c r="F842" s="113">
        <v>111.1</v>
      </c>
      <c r="G842" s="113">
        <v>111.1</v>
      </c>
      <c r="H842" s="113">
        <v>110.31</v>
      </c>
      <c r="I842" s="113">
        <v>10</v>
      </c>
      <c r="J842" s="113">
        <v>1115.45</v>
      </c>
      <c r="K842" s="115">
        <v>43518</v>
      </c>
      <c r="L842" s="113">
        <v>3</v>
      </c>
      <c r="M842" s="113" t="s">
        <v>2116</v>
      </c>
      <c r="N842" s="351"/>
    </row>
    <row r="843" spans="1:14">
      <c r="A843" s="113" t="s">
        <v>3569</v>
      </c>
      <c r="B843" s="113" t="s">
        <v>384</v>
      </c>
      <c r="C843" s="113">
        <v>373</v>
      </c>
      <c r="D843" s="113">
        <v>373</v>
      </c>
      <c r="E843" s="113">
        <v>354</v>
      </c>
      <c r="F843" s="113">
        <v>368.99</v>
      </c>
      <c r="G843" s="113">
        <v>368.99</v>
      </c>
      <c r="H843" s="113">
        <v>368.05</v>
      </c>
      <c r="I843" s="113">
        <v>99</v>
      </c>
      <c r="J843" s="113">
        <v>36066.11</v>
      </c>
      <c r="K843" s="115">
        <v>43518</v>
      </c>
      <c r="L843" s="113">
        <v>20</v>
      </c>
      <c r="M843" s="113" t="s">
        <v>3570</v>
      </c>
      <c r="N843" s="351"/>
    </row>
    <row r="844" spans="1:14">
      <c r="A844" s="113" t="s">
        <v>3798</v>
      </c>
      <c r="B844" s="113" t="s">
        <v>384</v>
      </c>
      <c r="C844" s="113">
        <v>113.9</v>
      </c>
      <c r="D844" s="113">
        <v>113.9</v>
      </c>
      <c r="E844" s="113">
        <v>113.9</v>
      </c>
      <c r="F844" s="113">
        <v>113.9</v>
      </c>
      <c r="G844" s="113">
        <v>113.9</v>
      </c>
      <c r="H844" s="113">
        <v>110.25</v>
      </c>
      <c r="I844" s="113">
        <v>11</v>
      </c>
      <c r="J844" s="113">
        <v>1252.9000000000001</v>
      </c>
      <c r="K844" s="115">
        <v>43518</v>
      </c>
      <c r="L844" s="113">
        <v>1</v>
      </c>
      <c r="M844" s="113" t="s">
        <v>3799</v>
      </c>
      <c r="N844" s="351"/>
    </row>
    <row r="845" spans="1:14">
      <c r="A845" s="113" t="s">
        <v>1079</v>
      </c>
      <c r="B845" s="113" t="s">
        <v>384</v>
      </c>
      <c r="C845" s="113">
        <v>171</v>
      </c>
      <c r="D845" s="113">
        <v>177.85</v>
      </c>
      <c r="E845" s="113">
        <v>170</v>
      </c>
      <c r="F845" s="113">
        <v>172.25</v>
      </c>
      <c r="G845" s="113">
        <v>171.35</v>
      </c>
      <c r="H845" s="113">
        <v>171.2</v>
      </c>
      <c r="I845" s="113">
        <v>38089</v>
      </c>
      <c r="J845" s="113">
        <v>6636134.0999999996</v>
      </c>
      <c r="K845" s="115">
        <v>43518</v>
      </c>
      <c r="L845" s="113">
        <v>1308</v>
      </c>
      <c r="M845" s="113" t="s">
        <v>1080</v>
      </c>
      <c r="N845" s="351"/>
    </row>
    <row r="846" spans="1:14">
      <c r="A846" s="113" t="s">
        <v>2749</v>
      </c>
      <c r="B846" s="113" t="s">
        <v>384</v>
      </c>
      <c r="C846" s="113">
        <v>195.05</v>
      </c>
      <c r="D846" s="113">
        <v>201</v>
      </c>
      <c r="E846" s="113">
        <v>194.95</v>
      </c>
      <c r="F846" s="113">
        <v>200.8</v>
      </c>
      <c r="G846" s="113">
        <v>201</v>
      </c>
      <c r="H846" s="113">
        <v>198.35</v>
      </c>
      <c r="I846" s="113">
        <v>1772</v>
      </c>
      <c r="J846" s="113">
        <v>352363.05</v>
      </c>
      <c r="K846" s="115">
        <v>43518</v>
      </c>
      <c r="L846" s="113">
        <v>62</v>
      </c>
      <c r="M846" s="113" t="s">
        <v>2750</v>
      </c>
      <c r="N846" s="351"/>
    </row>
    <row r="847" spans="1:14">
      <c r="A847" s="113" t="s">
        <v>1081</v>
      </c>
      <c r="B847" s="113" t="s">
        <v>384</v>
      </c>
      <c r="C847" s="113">
        <v>428</v>
      </c>
      <c r="D847" s="113">
        <v>437.75</v>
      </c>
      <c r="E847" s="113">
        <v>428</v>
      </c>
      <c r="F847" s="113">
        <v>429.35</v>
      </c>
      <c r="G847" s="113">
        <v>430</v>
      </c>
      <c r="H847" s="113">
        <v>427.2</v>
      </c>
      <c r="I847" s="113">
        <v>36637</v>
      </c>
      <c r="J847" s="113">
        <v>15805183.6</v>
      </c>
      <c r="K847" s="115">
        <v>43518</v>
      </c>
      <c r="L847" s="113">
        <v>1500</v>
      </c>
      <c r="M847" s="113" t="s">
        <v>1082</v>
      </c>
      <c r="N847" s="351"/>
    </row>
    <row r="848" spans="1:14">
      <c r="A848" s="113" t="s">
        <v>1083</v>
      </c>
      <c r="B848" s="113" t="s">
        <v>384</v>
      </c>
      <c r="C848" s="113">
        <v>999.99</v>
      </c>
      <c r="D848" s="113">
        <v>1000.01</v>
      </c>
      <c r="E848" s="113">
        <v>999.99</v>
      </c>
      <c r="F848" s="113">
        <v>1000</v>
      </c>
      <c r="G848" s="113">
        <v>1000.01</v>
      </c>
      <c r="H848" s="113">
        <v>1000</v>
      </c>
      <c r="I848" s="113">
        <v>848977</v>
      </c>
      <c r="J848" s="113">
        <v>848980463.87</v>
      </c>
      <c r="K848" s="115">
        <v>43518</v>
      </c>
      <c r="L848" s="113">
        <v>2999</v>
      </c>
      <c r="M848" s="113" t="s">
        <v>1084</v>
      </c>
      <c r="N848" s="351"/>
    </row>
    <row r="849" spans="1:14">
      <c r="A849" s="113" t="s">
        <v>2757</v>
      </c>
      <c r="B849" s="113" t="s">
        <v>384</v>
      </c>
      <c r="C849" s="113">
        <v>999.99</v>
      </c>
      <c r="D849" s="113">
        <v>1000.01</v>
      </c>
      <c r="E849" s="113">
        <v>999.99</v>
      </c>
      <c r="F849" s="113">
        <v>999.99</v>
      </c>
      <c r="G849" s="113">
        <v>999.99</v>
      </c>
      <c r="H849" s="113">
        <v>1000</v>
      </c>
      <c r="I849" s="113">
        <v>22896</v>
      </c>
      <c r="J849" s="113">
        <v>22895802.899999999</v>
      </c>
      <c r="K849" s="115">
        <v>43518</v>
      </c>
      <c r="L849" s="113">
        <v>38</v>
      </c>
      <c r="M849" s="113" t="s">
        <v>2758</v>
      </c>
      <c r="N849" s="351"/>
    </row>
    <row r="850" spans="1:14">
      <c r="A850" s="113" t="s">
        <v>1086</v>
      </c>
      <c r="B850" s="113" t="s">
        <v>384</v>
      </c>
      <c r="C850" s="113">
        <v>41.8</v>
      </c>
      <c r="D850" s="113">
        <v>42.25</v>
      </c>
      <c r="E850" s="113">
        <v>41.1</v>
      </c>
      <c r="F850" s="113">
        <v>42.15</v>
      </c>
      <c r="G850" s="113">
        <v>42</v>
      </c>
      <c r="H850" s="113">
        <v>42.2</v>
      </c>
      <c r="I850" s="113">
        <v>8460</v>
      </c>
      <c r="J850" s="113">
        <v>354787.05</v>
      </c>
      <c r="K850" s="115">
        <v>43518</v>
      </c>
      <c r="L850" s="113">
        <v>147</v>
      </c>
      <c r="M850" s="113" t="s">
        <v>1087</v>
      </c>
      <c r="N850" s="351"/>
    </row>
    <row r="851" spans="1:14">
      <c r="A851" s="113" t="s">
        <v>2440</v>
      </c>
      <c r="B851" s="113" t="s">
        <v>384</v>
      </c>
      <c r="C851" s="113">
        <v>24.5</v>
      </c>
      <c r="D851" s="113">
        <v>25</v>
      </c>
      <c r="E851" s="113">
        <v>23.45</v>
      </c>
      <c r="F851" s="113">
        <v>24.5</v>
      </c>
      <c r="G851" s="113">
        <v>24.5</v>
      </c>
      <c r="H851" s="113">
        <v>24.85</v>
      </c>
      <c r="I851" s="113">
        <v>3513</v>
      </c>
      <c r="J851" s="113">
        <v>85836.5</v>
      </c>
      <c r="K851" s="115">
        <v>43518</v>
      </c>
      <c r="L851" s="113">
        <v>39</v>
      </c>
      <c r="M851" s="113" t="s">
        <v>2441</v>
      </c>
      <c r="N851" s="351"/>
    </row>
    <row r="852" spans="1:14">
      <c r="A852" s="113" t="s">
        <v>1088</v>
      </c>
      <c r="B852" s="113" t="s">
        <v>384</v>
      </c>
      <c r="C852" s="113">
        <v>96.7</v>
      </c>
      <c r="D852" s="113">
        <v>98.8</v>
      </c>
      <c r="E852" s="113">
        <v>94.3</v>
      </c>
      <c r="F852" s="113">
        <v>96</v>
      </c>
      <c r="G852" s="113">
        <v>95.65</v>
      </c>
      <c r="H852" s="113">
        <v>97.35</v>
      </c>
      <c r="I852" s="113">
        <v>21171</v>
      </c>
      <c r="J852" s="113">
        <v>2048989.15</v>
      </c>
      <c r="K852" s="115">
        <v>43518</v>
      </c>
      <c r="L852" s="113">
        <v>736</v>
      </c>
      <c r="M852" s="113" t="s">
        <v>1089</v>
      </c>
      <c r="N852" s="351"/>
    </row>
    <row r="853" spans="1:14">
      <c r="A853" s="113" t="s">
        <v>2442</v>
      </c>
      <c r="B853" s="113" t="s">
        <v>384</v>
      </c>
      <c r="C853" s="113">
        <v>3.65</v>
      </c>
      <c r="D853" s="113">
        <v>4.3499999999999996</v>
      </c>
      <c r="E853" s="113">
        <v>3.65</v>
      </c>
      <c r="F853" s="113">
        <v>4.0999999999999996</v>
      </c>
      <c r="G853" s="113">
        <v>4.3499999999999996</v>
      </c>
      <c r="H853" s="113">
        <v>3.65</v>
      </c>
      <c r="I853" s="113">
        <v>32958</v>
      </c>
      <c r="J853" s="113">
        <v>134577.1</v>
      </c>
      <c r="K853" s="115">
        <v>43518</v>
      </c>
      <c r="L853" s="113">
        <v>81</v>
      </c>
      <c r="M853" s="113" t="s">
        <v>2443</v>
      </c>
      <c r="N853" s="351"/>
    </row>
    <row r="854" spans="1:14">
      <c r="A854" s="113" t="s">
        <v>2680</v>
      </c>
      <c r="B854" s="113" t="s">
        <v>384</v>
      </c>
      <c r="C854" s="113">
        <v>0.9</v>
      </c>
      <c r="D854" s="113">
        <v>1.1000000000000001</v>
      </c>
      <c r="E854" s="113">
        <v>0.9</v>
      </c>
      <c r="F854" s="113">
        <v>1</v>
      </c>
      <c r="G854" s="113">
        <v>1</v>
      </c>
      <c r="H854" s="113">
        <v>0.95</v>
      </c>
      <c r="I854" s="113">
        <v>1943908</v>
      </c>
      <c r="J854" s="113">
        <v>1963874.5</v>
      </c>
      <c r="K854" s="115">
        <v>43518</v>
      </c>
      <c r="L854" s="113">
        <v>704</v>
      </c>
      <c r="M854" s="113" t="s">
        <v>2681</v>
      </c>
      <c r="N854" s="351"/>
    </row>
    <row r="855" spans="1:14">
      <c r="A855" s="113" t="s">
        <v>111</v>
      </c>
      <c r="B855" s="113" t="s">
        <v>384</v>
      </c>
      <c r="C855" s="113">
        <v>1282</v>
      </c>
      <c r="D855" s="113">
        <v>1283.4000000000001</v>
      </c>
      <c r="E855" s="113">
        <v>1265.5</v>
      </c>
      <c r="F855" s="113">
        <v>1280.3499999999999</v>
      </c>
      <c r="G855" s="113">
        <v>1280.8</v>
      </c>
      <c r="H855" s="113">
        <v>1284.0999999999999</v>
      </c>
      <c r="I855" s="113">
        <v>2390188</v>
      </c>
      <c r="J855" s="113">
        <v>3053692951.8499999</v>
      </c>
      <c r="K855" s="115">
        <v>43518</v>
      </c>
      <c r="L855" s="113">
        <v>117032</v>
      </c>
      <c r="M855" s="113" t="s">
        <v>1090</v>
      </c>
      <c r="N855" s="351"/>
    </row>
    <row r="856" spans="1:14">
      <c r="A856" s="113" t="s">
        <v>1858</v>
      </c>
      <c r="B856" s="113" t="s">
        <v>384</v>
      </c>
      <c r="C856" s="113">
        <v>1732.8</v>
      </c>
      <c r="D856" s="113">
        <v>1737.45</v>
      </c>
      <c r="E856" s="113">
        <v>1711.3</v>
      </c>
      <c r="F856" s="113">
        <v>1715.15</v>
      </c>
      <c r="G856" s="113">
        <v>1714</v>
      </c>
      <c r="H856" s="113">
        <v>1725.55</v>
      </c>
      <c r="I856" s="113">
        <v>50313</v>
      </c>
      <c r="J856" s="113">
        <v>86538090.599999994</v>
      </c>
      <c r="K856" s="115">
        <v>43518</v>
      </c>
      <c r="L856" s="113">
        <v>6291</v>
      </c>
      <c r="M856" s="113" t="s">
        <v>1859</v>
      </c>
      <c r="N856" s="351"/>
    </row>
    <row r="857" spans="1:14">
      <c r="A857" s="113" t="s">
        <v>1905</v>
      </c>
      <c r="B857" s="113" t="s">
        <v>384</v>
      </c>
      <c r="C857" s="113">
        <v>1495</v>
      </c>
      <c r="D857" s="113">
        <v>1506.95</v>
      </c>
      <c r="E857" s="113">
        <v>1486.2</v>
      </c>
      <c r="F857" s="113">
        <v>1493.25</v>
      </c>
      <c r="G857" s="113">
        <v>1490</v>
      </c>
      <c r="H857" s="113">
        <v>1486.75</v>
      </c>
      <c r="I857" s="113">
        <v>72677</v>
      </c>
      <c r="J857" s="113">
        <v>108773122.8</v>
      </c>
      <c r="K857" s="115">
        <v>43518</v>
      </c>
      <c r="L857" s="113">
        <v>6754</v>
      </c>
      <c r="M857" s="113" t="s">
        <v>1906</v>
      </c>
      <c r="N857" s="351"/>
    </row>
    <row r="858" spans="1:14">
      <c r="A858" s="113" t="s">
        <v>1091</v>
      </c>
      <c r="B858" s="113" t="s">
        <v>384</v>
      </c>
      <c r="C858" s="113">
        <v>1578.35</v>
      </c>
      <c r="D858" s="113">
        <v>1681.6</v>
      </c>
      <c r="E858" s="113">
        <v>1559.95</v>
      </c>
      <c r="F858" s="113">
        <v>1669.7</v>
      </c>
      <c r="G858" s="113">
        <v>1676</v>
      </c>
      <c r="H858" s="113">
        <v>1575.7</v>
      </c>
      <c r="I858" s="113">
        <v>1696</v>
      </c>
      <c r="J858" s="113">
        <v>2760367.9</v>
      </c>
      <c r="K858" s="115">
        <v>43518</v>
      </c>
      <c r="L858" s="113">
        <v>391</v>
      </c>
      <c r="M858" s="113" t="s">
        <v>1092</v>
      </c>
      <c r="N858" s="351"/>
    </row>
    <row r="859" spans="1:14">
      <c r="A859" s="113" t="s">
        <v>1093</v>
      </c>
      <c r="B859" s="113" t="s">
        <v>384</v>
      </c>
      <c r="C859" s="113">
        <v>140.9</v>
      </c>
      <c r="D859" s="113">
        <v>140.9</v>
      </c>
      <c r="E859" s="113">
        <v>137.5</v>
      </c>
      <c r="F859" s="113">
        <v>139.19999999999999</v>
      </c>
      <c r="G859" s="113">
        <v>138.6</v>
      </c>
      <c r="H859" s="113">
        <v>139.35</v>
      </c>
      <c r="I859" s="113">
        <v>15517</v>
      </c>
      <c r="J859" s="113">
        <v>2164665.9</v>
      </c>
      <c r="K859" s="115">
        <v>43518</v>
      </c>
      <c r="L859" s="113">
        <v>399</v>
      </c>
      <c r="M859" s="113" t="s">
        <v>2728</v>
      </c>
      <c r="N859" s="351"/>
    </row>
    <row r="860" spans="1:14">
      <c r="A860" s="113" t="s">
        <v>112</v>
      </c>
      <c r="B860" s="113" t="s">
        <v>384</v>
      </c>
      <c r="C860" s="113">
        <v>771.95</v>
      </c>
      <c r="D860" s="113">
        <v>782.65</v>
      </c>
      <c r="E860" s="113">
        <v>767.05</v>
      </c>
      <c r="F860" s="113">
        <v>777.7</v>
      </c>
      <c r="G860" s="113">
        <v>774.5</v>
      </c>
      <c r="H860" s="113">
        <v>769.8</v>
      </c>
      <c r="I860" s="113">
        <v>1503832</v>
      </c>
      <c r="J860" s="113">
        <v>1165685220.1500001</v>
      </c>
      <c r="K860" s="115">
        <v>43518</v>
      </c>
      <c r="L860" s="113">
        <v>40223</v>
      </c>
      <c r="M860" s="113" t="s">
        <v>1094</v>
      </c>
      <c r="N860" s="351"/>
    </row>
    <row r="861" spans="1:14">
      <c r="A861" s="113" t="s">
        <v>1095</v>
      </c>
      <c r="B861" s="113" t="s">
        <v>384</v>
      </c>
      <c r="C861" s="113">
        <v>1089</v>
      </c>
      <c r="D861" s="113">
        <v>1108.9000000000001</v>
      </c>
      <c r="E861" s="113">
        <v>1080</v>
      </c>
      <c r="F861" s="113">
        <v>1081.1500000000001</v>
      </c>
      <c r="G861" s="113">
        <v>1080.4000000000001</v>
      </c>
      <c r="H861" s="113">
        <v>1089.0999999999999</v>
      </c>
      <c r="I861" s="113">
        <v>47211</v>
      </c>
      <c r="J861" s="113">
        <v>51324074.350000001</v>
      </c>
      <c r="K861" s="115">
        <v>43518</v>
      </c>
      <c r="L861" s="113">
        <v>3343</v>
      </c>
      <c r="M861" s="113" t="s">
        <v>1096</v>
      </c>
      <c r="N861" s="351"/>
    </row>
    <row r="862" spans="1:14">
      <c r="A862" s="113" t="s">
        <v>1097</v>
      </c>
      <c r="B862" s="113" t="s">
        <v>384</v>
      </c>
      <c r="C862" s="113">
        <v>21.7</v>
      </c>
      <c r="D862" s="113">
        <v>25.3</v>
      </c>
      <c r="E862" s="113">
        <v>21.2</v>
      </c>
      <c r="F862" s="113">
        <v>23.6</v>
      </c>
      <c r="G862" s="113">
        <v>23.5</v>
      </c>
      <c r="H862" s="113">
        <v>21.6</v>
      </c>
      <c r="I862" s="113">
        <v>137330</v>
      </c>
      <c r="J862" s="113">
        <v>3202955.45</v>
      </c>
      <c r="K862" s="115">
        <v>43518</v>
      </c>
      <c r="L862" s="113">
        <v>748</v>
      </c>
      <c r="M862" s="113" t="s">
        <v>1098</v>
      </c>
      <c r="N862" s="351"/>
    </row>
    <row r="863" spans="1:14">
      <c r="A863" s="113" t="s">
        <v>3257</v>
      </c>
      <c r="B863" s="113" t="s">
        <v>384</v>
      </c>
      <c r="C863" s="113">
        <v>5.75</v>
      </c>
      <c r="D863" s="113">
        <v>5.75</v>
      </c>
      <c r="E863" s="113">
        <v>5.6</v>
      </c>
      <c r="F863" s="113">
        <v>5.7</v>
      </c>
      <c r="G863" s="113">
        <v>5.75</v>
      </c>
      <c r="H863" s="113">
        <v>5.55</v>
      </c>
      <c r="I863" s="113">
        <v>34888</v>
      </c>
      <c r="J863" s="113">
        <v>198775.45</v>
      </c>
      <c r="K863" s="115">
        <v>43518</v>
      </c>
      <c r="L863" s="113">
        <v>86</v>
      </c>
      <c r="M863" s="113" t="s">
        <v>3258</v>
      </c>
      <c r="N863" s="351"/>
    </row>
    <row r="864" spans="1:14">
      <c r="A864" s="113" t="s">
        <v>113</v>
      </c>
      <c r="B864" s="113" t="s">
        <v>384</v>
      </c>
      <c r="C864" s="113">
        <v>635</v>
      </c>
      <c r="D864" s="113">
        <v>648.6</v>
      </c>
      <c r="E864" s="113">
        <v>632.25</v>
      </c>
      <c r="F864" s="113">
        <v>646.6</v>
      </c>
      <c r="G864" s="113">
        <v>646.25</v>
      </c>
      <c r="H864" s="113">
        <v>634.20000000000005</v>
      </c>
      <c r="I864" s="113">
        <v>4053346</v>
      </c>
      <c r="J864" s="113">
        <v>2609638938.3499999</v>
      </c>
      <c r="K864" s="115">
        <v>43518</v>
      </c>
      <c r="L864" s="113">
        <v>110200</v>
      </c>
      <c r="M864" s="113" t="s">
        <v>1099</v>
      </c>
      <c r="N864" s="351"/>
    </row>
    <row r="865" spans="1:14">
      <c r="A865" s="113" t="s">
        <v>114</v>
      </c>
      <c r="B865" s="113" t="s">
        <v>384</v>
      </c>
      <c r="C865" s="113">
        <v>396</v>
      </c>
      <c r="D865" s="113">
        <v>400.95</v>
      </c>
      <c r="E865" s="113">
        <v>392.2</v>
      </c>
      <c r="F865" s="113">
        <v>399.55</v>
      </c>
      <c r="G865" s="113">
        <v>397.55</v>
      </c>
      <c r="H865" s="113">
        <v>394.55</v>
      </c>
      <c r="I865" s="113">
        <v>1186094</v>
      </c>
      <c r="J865" s="113">
        <v>471223983.69999999</v>
      </c>
      <c r="K865" s="115">
        <v>43518</v>
      </c>
      <c r="L865" s="113">
        <v>20365</v>
      </c>
      <c r="M865" s="113" t="s">
        <v>3033</v>
      </c>
      <c r="N865" s="351"/>
    </row>
    <row r="866" spans="1:14">
      <c r="A866" s="113" t="s">
        <v>1100</v>
      </c>
      <c r="B866" s="113" t="s">
        <v>384</v>
      </c>
      <c r="C866" s="113">
        <v>16.8</v>
      </c>
      <c r="D866" s="113">
        <v>17.489999999999998</v>
      </c>
      <c r="E866" s="113">
        <v>16.8</v>
      </c>
      <c r="F866" s="113">
        <v>17.399999999999999</v>
      </c>
      <c r="G866" s="113">
        <v>17.25</v>
      </c>
      <c r="H866" s="113">
        <v>17.23</v>
      </c>
      <c r="I866" s="113">
        <v>164985</v>
      </c>
      <c r="J866" s="113">
        <v>2841090.15</v>
      </c>
      <c r="K866" s="115">
        <v>43518</v>
      </c>
      <c r="L866" s="113">
        <v>80</v>
      </c>
      <c r="M866" s="113" t="s">
        <v>1101</v>
      </c>
      <c r="N866" s="351"/>
    </row>
    <row r="867" spans="1:14">
      <c r="A867" s="113" t="s">
        <v>1102</v>
      </c>
      <c r="B867" s="113" t="s">
        <v>384</v>
      </c>
      <c r="C867" s="113">
        <v>104.03</v>
      </c>
      <c r="D867" s="113">
        <v>105.19</v>
      </c>
      <c r="E867" s="113">
        <v>103.82</v>
      </c>
      <c r="F867" s="113">
        <v>104.3</v>
      </c>
      <c r="G867" s="113">
        <v>104.3</v>
      </c>
      <c r="H867" s="113">
        <v>104.03</v>
      </c>
      <c r="I867" s="113">
        <v>991</v>
      </c>
      <c r="J867" s="113">
        <v>103600.1</v>
      </c>
      <c r="K867" s="115">
        <v>43518</v>
      </c>
      <c r="L867" s="113">
        <v>29</v>
      </c>
      <c r="M867" s="113" t="s">
        <v>1103</v>
      </c>
      <c r="N867" s="351"/>
    </row>
    <row r="868" spans="1:14">
      <c r="A868" s="113" t="s">
        <v>1104</v>
      </c>
      <c r="B868" s="113" t="s">
        <v>384</v>
      </c>
      <c r="C868" s="113">
        <v>85.9</v>
      </c>
      <c r="D868" s="113">
        <v>85.9</v>
      </c>
      <c r="E868" s="113">
        <v>83.05</v>
      </c>
      <c r="F868" s="113">
        <v>84</v>
      </c>
      <c r="G868" s="113">
        <v>83.9</v>
      </c>
      <c r="H868" s="113">
        <v>84.5</v>
      </c>
      <c r="I868" s="113">
        <v>2520</v>
      </c>
      <c r="J868" s="113">
        <v>212040.45</v>
      </c>
      <c r="K868" s="115">
        <v>43518</v>
      </c>
      <c r="L868" s="113">
        <v>123</v>
      </c>
      <c r="M868" s="113" t="s">
        <v>1105</v>
      </c>
      <c r="N868" s="351"/>
    </row>
    <row r="869" spans="1:14">
      <c r="A869" s="113" t="s">
        <v>1106</v>
      </c>
      <c r="B869" s="113" t="s">
        <v>384</v>
      </c>
      <c r="C869" s="113">
        <v>38.799999999999997</v>
      </c>
      <c r="D869" s="113">
        <v>40.5</v>
      </c>
      <c r="E869" s="113">
        <v>38.799999999999997</v>
      </c>
      <c r="F869" s="113">
        <v>40.450000000000003</v>
      </c>
      <c r="G869" s="113">
        <v>40.5</v>
      </c>
      <c r="H869" s="113">
        <v>39.049999999999997</v>
      </c>
      <c r="I869" s="113">
        <v>805</v>
      </c>
      <c r="J869" s="113">
        <v>31932.15</v>
      </c>
      <c r="K869" s="115">
        <v>43518</v>
      </c>
      <c r="L869" s="113">
        <v>18</v>
      </c>
      <c r="M869" s="113" t="s">
        <v>1107</v>
      </c>
      <c r="N869" s="351"/>
    </row>
    <row r="870" spans="1:14">
      <c r="A870" s="113" t="s">
        <v>1108</v>
      </c>
      <c r="B870" s="113" t="s">
        <v>384</v>
      </c>
      <c r="C870" s="113">
        <v>6.5</v>
      </c>
      <c r="D870" s="113">
        <v>6.5</v>
      </c>
      <c r="E870" s="113">
        <v>5.5</v>
      </c>
      <c r="F870" s="113">
        <v>6</v>
      </c>
      <c r="G870" s="113">
        <v>5.95</v>
      </c>
      <c r="H870" s="113">
        <v>5.95</v>
      </c>
      <c r="I870" s="113">
        <v>46734</v>
      </c>
      <c r="J870" s="113">
        <v>276313.15000000002</v>
      </c>
      <c r="K870" s="115">
        <v>43518</v>
      </c>
      <c r="L870" s="113">
        <v>203</v>
      </c>
      <c r="M870" s="113" t="s">
        <v>1109</v>
      </c>
      <c r="N870" s="351"/>
    </row>
    <row r="871" spans="1:14">
      <c r="A871" s="113" t="s">
        <v>2077</v>
      </c>
      <c r="B871" s="113" t="s">
        <v>384</v>
      </c>
      <c r="C871" s="113">
        <v>20</v>
      </c>
      <c r="D871" s="113">
        <v>21.15</v>
      </c>
      <c r="E871" s="113">
        <v>20</v>
      </c>
      <c r="F871" s="113">
        <v>20.7</v>
      </c>
      <c r="G871" s="113">
        <v>20.7</v>
      </c>
      <c r="H871" s="113">
        <v>20.149999999999999</v>
      </c>
      <c r="I871" s="113">
        <v>100825</v>
      </c>
      <c r="J871" s="113">
        <v>2095330.55</v>
      </c>
      <c r="K871" s="115">
        <v>43518</v>
      </c>
      <c r="L871" s="113">
        <v>636</v>
      </c>
      <c r="M871" s="113" t="s">
        <v>2078</v>
      </c>
      <c r="N871" s="351"/>
    </row>
    <row r="872" spans="1:14">
      <c r="A872" s="113" t="s">
        <v>3259</v>
      </c>
      <c r="B872" s="113" t="s">
        <v>384</v>
      </c>
      <c r="C872" s="113">
        <v>107</v>
      </c>
      <c r="D872" s="113">
        <v>112.25</v>
      </c>
      <c r="E872" s="113">
        <v>107</v>
      </c>
      <c r="F872" s="113">
        <v>108.85</v>
      </c>
      <c r="G872" s="113">
        <v>108.25</v>
      </c>
      <c r="H872" s="113">
        <v>109.15</v>
      </c>
      <c r="I872" s="113">
        <v>12555</v>
      </c>
      <c r="J872" s="113">
        <v>1377486.65</v>
      </c>
      <c r="K872" s="115">
        <v>43518</v>
      </c>
      <c r="L872" s="113">
        <v>245</v>
      </c>
      <c r="M872" s="113" t="s">
        <v>3260</v>
      </c>
      <c r="N872" s="351"/>
    </row>
    <row r="873" spans="1:14">
      <c r="A873" s="113" t="s">
        <v>1110</v>
      </c>
      <c r="B873" s="113" t="s">
        <v>384</v>
      </c>
      <c r="C873" s="113">
        <v>89.9</v>
      </c>
      <c r="D873" s="113">
        <v>99.7</v>
      </c>
      <c r="E873" s="113">
        <v>88.5</v>
      </c>
      <c r="F873" s="113">
        <v>98.25</v>
      </c>
      <c r="G873" s="113">
        <v>97.7</v>
      </c>
      <c r="H873" s="113">
        <v>89.6</v>
      </c>
      <c r="I873" s="113">
        <v>931496</v>
      </c>
      <c r="J873" s="113">
        <v>84159698.349999994</v>
      </c>
      <c r="K873" s="115">
        <v>43518</v>
      </c>
      <c r="L873" s="113">
        <v>3099</v>
      </c>
      <c r="M873" s="113" t="s">
        <v>1111</v>
      </c>
      <c r="N873" s="351"/>
    </row>
    <row r="874" spans="1:14">
      <c r="A874" s="113" t="s">
        <v>3034</v>
      </c>
      <c r="B874" s="113" t="s">
        <v>384</v>
      </c>
      <c r="C874" s="113">
        <v>5.85</v>
      </c>
      <c r="D874" s="113">
        <v>5.85</v>
      </c>
      <c r="E874" s="113">
        <v>4.8</v>
      </c>
      <c r="F874" s="113">
        <v>5.0999999999999996</v>
      </c>
      <c r="G874" s="113">
        <v>5.0999999999999996</v>
      </c>
      <c r="H874" s="113">
        <v>5.2</v>
      </c>
      <c r="I874" s="113">
        <v>9022</v>
      </c>
      <c r="J874" s="113">
        <v>47945.45</v>
      </c>
      <c r="K874" s="115">
        <v>43518</v>
      </c>
      <c r="L874" s="113">
        <v>63</v>
      </c>
      <c r="M874" s="113" t="s">
        <v>3035</v>
      </c>
      <c r="N874" s="351"/>
    </row>
    <row r="875" spans="1:14">
      <c r="A875" s="113" t="s">
        <v>1112</v>
      </c>
      <c r="B875" s="113" t="s">
        <v>384</v>
      </c>
      <c r="C875" s="113">
        <v>12.9</v>
      </c>
      <c r="D875" s="113">
        <v>12.9</v>
      </c>
      <c r="E875" s="113">
        <v>12.6</v>
      </c>
      <c r="F875" s="113">
        <v>12.7</v>
      </c>
      <c r="G875" s="113">
        <v>12.7</v>
      </c>
      <c r="H875" s="113">
        <v>12.9</v>
      </c>
      <c r="I875" s="113">
        <v>431293</v>
      </c>
      <c r="J875" s="113">
        <v>5488561.75</v>
      </c>
      <c r="K875" s="115">
        <v>43518</v>
      </c>
      <c r="L875" s="113">
        <v>997</v>
      </c>
      <c r="M875" s="113" t="s">
        <v>1113</v>
      </c>
      <c r="N875" s="351"/>
    </row>
    <row r="876" spans="1:14">
      <c r="A876" s="113" t="s">
        <v>3647</v>
      </c>
      <c r="B876" s="113" t="s">
        <v>3192</v>
      </c>
      <c r="C876" s="113">
        <v>102</v>
      </c>
      <c r="D876" s="113">
        <v>107.45</v>
      </c>
      <c r="E876" s="113">
        <v>102</v>
      </c>
      <c r="F876" s="113">
        <v>103.6</v>
      </c>
      <c r="G876" s="113">
        <v>103.95</v>
      </c>
      <c r="H876" s="113">
        <v>104.95</v>
      </c>
      <c r="I876" s="113">
        <v>825</v>
      </c>
      <c r="J876" s="113">
        <v>85163.25</v>
      </c>
      <c r="K876" s="115">
        <v>43518</v>
      </c>
      <c r="L876" s="113">
        <v>8</v>
      </c>
      <c r="M876" s="113" t="s">
        <v>3648</v>
      </c>
      <c r="N876" s="351"/>
    </row>
    <row r="877" spans="1:14">
      <c r="A877" s="113" t="s">
        <v>1838</v>
      </c>
      <c r="B877" s="113" t="s">
        <v>384</v>
      </c>
      <c r="C877" s="113">
        <v>128.05000000000001</v>
      </c>
      <c r="D877" s="113">
        <v>132</v>
      </c>
      <c r="E877" s="113">
        <v>125.25</v>
      </c>
      <c r="F877" s="113">
        <v>131.4</v>
      </c>
      <c r="G877" s="113">
        <v>131</v>
      </c>
      <c r="H877" s="113">
        <v>130.30000000000001</v>
      </c>
      <c r="I877" s="113">
        <v>79184</v>
      </c>
      <c r="J877" s="113">
        <v>10232569.85</v>
      </c>
      <c r="K877" s="115">
        <v>43518</v>
      </c>
      <c r="L877" s="113">
        <v>400</v>
      </c>
      <c r="M877" s="113" t="s">
        <v>1839</v>
      </c>
      <c r="N877" s="351"/>
    </row>
    <row r="878" spans="1:14">
      <c r="A878" s="113" t="s">
        <v>1114</v>
      </c>
      <c r="B878" s="113" t="s">
        <v>384</v>
      </c>
      <c r="C878" s="113">
        <v>223.1</v>
      </c>
      <c r="D878" s="113">
        <v>231.25</v>
      </c>
      <c r="E878" s="113">
        <v>222.25</v>
      </c>
      <c r="F878" s="113">
        <v>228.1</v>
      </c>
      <c r="G878" s="113">
        <v>227.9</v>
      </c>
      <c r="H878" s="113">
        <v>224.1</v>
      </c>
      <c r="I878" s="113">
        <v>122739</v>
      </c>
      <c r="J878" s="113">
        <v>27982782.5</v>
      </c>
      <c r="K878" s="115">
        <v>43518</v>
      </c>
      <c r="L878" s="113">
        <v>9584</v>
      </c>
      <c r="M878" s="113" t="s">
        <v>1115</v>
      </c>
      <c r="N878" s="351"/>
    </row>
    <row r="879" spans="1:14">
      <c r="A879" s="113" t="s">
        <v>1116</v>
      </c>
      <c r="B879" s="113" t="s">
        <v>384</v>
      </c>
      <c r="C879" s="113">
        <v>374.7</v>
      </c>
      <c r="D879" s="113">
        <v>384.7</v>
      </c>
      <c r="E879" s="113">
        <v>370</v>
      </c>
      <c r="F879" s="113">
        <v>372.8</v>
      </c>
      <c r="G879" s="113">
        <v>370.25</v>
      </c>
      <c r="H879" s="113">
        <v>373.75</v>
      </c>
      <c r="I879" s="113">
        <v>59720</v>
      </c>
      <c r="J879" s="113">
        <v>22645463.899999999</v>
      </c>
      <c r="K879" s="115">
        <v>43518</v>
      </c>
      <c r="L879" s="113">
        <v>1979</v>
      </c>
      <c r="M879" s="113" t="s">
        <v>1117</v>
      </c>
      <c r="N879" s="351"/>
    </row>
    <row r="880" spans="1:14">
      <c r="A880" s="113" t="s">
        <v>2271</v>
      </c>
      <c r="B880" s="113" t="s">
        <v>384</v>
      </c>
      <c r="C880" s="113">
        <v>436.05</v>
      </c>
      <c r="D880" s="113">
        <v>438.8</v>
      </c>
      <c r="E880" s="113">
        <v>431.2</v>
      </c>
      <c r="F880" s="113">
        <v>436.8</v>
      </c>
      <c r="G880" s="113">
        <v>431.2</v>
      </c>
      <c r="H880" s="113">
        <v>435.55</v>
      </c>
      <c r="I880" s="113">
        <v>268810</v>
      </c>
      <c r="J880" s="113">
        <v>117360187.09999999</v>
      </c>
      <c r="K880" s="115">
        <v>43518</v>
      </c>
      <c r="L880" s="113">
        <v>1657</v>
      </c>
      <c r="M880" s="113" t="s">
        <v>2272</v>
      </c>
      <c r="N880" s="351"/>
    </row>
    <row r="881" spans="1:14">
      <c r="A881" s="113" t="s">
        <v>1118</v>
      </c>
      <c r="B881" s="113" t="s">
        <v>384</v>
      </c>
      <c r="C881" s="113">
        <v>3115.6</v>
      </c>
      <c r="D881" s="113">
        <v>3120.5</v>
      </c>
      <c r="E881" s="113">
        <v>3077.95</v>
      </c>
      <c r="F881" s="113">
        <v>3094.2</v>
      </c>
      <c r="G881" s="113">
        <v>3090.15</v>
      </c>
      <c r="H881" s="113">
        <v>3112.25</v>
      </c>
      <c r="I881" s="113">
        <v>1568</v>
      </c>
      <c r="J881" s="113">
        <v>4855081.0999999996</v>
      </c>
      <c r="K881" s="115">
        <v>43518</v>
      </c>
      <c r="L881" s="113">
        <v>281</v>
      </c>
      <c r="M881" s="113" t="s">
        <v>1119</v>
      </c>
      <c r="N881" s="351"/>
    </row>
    <row r="882" spans="1:14">
      <c r="A882" s="113" t="s">
        <v>1120</v>
      </c>
      <c r="B882" s="113" t="s">
        <v>384</v>
      </c>
      <c r="C882" s="113">
        <v>457</v>
      </c>
      <c r="D882" s="113">
        <v>470</v>
      </c>
      <c r="E882" s="113">
        <v>457</v>
      </c>
      <c r="F882" s="113">
        <v>465.5</v>
      </c>
      <c r="G882" s="113">
        <v>465</v>
      </c>
      <c r="H882" s="113">
        <v>457.2</v>
      </c>
      <c r="I882" s="113">
        <v>47374</v>
      </c>
      <c r="J882" s="113">
        <v>22061618.600000001</v>
      </c>
      <c r="K882" s="115">
        <v>43518</v>
      </c>
      <c r="L882" s="113">
        <v>2143</v>
      </c>
      <c r="M882" s="113" t="s">
        <v>1121</v>
      </c>
      <c r="N882" s="351"/>
    </row>
    <row r="883" spans="1:14">
      <c r="A883" s="113" t="s">
        <v>1122</v>
      </c>
      <c r="B883" s="113" t="s">
        <v>384</v>
      </c>
      <c r="C883" s="113">
        <v>370</v>
      </c>
      <c r="D883" s="113">
        <v>408</v>
      </c>
      <c r="E883" s="113">
        <v>366.1</v>
      </c>
      <c r="F883" s="113">
        <v>396.8</v>
      </c>
      <c r="G883" s="113">
        <v>394.85</v>
      </c>
      <c r="H883" s="113">
        <v>367.9</v>
      </c>
      <c r="I883" s="113">
        <v>83827</v>
      </c>
      <c r="J883" s="113">
        <v>33098205.600000001</v>
      </c>
      <c r="K883" s="115">
        <v>43518</v>
      </c>
      <c r="L883" s="113">
        <v>4446</v>
      </c>
      <c r="M883" s="113" t="s">
        <v>1123</v>
      </c>
      <c r="N883" s="351"/>
    </row>
    <row r="884" spans="1:14">
      <c r="A884" s="113" t="s">
        <v>1124</v>
      </c>
      <c r="B884" s="113" t="s">
        <v>384</v>
      </c>
      <c r="C884" s="113">
        <v>459.95</v>
      </c>
      <c r="D884" s="113">
        <v>480.7</v>
      </c>
      <c r="E884" s="113">
        <v>458</v>
      </c>
      <c r="F884" s="113">
        <v>462.3</v>
      </c>
      <c r="G884" s="113">
        <v>461.5</v>
      </c>
      <c r="H884" s="113">
        <v>457.25</v>
      </c>
      <c r="I884" s="113">
        <v>51026</v>
      </c>
      <c r="J884" s="113">
        <v>24038116.149999999</v>
      </c>
      <c r="K884" s="115">
        <v>43518</v>
      </c>
      <c r="L884" s="113">
        <v>3102</v>
      </c>
      <c r="M884" s="113" t="s">
        <v>1125</v>
      </c>
      <c r="N884" s="351"/>
    </row>
    <row r="885" spans="1:14">
      <c r="A885" s="113" t="s">
        <v>3036</v>
      </c>
      <c r="B885" s="113" t="s">
        <v>384</v>
      </c>
      <c r="C885" s="113">
        <v>22</v>
      </c>
      <c r="D885" s="113">
        <v>23.9</v>
      </c>
      <c r="E885" s="113">
        <v>21.3</v>
      </c>
      <c r="F885" s="113">
        <v>23.2</v>
      </c>
      <c r="G885" s="113">
        <v>22.65</v>
      </c>
      <c r="H885" s="113">
        <v>22.25</v>
      </c>
      <c r="I885" s="113">
        <v>9769</v>
      </c>
      <c r="J885" s="113">
        <v>225281.75</v>
      </c>
      <c r="K885" s="115">
        <v>43518</v>
      </c>
      <c r="L885" s="113">
        <v>138</v>
      </c>
      <c r="M885" s="113" t="s">
        <v>3037</v>
      </c>
      <c r="N885" s="351"/>
    </row>
    <row r="886" spans="1:14">
      <c r="A886" s="113" t="s">
        <v>2167</v>
      </c>
      <c r="B886" s="113" t="s">
        <v>384</v>
      </c>
      <c r="C886" s="113">
        <v>6.9</v>
      </c>
      <c r="D886" s="113">
        <v>7.2</v>
      </c>
      <c r="E886" s="113">
        <v>6.7</v>
      </c>
      <c r="F886" s="113">
        <v>7.05</v>
      </c>
      <c r="G886" s="113">
        <v>7.05</v>
      </c>
      <c r="H886" s="113">
        <v>7.05</v>
      </c>
      <c r="I886" s="113">
        <v>3108</v>
      </c>
      <c r="J886" s="113">
        <v>22121</v>
      </c>
      <c r="K886" s="115">
        <v>43518</v>
      </c>
      <c r="L886" s="113">
        <v>36</v>
      </c>
      <c r="M886" s="113" t="s">
        <v>2168</v>
      </c>
      <c r="N886" s="351"/>
    </row>
    <row r="887" spans="1:14">
      <c r="A887" s="113" t="s">
        <v>1965</v>
      </c>
      <c r="B887" s="113" t="s">
        <v>384</v>
      </c>
      <c r="C887" s="113">
        <v>6.9</v>
      </c>
      <c r="D887" s="113">
        <v>6.9</v>
      </c>
      <c r="E887" s="113">
        <v>5.6</v>
      </c>
      <c r="F887" s="113">
        <v>6.05</v>
      </c>
      <c r="G887" s="113">
        <v>6</v>
      </c>
      <c r="H887" s="113">
        <v>6.05</v>
      </c>
      <c r="I887" s="113">
        <v>12716</v>
      </c>
      <c r="J887" s="113">
        <v>77389.649999999994</v>
      </c>
      <c r="K887" s="115">
        <v>43518</v>
      </c>
      <c r="L887" s="113">
        <v>77</v>
      </c>
      <c r="M887" s="113" t="s">
        <v>1966</v>
      </c>
      <c r="N887" s="351"/>
    </row>
    <row r="888" spans="1:14">
      <c r="A888" s="113" t="s">
        <v>1126</v>
      </c>
      <c r="B888" s="113" t="s">
        <v>384</v>
      </c>
      <c r="C888" s="113">
        <v>35.700000000000003</v>
      </c>
      <c r="D888" s="113">
        <v>37.25</v>
      </c>
      <c r="E888" s="113">
        <v>34.299999999999997</v>
      </c>
      <c r="F888" s="113">
        <v>35.4</v>
      </c>
      <c r="G888" s="113">
        <v>36.4</v>
      </c>
      <c r="H888" s="113">
        <v>36.549999999999997</v>
      </c>
      <c r="I888" s="113">
        <v>26578</v>
      </c>
      <c r="J888" s="113">
        <v>963733.7</v>
      </c>
      <c r="K888" s="115">
        <v>43518</v>
      </c>
      <c r="L888" s="113">
        <v>290</v>
      </c>
      <c r="M888" s="113" t="s">
        <v>1127</v>
      </c>
      <c r="N888" s="351"/>
    </row>
    <row r="889" spans="1:14">
      <c r="A889" s="113" t="s">
        <v>2444</v>
      </c>
      <c r="B889" s="113" t="s">
        <v>384</v>
      </c>
      <c r="C889" s="113">
        <v>19.350000000000001</v>
      </c>
      <c r="D889" s="113">
        <v>19.350000000000001</v>
      </c>
      <c r="E889" s="113">
        <v>18.05</v>
      </c>
      <c r="F889" s="113">
        <v>19.2</v>
      </c>
      <c r="G889" s="113">
        <v>19.25</v>
      </c>
      <c r="H889" s="113">
        <v>18.149999999999999</v>
      </c>
      <c r="I889" s="113">
        <v>6711</v>
      </c>
      <c r="J889" s="113">
        <v>126676.75</v>
      </c>
      <c r="K889" s="115">
        <v>43518</v>
      </c>
      <c r="L889" s="113">
        <v>88</v>
      </c>
      <c r="M889" s="113" t="s">
        <v>2445</v>
      </c>
      <c r="N889" s="351"/>
    </row>
    <row r="890" spans="1:14">
      <c r="A890" s="113" t="s">
        <v>1128</v>
      </c>
      <c r="B890" s="113" t="s">
        <v>384</v>
      </c>
      <c r="C890" s="113">
        <v>23.65</v>
      </c>
      <c r="D890" s="113">
        <v>23.95</v>
      </c>
      <c r="E890" s="113">
        <v>23.05</v>
      </c>
      <c r="F890" s="113">
        <v>23.75</v>
      </c>
      <c r="G890" s="113">
        <v>23.65</v>
      </c>
      <c r="H890" s="113">
        <v>23.65</v>
      </c>
      <c r="I890" s="113">
        <v>234729</v>
      </c>
      <c r="J890" s="113">
        <v>5551655.4500000002</v>
      </c>
      <c r="K890" s="115">
        <v>43518</v>
      </c>
      <c r="L890" s="113">
        <v>977</v>
      </c>
      <c r="M890" s="113" t="s">
        <v>1129</v>
      </c>
      <c r="N890" s="351"/>
    </row>
    <row r="891" spans="1:14">
      <c r="A891" s="113" t="s">
        <v>1130</v>
      </c>
      <c r="B891" s="113" t="s">
        <v>384</v>
      </c>
      <c r="C891" s="113">
        <v>114</v>
      </c>
      <c r="D891" s="113">
        <v>114.75</v>
      </c>
      <c r="E891" s="113">
        <v>111.35</v>
      </c>
      <c r="F891" s="113">
        <v>112.9</v>
      </c>
      <c r="G891" s="113">
        <v>112.35</v>
      </c>
      <c r="H891" s="113">
        <v>113.8</v>
      </c>
      <c r="I891" s="113">
        <v>3680127</v>
      </c>
      <c r="J891" s="113">
        <v>416739617.75</v>
      </c>
      <c r="K891" s="115">
        <v>43518</v>
      </c>
      <c r="L891" s="113">
        <v>24746</v>
      </c>
      <c r="M891" s="113" t="s">
        <v>1131</v>
      </c>
      <c r="N891" s="351"/>
    </row>
    <row r="892" spans="1:14">
      <c r="A892" s="113" t="s">
        <v>1132</v>
      </c>
      <c r="B892" s="113" t="s">
        <v>384</v>
      </c>
      <c r="C892" s="113">
        <v>43.1</v>
      </c>
      <c r="D892" s="113">
        <v>45.5</v>
      </c>
      <c r="E892" s="113">
        <v>43.1</v>
      </c>
      <c r="F892" s="113">
        <v>45</v>
      </c>
      <c r="G892" s="113">
        <v>45.3</v>
      </c>
      <c r="H892" s="113">
        <v>43.55</v>
      </c>
      <c r="I892" s="113">
        <v>14978</v>
      </c>
      <c r="J892" s="113">
        <v>668041.6</v>
      </c>
      <c r="K892" s="115">
        <v>43518</v>
      </c>
      <c r="L892" s="113">
        <v>209</v>
      </c>
      <c r="M892" s="113" t="s">
        <v>1133</v>
      </c>
      <c r="N892" s="351"/>
    </row>
    <row r="893" spans="1:14">
      <c r="A893" s="113" t="s">
        <v>1134</v>
      </c>
      <c r="B893" s="113" t="s">
        <v>384</v>
      </c>
      <c r="C893" s="113">
        <v>33.6</v>
      </c>
      <c r="D893" s="113">
        <v>33.85</v>
      </c>
      <c r="E893" s="113">
        <v>33.049999999999997</v>
      </c>
      <c r="F893" s="113">
        <v>33.4</v>
      </c>
      <c r="G893" s="113">
        <v>33.299999999999997</v>
      </c>
      <c r="H893" s="113">
        <v>33.549999999999997</v>
      </c>
      <c r="I893" s="113">
        <v>42898</v>
      </c>
      <c r="J893" s="113">
        <v>1430826.7</v>
      </c>
      <c r="K893" s="115">
        <v>43518</v>
      </c>
      <c r="L893" s="113">
        <v>323</v>
      </c>
      <c r="M893" s="113" t="s">
        <v>1135</v>
      </c>
      <c r="N893" s="351"/>
    </row>
    <row r="894" spans="1:14">
      <c r="A894" s="113" t="s">
        <v>1136</v>
      </c>
      <c r="B894" s="113" t="s">
        <v>384</v>
      </c>
      <c r="C894" s="113">
        <v>205.45</v>
      </c>
      <c r="D894" s="113">
        <v>211</v>
      </c>
      <c r="E894" s="113">
        <v>202.05</v>
      </c>
      <c r="F894" s="113">
        <v>210.45</v>
      </c>
      <c r="G894" s="113">
        <v>208</v>
      </c>
      <c r="H894" s="113">
        <v>205.5</v>
      </c>
      <c r="I894" s="113">
        <v>20760</v>
      </c>
      <c r="J894" s="113">
        <v>4346398.6500000004</v>
      </c>
      <c r="K894" s="115">
        <v>43518</v>
      </c>
      <c r="L894" s="113">
        <v>426</v>
      </c>
      <c r="M894" s="113" t="s">
        <v>1137</v>
      </c>
      <c r="N894" s="351"/>
    </row>
    <row r="895" spans="1:14">
      <c r="A895" s="113" t="s">
        <v>2446</v>
      </c>
      <c r="B895" s="113" t="s">
        <v>384</v>
      </c>
      <c r="C895" s="113">
        <v>19.5</v>
      </c>
      <c r="D895" s="113">
        <v>20.2</v>
      </c>
      <c r="E895" s="113">
        <v>19.05</v>
      </c>
      <c r="F895" s="113">
        <v>19.25</v>
      </c>
      <c r="G895" s="113">
        <v>19.2</v>
      </c>
      <c r="H895" s="113">
        <v>16.850000000000001</v>
      </c>
      <c r="I895" s="113">
        <v>436263</v>
      </c>
      <c r="J895" s="113">
        <v>8455647.9000000004</v>
      </c>
      <c r="K895" s="115">
        <v>43518</v>
      </c>
      <c r="L895" s="113">
        <v>1844</v>
      </c>
      <c r="M895" s="113" t="s">
        <v>2447</v>
      </c>
      <c r="N895" s="351"/>
    </row>
    <row r="896" spans="1:14">
      <c r="A896" s="113" t="s">
        <v>3038</v>
      </c>
      <c r="B896" s="113" t="s">
        <v>384</v>
      </c>
      <c r="C896" s="113">
        <v>56.95</v>
      </c>
      <c r="D896" s="113">
        <v>58.7</v>
      </c>
      <c r="E896" s="113">
        <v>56.55</v>
      </c>
      <c r="F896" s="113">
        <v>58.25</v>
      </c>
      <c r="G896" s="113">
        <v>58.7</v>
      </c>
      <c r="H896" s="113">
        <v>57.1</v>
      </c>
      <c r="I896" s="113">
        <v>50864</v>
      </c>
      <c r="J896" s="113">
        <v>2938841.95</v>
      </c>
      <c r="K896" s="115">
        <v>43518</v>
      </c>
      <c r="L896" s="113">
        <v>972</v>
      </c>
      <c r="M896" s="113" t="s">
        <v>3039</v>
      </c>
      <c r="N896" s="351"/>
    </row>
    <row r="897" spans="1:14">
      <c r="A897" s="113" t="s">
        <v>1138</v>
      </c>
      <c r="B897" s="113" t="s">
        <v>384</v>
      </c>
      <c r="C897" s="113">
        <v>32.65</v>
      </c>
      <c r="D897" s="113">
        <v>33.6</v>
      </c>
      <c r="E897" s="113">
        <v>31.5</v>
      </c>
      <c r="F897" s="113">
        <v>32.950000000000003</v>
      </c>
      <c r="G897" s="113">
        <v>32.799999999999997</v>
      </c>
      <c r="H897" s="113">
        <v>32.65</v>
      </c>
      <c r="I897" s="113">
        <v>85654</v>
      </c>
      <c r="J897" s="113">
        <v>2800741.4</v>
      </c>
      <c r="K897" s="115">
        <v>43518</v>
      </c>
      <c r="L897" s="113">
        <v>590</v>
      </c>
      <c r="M897" s="113" t="s">
        <v>1139</v>
      </c>
      <c r="N897" s="351"/>
    </row>
    <row r="898" spans="1:14">
      <c r="A898" s="113" t="s">
        <v>1140</v>
      </c>
      <c r="B898" s="113" t="s">
        <v>384</v>
      </c>
      <c r="C898" s="113">
        <v>74.2</v>
      </c>
      <c r="D898" s="113">
        <v>77.95</v>
      </c>
      <c r="E898" s="113">
        <v>74.2</v>
      </c>
      <c r="F898" s="113">
        <v>76.55</v>
      </c>
      <c r="G898" s="113">
        <v>76.849999999999994</v>
      </c>
      <c r="H898" s="113">
        <v>74.8</v>
      </c>
      <c r="I898" s="113">
        <v>193931</v>
      </c>
      <c r="J898" s="113">
        <v>14731253</v>
      </c>
      <c r="K898" s="115">
        <v>43518</v>
      </c>
      <c r="L898" s="113">
        <v>2158</v>
      </c>
      <c r="M898" s="113" t="s">
        <v>1141</v>
      </c>
      <c r="N898" s="351"/>
    </row>
    <row r="899" spans="1:14">
      <c r="A899" s="113" t="s">
        <v>1142</v>
      </c>
      <c r="B899" s="113" t="s">
        <v>384</v>
      </c>
      <c r="C899" s="113">
        <v>26.5</v>
      </c>
      <c r="D899" s="113">
        <v>26.6</v>
      </c>
      <c r="E899" s="113">
        <v>25.8</v>
      </c>
      <c r="F899" s="113">
        <v>26.6</v>
      </c>
      <c r="G899" s="113">
        <v>26.6</v>
      </c>
      <c r="H899" s="113">
        <v>26.05</v>
      </c>
      <c r="I899" s="113">
        <v>114</v>
      </c>
      <c r="J899" s="113">
        <v>2961.65</v>
      </c>
      <c r="K899" s="115">
        <v>43518</v>
      </c>
      <c r="L899" s="113">
        <v>13</v>
      </c>
      <c r="M899" s="113" t="s">
        <v>1143</v>
      </c>
      <c r="N899" s="351"/>
    </row>
    <row r="900" spans="1:14">
      <c r="A900" s="113" t="s">
        <v>1144</v>
      </c>
      <c r="B900" s="113" t="s">
        <v>384</v>
      </c>
      <c r="C900" s="113">
        <v>25.4</v>
      </c>
      <c r="D900" s="113">
        <v>26.25</v>
      </c>
      <c r="E900" s="113">
        <v>24.85</v>
      </c>
      <c r="F900" s="113">
        <v>25.55</v>
      </c>
      <c r="G900" s="113">
        <v>25.5</v>
      </c>
      <c r="H900" s="113">
        <v>24.9</v>
      </c>
      <c r="I900" s="113">
        <v>5753</v>
      </c>
      <c r="J900" s="113">
        <v>146629.75</v>
      </c>
      <c r="K900" s="115">
        <v>43518</v>
      </c>
      <c r="L900" s="113">
        <v>34</v>
      </c>
      <c r="M900" s="113" t="s">
        <v>1145</v>
      </c>
      <c r="N900" s="351"/>
    </row>
    <row r="901" spans="1:14">
      <c r="A901" s="113" t="s">
        <v>1909</v>
      </c>
      <c r="B901" s="113" t="s">
        <v>384</v>
      </c>
      <c r="C901" s="113">
        <v>106.1</v>
      </c>
      <c r="D901" s="113">
        <v>112</v>
      </c>
      <c r="E901" s="113">
        <v>106</v>
      </c>
      <c r="F901" s="113">
        <v>110.35</v>
      </c>
      <c r="G901" s="113">
        <v>110</v>
      </c>
      <c r="H901" s="113">
        <v>105.1</v>
      </c>
      <c r="I901" s="113">
        <v>10364</v>
      </c>
      <c r="J901" s="113">
        <v>1128760.3500000001</v>
      </c>
      <c r="K901" s="115">
        <v>43518</v>
      </c>
      <c r="L901" s="113">
        <v>239</v>
      </c>
      <c r="M901" s="113" t="s">
        <v>2559</v>
      </c>
      <c r="N901" s="351"/>
    </row>
    <row r="902" spans="1:14">
      <c r="A902" s="113" t="s">
        <v>240</v>
      </c>
      <c r="B902" s="113" t="s">
        <v>384</v>
      </c>
      <c r="C902" s="113">
        <v>337</v>
      </c>
      <c r="D902" s="113">
        <v>343</v>
      </c>
      <c r="E902" s="113">
        <v>335.75</v>
      </c>
      <c r="F902" s="113">
        <v>339.65</v>
      </c>
      <c r="G902" s="113">
        <v>339.6</v>
      </c>
      <c r="H902" s="113">
        <v>336.75</v>
      </c>
      <c r="I902" s="113">
        <v>2645863</v>
      </c>
      <c r="J902" s="113">
        <v>900438111</v>
      </c>
      <c r="K902" s="115">
        <v>43518</v>
      </c>
      <c r="L902" s="113">
        <v>33777</v>
      </c>
      <c r="M902" s="113" t="s">
        <v>1146</v>
      </c>
      <c r="N902" s="351"/>
    </row>
    <row r="903" spans="1:14">
      <c r="A903" s="113" t="s">
        <v>1147</v>
      </c>
      <c r="B903" s="113" t="s">
        <v>384</v>
      </c>
      <c r="C903" s="113">
        <v>23.25</v>
      </c>
      <c r="D903" s="113">
        <v>24.85</v>
      </c>
      <c r="E903" s="113">
        <v>23.05</v>
      </c>
      <c r="F903" s="113">
        <v>24.4</v>
      </c>
      <c r="G903" s="113">
        <v>24.4</v>
      </c>
      <c r="H903" s="113">
        <v>23.2</v>
      </c>
      <c r="I903" s="113">
        <v>1648355</v>
      </c>
      <c r="J903" s="113">
        <v>39700433.350000001</v>
      </c>
      <c r="K903" s="115">
        <v>43518</v>
      </c>
      <c r="L903" s="113">
        <v>7103</v>
      </c>
      <c r="M903" s="113" t="s">
        <v>1148</v>
      </c>
      <c r="N903" s="351"/>
    </row>
    <row r="904" spans="1:14">
      <c r="A904" s="113" t="s">
        <v>115</v>
      </c>
      <c r="B904" s="113" t="s">
        <v>384</v>
      </c>
      <c r="C904" s="113">
        <v>6827</v>
      </c>
      <c r="D904" s="113">
        <v>6939</v>
      </c>
      <c r="E904" s="113">
        <v>6819.05</v>
      </c>
      <c r="F904" s="113">
        <v>6912.4</v>
      </c>
      <c r="G904" s="113">
        <v>6919</v>
      </c>
      <c r="H904" s="113">
        <v>6801.55</v>
      </c>
      <c r="I904" s="113">
        <v>764535</v>
      </c>
      <c r="J904" s="113">
        <v>5275220020</v>
      </c>
      <c r="K904" s="115">
        <v>43518</v>
      </c>
      <c r="L904" s="113">
        <v>67465</v>
      </c>
      <c r="M904" s="113" t="s">
        <v>1149</v>
      </c>
      <c r="N904" s="351"/>
    </row>
    <row r="905" spans="1:14">
      <c r="A905" s="113" t="s">
        <v>2242</v>
      </c>
      <c r="B905" s="113" t="s">
        <v>384</v>
      </c>
      <c r="C905" s="113">
        <v>536.75</v>
      </c>
      <c r="D905" s="113">
        <v>545</v>
      </c>
      <c r="E905" s="113">
        <v>528</v>
      </c>
      <c r="F905" s="113">
        <v>540.85</v>
      </c>
      <c r="G905" s="113">
        <v>544.5</v>
      </c>
      <c r="H905" s="113">
        <v>536.75</v>
      </c>
      <c r="I905" s="113">
        <v>6834</v>
      </c>
      <c r="J905" s="113">
        <v>3670230.15</v>
      </c>
      <c r="K905" s="115">
        <v>43518</v>
      </c>
      <c r="L905" s="113">
        <v>492</v>
      </c>
      <c r="M905" s="113" t="s">
        <v>2243</v>
      </c>
      <c r="N905" s="351"/>
    </row>
    <row r="906" spans="1:14">
      <c r="A906" s="113" t="s">
        <v>3800</v>
      </c>
      <c r="B906" s="113" t="s">
        <v>3192</v>
      </c>
      <c r="C906" s="113">
        <v>44</v>
      </c>
      <c r="D906" s="113">
        <v>44</v>
      </c>
      <c r="E906" s="113">
        <v>44</v>
      </c>
      <c r="F906" s="113">
        <v>44</v>
      </c>
      <c r="G906" s="113">
        <v>44</v>
      </c>
      <c r="H906" s="113">
        <v>46.3</v>
      </c>
      <c r="I906" s="113">
        <v>122</v>
      </c>
      <c r="J906" s="113">
        <v>5368</v>
      </c>
      <c r="K906" s="115">
        <v>43518</v>
      </c>
      <c r="L906" s="113">
        <v>5</v>
      </c>
      <c r="M906" s="113" t="s">
        <v>3801</v>
      </c>
      <c r="N906" s="351"/>
    </row>
    <row r="907" spans="1:14">
      <c r="A907" s="113" t="s">
        <v>1150</v>
      </c>
      <c r="B907" s="113" t="s">
        <v>384</v>
      </c>
      <c r="C907" s="113">
        <v>374.65</v>
      </c>
      <c r="D907" s="113">
        <v>386.1</v>
      </c>
      <c r="E907" s="113">
        <v>370.55</v>
      </c>
      <c r="F907" s="113">
        <v>372.7</v>
      </c>
      <c r="G907" s="113">
        <v>372.8</v>
      </c>
      <c r="H907" s="113">
        <v>374.65</v>
      </c>
      <c r="I907" s="113">
        <v>191287</v>
      </c>
      <c r="J907" s="113">
        <v>72520069.650000006</v>
      </c>
      <c r="K907" s="115">
        <v>43518</v>
      </c>
      <c r="L907" s="113">
        <v>6411</v>
      </c>
      <c r="M907" s="113" t="s">
        <v>1151</v>
      </c>
      <c r="N907" s="351"/>
    </row>
    <row r="908" spans="1:14">
      <c r="A908" s="113" t="s">
        <v>2198</v>
      </c>
      <c r="B908" s="113" t="s">
        <v>384</v>
      </c>
      <c r="C908" s="113">
        <v>371.05</v>
      </c>
      <c r="D908" s="113">
        <v>379.4</v>
      </c>
      <c r="E908" s="113">
        <v>370</v>
      </c>
      <c r="F908" s="113">
        <v>376.75</v>
      </c>
      <c r="G908" s="113">
        <v>379.4</v>
      </c>
      <c r="H908" s="113">
        <v>371.85</v>
      </c>
      <c r="I908" s="113">
        <v>1462</v>
      </c>
      <c r="J908" s="113">
        <v>548745.15</v>
      </c>
      <c r="K908" s="115">
        <v>43518</v>
      </c>
      <c r="L908" s="113">
        <v>161</v>
      </c>
      <c r="M908" s="113" t="s">
        <v>2199</v>
      </c>
      <c r="N908" s="351"/>
    </row>
    <row r="909" spans="1:14">
      <c r="A909" s="113" t="s">
        <v>3261</v>
      </c>
      <c r="B909" s="113" t="s">
        <v>384</v>
      </c>
      <c r="C909" s="113">
        <v>40.450000000000003</v>
      </c>
      <c r="D909" s="113">
        <v>42</v>
      </c>
      <c r="E909" s="113">
        <v>40.299999999999997</v>
      </c>
      <c r="F909" s="113">
        <v>41.25</v>
      </c>
      <c r="G909" s="113">
        <v>41.4</v>
      </c>
      <c r="H909" s="113">
        <v>39.950000000000003</v>
      </c>
      <c r="I909" s="113">
        <v>64261</v>
      </c>
      <c r="J909" s="113">
        <v>2649217.35</v>
      </c>
      <c r="K909" s="115">
        <v>43518</v>
      </c>
      <c r="L909" s="113">
        <v>446</v>
      </c>
      <c r="M909" s="113" t="s">
        <v>3262</v>
      </c>
      <c r="N909" s="351"/>
    </row>
    <row r="910" spans="1:14">
      <c r="A910" s="113" t="s">
        <v>1860</v>
      </c>
      <c r="B910" s="113" t="s">
        <v>384</v>
      </c>
      <c r="C910" s="113">
        <v>77.5</v>
      </c>
      <c r="D910" s="113">
        <v>79</v>
      </c>
      <c r="E910" s="113">
        <v>77.5</v>
      </c>
      <c r="F910" s="113">
        <v>78.75</v>
      </c>
      <c r="G910" s="113">
        <v>79</v>
      </c>
      <c r="H910" s="113">
        <v>77.75</v>
      </c>
      <c r="I910" s="113">
        <v>37780</v>
      </c>
      <c r="J910" s="113">
        <v>2965777.8</v>
      </c>
      <c r="K910" s="115">
        <v>43518</v>
      </c>
      <c r="L910" s="113">
        <v>310</v>
      </c>
      <c r="M910" s="113" t="s">
        <v>1861</v>
      </c>
      <c r="N910" s="351"/>
    </row>
    <row r="911" spans="1:14">
      <c r="A911" s="113" t="s">
        <v>1849</v>
      </c>
      <c r="B911" s="113" t="s">
        <v>384</v>
      </c>
      <c r="C911" s="113">
        <v>42.95</v>
      </c>
      <c r="D911" s="113">
        <v>46.2</v>
      </c>
      <c r="E911" s="113">
        <v>42.95</v>
      </c>
      <c r="F911" s="113">
        <v>45.65</v>
      </c>
      <c r="G911" s="113">
        <v>45.3</v>
      </c>
      <c r="H911" s="113">
        <v>42.85</v>
      </c>
      <c r="I911" s="113">
        <v>35638</v>
      </c>
      <c r="J911" s="113">
        <v>1609995.35</v>
      </c>
      <c r="K911" s="115">
        <v>43518</v>
      </c>
      <c r="L911" s="113">
        <v>397</v>
      </c>
      <c r="M911" s="113" t="s">
        <v>1851</v>
      </c>
      <c r="N911" s="351"/>
    </row>
    <row r="912" spans="1:14">
      <c r="A912" s="113" t="s">
        <v>1153</v>
      </c>
      <c r="B912" s="113" t="s">
        <v>384</v>
      </c>
      <c r="C912" s="113">
        <v>340.05</v>
      </c>
      <c r="D912" s="113">
        <v>342.2</v>
      </c>
      <c r="E912" s="113">
        <v>335.55</v>
      </c>
      <c r="F912" s="113">
        <v>336.6</v>
      </c>
      <c r="G912" s="113">
        <v>336</v>
      </c>
      <c r="H912" s="113">
        <v>340.9</v>
      </c>
      <c r="I912" s="113">
        <v>14588</v>
      </c>
      <c r="J912" s="113">
        <v>4929634.5</v>
      </c>
      <c r="K912" s="115">
        <v>43518</v>
      </c>
      <c r="L912" s="113">
        <v>775</v>
      </c>
      <c r="M912" s="113" t="s">
        <v>1154</v>
      </c>
      <c r="N912" s="351"/>
    </row>
    <row r="913" spans="1:14">
      <c r="A913" s="113" t="s">
        <v>1991</v>
      </c>
      <c r="B913" s="113" t="s">
        <v>384</v>
      </c>
      <c r="C913" s="113">
        <v>301.25</v>
      </c>
      <c r="D913" s="113">
        <v>309</v>
      </c>
      <c r="E913" s="113">
        <v>301</v>
      </c>
      <c r="F913" s="113">
        <v>305.39999999999998</v>
      </c>
      <c r="G913" s="113">
        <v>309</v>
      </c>
      <c r="H913" s="113">
        <v>306.3</v>
      </c>
      <c r="I913" s="113">
        <v>428</v>
      </c>
      <c r="J913" s="113">
        <v>130281.75</v>
      </c>
      <c r="K913" s="115">
        <v>43518</v>
      </c>
      <c r="L913" s="113">
        <v>28</v>
      </c>
      <c r="M913" s="113" t="s">
        <v>1992</v>
      </c>
      <c r="N913" s="351"/>
    </row>
    <row r="914" spans="1:14">
      <c r="A914" s="113" t="s">
        <v>3263</v>
      </c>
      <c r="B914" s="113" t="s">
        <v>3192</v>
      </c>
      <c r="C914" s="113">
        <v>7</v>
      </c>
      <c r="D914" s="113">
        <v>7.45</v>
      </c>
      <c r="E914" s="113">
        <v>7</v>
      </c>
      <c r="F914" s="113">
        <v>7.45</v>
      </c>
      <c r="G914" s="113">
        <v>7.45</v>
      </c>
      <c r="H914" s="113">
        <v>7.35</v>
      </c>
      <c r="I914" s="113">
        <v>30934</v>
      </c>
      <c r="J914" s="113">
        <v>220595.6</v>
      </c>
      <c r="K914" s="115">
        <v>43518</v>
      </c>
      <c r="L914" s="113">
        <v>89</v>
      </c>
      <c r="M914" s="113" t="s">
        <v>3264</v>
      </c>
      <c r="N914" s="351"/>
    </row>
    <row r="915" spans="1:14">
      <c r="A915" s="113" t="s">
        <v>2448</v>
      </c>
      <c r="B915" s="113" t="s">
        <v>384</v>
      </c>
      <c r="C915" s="113">
        <v>12.2</v>
      </c>
      <c r="D915" s="113">
        <v>13.25</v>
      </c>
      <c r="E915" s="113">
        <v>12.15</v>
      </c>
      <c r="F915" s="113">
        <v>12.65</v>
      </c>
      <c r="G915" s="113">
        <v>12.6</v>
      </c>
      <c r="H915" s="113">
        <v>12.1</v>
      </c>
      <c r="I915" s="113">
        <v>58086</v>
      </c>
      <c r="J915" s="113">
        <v>732475.6</v>
      </c>
      <c r="K915" s="115">
        <v>43518</v>
      </c>
      <c r="L915" s="113">
        <v>237</v>
      </c>
      <c r="M915" s="113" t="s">
        <v>2449</v>
      </c>
      <c r="N915" s="351"/>
    </row>
    <row r="916" spans="1:14">
      <c r="A916" s="113" t="s">
        <v>3265</v>
      </c>
      <c r="B916" s="113" t="s">
        <v>384</v>
      </c>
      <c r="C916" s="113">
        <v>23.35</v>
      </c>
      <c r="D916" s="113">
        <v>23.35</v>
      </c>
      <c r="E916" s="113">
        <v>22</v>
      </c>
      <c r="F916" s="113">
        <v>22.5</v>
      </c>
      <c r="G916" s="113">
        <v>22.6</v>
      </c>
      <c r="H916" s="113">
        <v>22.25</v>
      </c>
      <c r="I916" s="113">
        <v>3356</v>
      </c>
      <c r="J916" s="113">
        <v>75157.25</v>
      </c>
      <c r="K916" s="115">
        <v>43518</v>
      </c>
      <c r="L916" s="113">
        <v>40</v>
      </c>
      <c r="M916" s="113" t="s">
        <v>3266</v>
      </c>
      <c r="N916" s="351"/>
    </row>
    <row r="917" spans="1:14">
      <c r="A917" s="113" t="s">
        <v>348</v>
      </c>
      <c r="B917" s="113" t="s">
        <v>384</v>
      </c>
      <c r="C917" s="113">
        <v>536.45000000000005</v>
      </c>
      <c r="D917" s="113">
        <v>540.95000000000005</v>
      </c>
      <c r="E917" s="113">
        <v>529.25</v>
      </c>
      <c r="F917" s="113">
        <v>533.25</v>
      </c>
      <c r="G917" s="113">
        <v>531.54999999999995</v>
      </c>
      <c r="H917" s="113">
        <v>536.5</v>
      </c>
      <c r="I917" s="113">
        <v>1320461</v>
      </c>
      <c r="J917" s="113">
        <v>708389180.25</v>
      </c>
      <c r="K917" s="115">
        <v>43518</v>
      </c>
      <c r="L917" s="113">
        <v>29331</v>
      </c>
      <c r="M917" s="113" t="s">
        <v>2729</v>
      </c>
      <c r="N917" s="351"/>
    </row>
    <row r="918" spans="1:14">
      <c r="A918" s="113" t="s">
        <v>116</v>
      </c>
      <c r="B918" s="113" t="s">
        <v>384</v>
      </c>
      <c r="C918" s="113">
        <v>87.5</v>
      </c>
      <c r="D918" s="113">
        <v>91.2</v>
      </c>
      <c r="E918" s="113">
        <v>87</v>
      </c>
      <c r="F918" s="113">
        <v>89.7</v>
      </c>
      <c r="G918" s="113">
        <v>89.4</v>
      </c>
      <c r="H918" s="113">
        <v>86.8</v>
      </c>
      <c r="I918" s="113">
        <v>266825</v>
      </c>
      <c r="J918" s="113">
        <v>23959534.75</v>
      </c>
      <c r="K918" s="115">
        <v>43518</v>
      </c>
      <c r="L918" s="113">
        <v>4877</v>
      </c>
      <c r="M918" s="113" t="s">
        <v>1155</v>
      </c>
      <c r="N918" s="351"/>
    </row>
    <row r="919" spans="1:14">
      <c r="A919" s="113" t="s">
        <v>1156</v>
      </c>
      <c r="B919" s="113" t="s">
        <v>384</v>
      </c>
      <c r="C919" s="113">
        <v>676</v>
      </c>
      <c r="D919" s="113">
        <v>684.95</v>
      </c>
      <c r="E919" s="113">
        <v>673.5</v>
      </c>
      <c r="F919" s="113">
        <v>677.65</v>
      </c>
      <c r="G919" s="113">
        <v>677.7</v>
      </c>
      <c r="H919" s="113">
        <v>673.65</v>
      </c>
      <c r="I919" s="113">
        <v>187865</v>
      </c>
      <c r="J919" s="113">
        <v>127624875.25</v>
      </c>
      <c r="K919" s="115">
        <v>43518</v>
      </c>
      <c r="L919" s="113">
        <v>7802</v>
      </c>
      <c r="M919" s="113" t="s">
        <v>3040</v>
      </c>
      <c r="N919" s="351"/>
    </row>
    <row r="920" spans="1:14">
      <c r="A920" s="113" t="s">
        <v>2450</v>
      </c>
      <c r="B920" s="113" t="s">
        <v>3192</v>
      </c>
      <c r="C920" s="113">
        <v>5.85</v>
      </c>
      <c r="D920" s="113">
        <v>6.05</v>
      </c>
      <c r="E920" s="113">
        <v>5.85</v>
      </c>
      <c r="F920" s="113">
        <v>6.05</v>
      </c>
      <c r="G920" s="113">
        <v>6.05</v>
      </c>
      <c r="H920" s="113">
        <v>5.8</v>
      </c>
      <c r="I920" s="113">
        <v>11466</v>
      </c>
      <c r="J920" s="113">
        <v>69292.350000000006</v>
      </c>
      <c r="K920" s="115">
        <v>43518</v>
      </c>
      <c r="L920" s="113">
        <v>25</v>
      </c>
      <c r="M920" s="113" t="s">
        <v>2451</v>
      </c>
      <c r="N920" s="351"/>
    </row>
    <row r="921" spans="1:14">
      <c r="A921" s="113" t="s">
        <v>1157</v>
      </c>
      <c r="B921" s="113" t="s">
        <v>384</v>
      </c>
      <c r="C921" s="113">
        <v>50.1</v>
      </c>
      <c r="D921" s="113">
        <v>53.35</v>
      </c>
      <c r="E921" s="113">
        <v>50.1</v>
      </c>
      <c r="F921" s="113">
        <v>51.45</v>
      </c>
      <c r="G921" s="113">
        <v>51.4</v>
      </c>
      <c r="H921" s="113">
        <v>50.1</v>
      </c>
      <c r="I921" s="113">
        <v>1571232</v>
      </c>
      <c r="J921" s="113">
        <v>81280121.5</v>
      </c>
      <c r="K921" s="115">
        <v>43518</v>
      </c>
      <c r="L921" s="113">
        <v>13990</v>
      </c>
      <c r="M921" s="113" t="s">
        <v>1158</v>
      </c>
      <c r="N921" s="351"/>
    </row>
    <row r="922" spans="1:14">
      <c r="A922" s="113" t="s">
        <v>3571</v>
      </c>
      <c r="B922" s="113" t="s">
        <v>3192</v>
      </c>
      <c r="C922" s="113">
        <v>0.9</v>
      </c>
      <c r="D922" s="113">
        <v>0.95</v>
      </c>
      <c r="E922" s="113">
        <v>0.9</v>
      </c>
      <c r="F922" s="113">
        <v>0.95</v>
      </c>
      <c r="G922" s="113">
        <v>0.95</v>
      </c>
      <c r="H922" s="113">
        <v>0.9</v>
      </c>
      <c r="I922" s="113">
        <v>655</v>
      </c>
      <c r="J922" s="113">
        <v>618.35</v>
      </c>
      <c r="K922" s="115">
        <v>43518</v>
      </c>
      <c r="L922" s="113">
        <v>6</v>
      </c>
      <c r="M922" s="113" t="s">
        <v>3572</v>
      </c>
      <c r="N922" s="351"/>
    </row>
    <row r="923" spans="1:14">
      <c r="A923" s="113" t="s">
        <v>1159</v>
      </c>
      <c r="B923" s="113" t="s">
        <v>384</v>
      </c>
      <c r="C923" s="113">
        <v>73.7</v>
      </c>
      <c r="D923" s="113">
        <v>75</v>
      </c>
      <c r="E923" s="113">
        <v>73.7</v>
      </c>
      <c r="F923" s="113">
        <v>74.45</v>
      </c>
      <c r="G923" s="113">
        <v>74.5</v>
      </c>
      <c r="H923" s="113">
        <v>75.150000000000006</v>
      </c>
      <c r="I923" s="113">
        <v>11207</v>
      </c>
      <c r="J923" s="113">
        <v>835222.8</v>
      </c>
      <c r="K923" s="115">
        <v>43518</v>
      </c>
      <c r="L923" s="113">
        <v>286</v>
      </c>
      <c r="M923" s="113" t="s">
        <v>1160</v>
      </c>
      <c r="N923" s="351"/>
    </row>
    <row r="924" spans="1:14">
      <c r="A924" s="113" t="s">
        <v>1161</v>
      </c>
      <c r="B924" s="113" t="s">
        <v>384</v>
      </c>
      <c r="C924" s="113">
        <v>37</v>
      </c>
      <c r="D924" s="113">
        <v>38.65</v>
      </c>
      <c r="E924" s="113">
        <v>37</v>
      </c>
      <c r="F924" s="113">
        <v>38.25</v>
      </c>
      <c r="G924" s="113">
        <v>38.1</v>
      </c>
      <c r="H924" s="113">
        <v>37.25</v>
      </c>
      <c r="I924" s="113">
        <v>361093</v>
      </c>
      <c r="J924" s="113">
        <v>13551633.85</v>
      </c>
      <c r="K924" s="115">
        <v>43518</v>
      </c>
      <c r="L924" s="113">
        <v>1452</v>
      </c>
      <c r="M924" s="113" t="s">
        <v>1162</v>
      </c>
      <c r="N924" s="351"/>
    </row>
    <row r="925" spans="1:14">
      <c r="A925" s="113" t="s">
        <v>1163</v>
      </c>
      <c r="B925" s="113" t="s">
        <v>384</v>
      </c>
      <c r="C925" s="113">
        <v>6.95</v>
      </c>
      <c r="D925" s="113">
        <v>6.95</v>
      </c>
      <c r="E925" s="113">
        <v>6.85</v>
      </c>
      <c r="F925" s="113">
        <v>6.95</v>
      </c>
      <c r="G925" s="113">
        <v>6.95</v>
      </c>
      <c r="H925" s="113">
        <v>6.65</v>
      </c>
      <c r="I925" s="113">
        <v>219669</v>
      </c>
      <c r="J925" s="113">
        <v>1526535.75</v>
      </c>
      <c r="K925" s="115">
        <v>43518</v>
      </c>
      <c r="L925" s="113">
        <v>416</v>
      </c>
      <c r="M925" s="113" t="s">
        <v>1164</v>
      </c>
      <c r="N925" s="351"/>
    </row>
    <row r="926" spans="1:14">
      <c r="A926" s="113" t="s">
        <v>1165</v>
      </c>
      <c r="B926" s="113" t="s">
        <v>384</v>
      </c>
      <c r="C926" s="113">
        <v>2925.25</v>
      </c>
      <c r="D926" s="113">
        <v>2970.35</v>
      </c>
      <c r="E926" s="113">
        <v>2891</v>
      </c>
      <c r="F926" s="113">
        <v>2903.9</v>
      </c>
      <c r="G926" s="113">
        <v>2905</v>
      </c>
      <c r="H926" s="113">
        <v>2923.05</v>
      </c>
      <c r="I926" s="113">
        <v>24780</v>
      </c>
      <c r="J926" s="113">
        <v>72395552.5</v>
      </c>
      <c r="K926" s="115">
        <v>43518</v>
      </c>
      <c r="L926" s="113">
        <v>5591</v>
      </c>
      <c r="M926" s="113" t="s">
        <v>1166</v>
      </c>
      <c r="N926" s="351"/>
    </row>
    <row r="927" spans="1:14">
      <c r="A927" s="113" t="s">
        <v>2452</v>
      </c>
      <c r="B927" s="113" t="s">
        <v>384</v>
      </c>
      <c r="C927" s="113">
        <v>8.6999999999999993</v>
      </c>
      <c r="D927" s="113">
        <v>8.6999999999999993</v>
      </c>
      <c r="E927" s="113">
        <v>8.6999999999999993</v>
      </c>
      <c r="F927" s="113">
        <v>8.6999999999999993</v>
      </c>
      <c r="G927" s="113">
        <v>8.6999999999999993</v>
      </c>
      <c r="H927" s="113">
        <v>8.3000000000000007</v>
      </c>
      <c r="I927" s="113">
        <v>1476</v>
      </c>
      <c r="J927" s="113">
        <v>12841.2</v>
      </c>
      <c r="K927" s="115">
        <v>43518</v>
      </c>
      <c r="L927" s="113">
        <v>12</v>
      </c>
      <c r="M927" s="113" t="s">
        <v>2453</v>
      </c>
      <c r="N927" s="351"/>
    </row>
    <row r="928" spans="1:14">
      <c r="A928" s="113" t="s">
        <v>3267</v>
      </c>
      <c r="B928" s="113" t="s">
        <v>3192</v>
      </c>
      <c r="C928" s="113">
        <v>1</v>
      </c>
      <c r="D928" s="113">
        <v>1.1000000000000001</v>
      </c>
      <c r="E928" s="113">
        <v>1</v>
      </c>
      <c r="F928" s="113">
        <v>1</v>
      </c>
      <c r="G928" s="113">
        <v>1</v>
      </c>
      <c r="H928" s="113">
        <v>1.05</v>
      </c>
      <c r="I928" s="113">
        <v>10692</v>
      </c>
      <c r="J928" s="113">
        <v>10755.2</v>
      </c>
      <c r="K928" s="115">
        <v>43518</v>
      </c>
      <c r="L928" s="113">
        <v>29</v>
      </c>
      <c r="M928" s="113" t="s">
        <v>3268</v>
      </c>
      <c r="N928" s="351"/>
    </row>
    <row r="929" spans="1:14">
      <c r="A929" s="113" t="s">
        <v>352</v>
      </c>
      <c r="B929" s="113" t="s">
        <v>384</v>
      </c>
      <c r="C929" s="113">
        <v>408.6</v>
      </c>
      <c r="D929" s="113">
        <v>411.05</v>
      </c>
      <c r="E929" s="113">
        <v>401.9</v>
      </c>
      <c r="F929" s="113">
        <v>404.45</v>
      </c>
      <c r="G929" s="113">
        <v>402.6</v>
      </c>
      <c r="H929" s="113">
        <v>407.6</v>
      </c>
      <c r="I929" s="113">
        <v>341532</v>
      </c>
      <c r="J929" s="113">
        <v>138852318.65000001</v>
      </c>
      <c r="K929" s="115">
        <v>43518</v>
      </c>
      <c r="L929" s="113">
        <v>10053</v>
      </c>
      <c r="M929" s="113" t="s">
        <v>1167</v>
      </c>
      <c r="N929" s="351"/>
    </row>
    <row r="930" spans="1:14">
      <c r="A930" s="113" t="s">
        <v>1840</v>
      </c>
      <c r="B930" s="113" t="s">
        <v>384</v>
      </c>
      <c r="C930" s="113">
        <v>880</v>
      </c>
      <c r="D930" s="113">
        <v>884.65</v>
      </c>
      <c r="E930" s="113">
        <v>865</v>
      </c>
      <c r="F930" s="113">
        <v>868.45</v>
      </c>
      <c r="G930" s="113">
        <v>866</v>
      </c>
      <c r="H930" s="113">
        <v>879.55</v>
      </c>
      <c r="I930" s="113">
        <v>261526</v>
      </c>
      <c r="J930" s="113">
        <v>228731195.94999999</v>
      </c>
      <c r="K930" s="115">
        <v>43518</v>
      </c>
      <c r="L930" s="113">
        <v>20707</v>
      </c>
      <c r="M930" s="113" t="s">
        <v>1841</v>
      </c>
      <c r="N930" s="351"/>
    </row>
    <row r="931" spans="1:14">
      <c r="A931" s="113" t="s">
        <v>1168</v>
      </c>
      <c r="B931" s="113" t="s">
        <v>384</v>
      </c>
      <c r="C931" s="113">
        <v>193.15</v>
      </c>
      <c r="D931" s="113">
        <v>197</v>
      </c>
      <c r="E931" s="113">
        <v>191.3</v>
      </c>
      <c r="F931" s="113">
        <v>193.95</v>
      </c>
      <c r="G931" s="113">
        <v>193.3</v>
      </c>
      <c r="H931" s="113">
        <v>195</v>
      </c>
      <c r="I931" s="113">
        <v>21359</v>
      </c>
      <c r="J931" s="113">
        <v>4137625.2</v>
      </c>
      <c r="K931" s="115">
        <v>43518</v>
      </c>
      <c r="L931" s="113">
        <v>1723</v>
      </c>
      <c r="M931" s="113" t="s">
        <v>1169</v>
      </c>
      <c r="N931" s="351"/>
    </row>
    <row r="932" spans="1:14">
      <c r="A932" s="113" t="s">
        <v>2682</v>
      </c>
      <c r="B932" s="113" t="s">
        <v>384</v>
      </c>
      <c r="C932" s="113">
        <v>0.9</v>
      </c>
      <c r="D932" s="113">
        <v>0.9</v>
      </c>
      <c r="E932" s="113">
        <v>0.9</v>
      </c>
      <c r="F932" s="113">
        <v>0.9</v>
      </c>
      <c r="G932" s="113">
        <v>0.9</v>
      </c>
      <c r="H932" s="113">
        <v>0.85</v>
      </c>
      <c r="I932" s="113">
        <v>230243</v>
      </c>
      <c r="J932" s="113">
        <v>207218.7</v>
      </c>
      <c r="K932" s="115">
        <v>43518</v>
      </c>
      <c r="L932" s="113">
        <v>50</v>
      </c>
      <c r="M932" s="113" t="s">
        <v>2683</v>
      </c>
      <c r="N932" s="351"/>
    </row>
    <row r="933" spans="1:14">
      <c r="A933" s="113" t="s">
        <v>2551</v>
      </c>
      <c r="B933" s="113" t="s">
        <v>384</v>
      </c>
      <c r="C933" s="113">
        <v>113.95</v>
      </c>
      <c r="D933" s="113">
        <v>116.8</v>
      </c>
      <c r="E933" s="113">
        <v>112.95</v>
      </c>
      <c r="F933" s="113">
        <v>115.8</v>
      </c>
      <c r="G933" s="113">
        <v>115.7</v>
      </c>
      <c r="H933" s="113">
        <v>113.45</v>
      </c>
      <c r="I933" s="113">
        <v>104498</v>
      </c>
      <c r="J933" s="113">
        <v>12041357.699999999</v>
      </c>
      <c r="K933" s="115">
        <v>43518</v>
      </c>
      <c r="L933" s="113">
        <v>2002</v>
      </c>
      <c r="M933" s="113" t="s">
        <v>2556</v>
      </c>
      <c r="N933" s="351"/>
    </row>
    <row r="934" spans="1:14">
      <c r="A934" s="113" t="s">
        <v>1170</v>
      </c>
      <c r="B934" s="113" t="s">
        <v>384</v>
      </c>
      <c r="C934" s="113">
        <v>124.3</v>
      </c>
      <c r="D934" s="113">
        <v>127.35</v>
      </c>
      <c r="E934" s="113">
        <v>124.3</v>
      </c>
      <c r="F934" s="113">
        <v>126.4</v>
      </c>
      <c r="G934" s="113">
        <v>126</v>
      </c>
      <c r="H934" s="113">
        <v>125.25</v>
      </c>
      <c r="I934" s="113">
        <v>22812</v>
      </c>
      <c r="J934" s="113">
        <v>2887214.25</v>
      </c>
      <c r="K934" s="115">
        <v>43518</v>
      </c>
      <c r="L934" s="113">
        <v>674</v>
      </c>
      <c r="M934" s="113" t="s">
        <v>1171</v>
      </c>
      <c r="N934" s="351"/>
    </row>
    <row r="935" spans="1:14">
      <c r="A935" s="113" t="s">
        <v>1172</v>
      </c>
      <c r="B935" s="113" t="s">
        <v>384</v>
      </c>
      <c r="C935" s="113">
        <v>318.05</v>
      </c>
      <c r="D935" s="113">
        <v>320.5</v>
      </c>
      <c r="E935" s="113">
        <v>312.85000000000002</v>
      </c>
      <c r="F935" s="113">
        <v>315.95</v>
      </c>
      <c r="G935" s="113">
        <v>315.55</v>
      </c>
      <c r="H935" s="113">
        <v>317.95</v>
      </c>
      <c r="I935" s="113">
        <v>122289</v>
      </c>
      <c r="J935" s="113">
        <v>38709710.799999997</v>
      </c>
      <c r="K935" s="115">
        <v>43518</v>
      </c>
      <c r="L935" s="113">
        <v>5269</v>
      </c>
      <c r="M935" s="113" t="s">
        <v>1897</v>
      </c>
      <c r="N935" s="351"/>
    </row>
    <row r="936" spans="1:14">
      <c r="A936" s="113" t="s">
        <v>3269</v>
      </c>
      <c r="B936" s="113" t="s">
        <v>384</v>
      </c>
      <c r="C936" s="113">
        <v>35</v>
      </c>
      <c r="D936" s="113">
        <v>35</v>
      </c>
      <c r="E936" s="113">
        <v>32.25</v>
      </c>
      <c r="F936" s="113">
        <v>33.65</v>
      </c>
      <c r="G936" s="113">
        <v>32.75</v>
      </c>
      <c r="H936" s="113">
        <v>33</v>
      </c>
      <c r="I936" s="113">
        <v>3992</v>
      </c>
      <c r="J936" s="113">
        <v>135217.79999999999</v>
      </c>
      <c r="K936" s="115">
        <v>43518</v>
      </c>
      <c r="L936" s="113">
        <v>59</v>
      </c>
      <c r="M936" s="113" t="s">
        <v>3270</v>
      </c>
      <c r="N936" s="351"/>
    </row>
    <row r="937" spans="1:14">
      <c r="A937" s="113" t="s">
        <v>117</v>
      </c>
      <c r="B937" s="113" t="s">
        <v>384</v>
      </c>
      <c r="C937" s="113">
        <v>901</v>
      </c>
      <c r="D937" s="113">
        <v>911</v>
      </c>
      <c r="E937" s="113">
        <v>893.5</v>
      </c>
      <c r="F937" s="113">
        <v>902.75</v>
      </c>
      <c r="G937" s="113">
        <v>904</v>
      </c>
      <c r="H937" s="113">
        <v>898.8</v>
      </c>
      <c r="I937" s="113">
        <v>899553</v>
      </c>
      <c r="J937" s="113">
        <v>811513361.29999995</v>
      </c>
      <c r="K937" s="115">
        <v>43518</v>
      </c>
      <c r="L937" s="113">
        <v>28257</v>
      </c>
      <c r="M937" s="113" t="s">
        <v>1173</v>
      </c>
      <c r="N937" s="351"/>
    </row>
    <row r="938" spans="1:14">
      <c r="A938" s="113" t="s">
        <v>1174</v>
      </c>
      <c r="B938" s="113" t="s">
        <v>384</v>
      </c>
      <c r="C938" s="113">
        <v>21.45</v>
      </c>
      <c r="D938" s="113">
        <v>23.1</v>
      </c>
      <c r="E938" s="113">
        <v>21.25</v>
      </c>
      <c r="F938" s="113">
        <v>22.45</v>
      </c>
      <c r="G938" s="113">
        <v>22.4</v>
      </c>
      <c r="H938" s="113">
        <v>21.2</v>
      </c>
      <c r="I938" s="113">
        <v>589585</v>
      </c>
      <c r="J938" s="113">
        <v>13100628.550000001</v>
      </c>
      <c r="K938" s="115">
        <v>43518</v>
      </c>
      <c r="L938" s="113">
        <v>2754</v>
      </c>
      <c r="M938" s="113" t="s">
        <v>1175</v>
      </c>
      <c r="N938" s="351"/>
    </row>
    <row r="939" spans="1:14">
      <c r="A939" s="113" t="s">
        <v>1176</v>
      </c>
      <c r="B939" s="113" t="s">
        <v>384</v>
      </c>
      <c r="C939" s="113">
        <v>52</v>
      </c>
      <c r="D939" s="113">
        <v>54.2</v>
      </c>
      <c r="E939" s="113">
        <v>51.6</v>
      </c>
      <c r="F939" s="113">
        <v>52.05</v>
      </c>
      <c r="G939" s="113">
        <v>51.95</v>
      </c>
      <c r="H939" s="113">
        <v>51.9</v>
      </c>
      <c r="I939" s="113">
        <v>515602</v>
      </c>
      <c r="J939" s="113">
        <v>27271628.199999999</v>
      </c>
      <c r="K939" s="115">
        <v>43518</v>
      </c>
      <c r="L939" s="113">
        <v>4638</v>
      </c>
      <c r="M939" s="113" t="s">
        <v>1177</v>
      </c>
      <c r="N939" s="351"/>
    </row>
    <row r="940" spans="1:14">
      <c r="A940" s="113" t="s">
        <v>1178</v>
      </c>
      <c r="B940" s="113" t="s">
        <v>384</v>
      </c>
      <c r="C940" s="113">
        <v>527.04999999999995</v>
      </c>
      <c r="D940" s="113">
        <v>530</v>
      </c>
      <c r="E940" s="113">
        <v>511</v>
      </c>
      <c r="F940" s="113">
        <v>517.29999999999995</v>
      </c>
      <c r="G940" s="113">
        <v>511.1</v>
      </c>
      <c r="H940" s="113">
        <v>531.1</v>
      </c>
      <c r="I940" s="113">
        <v>2126</v>
      </c>
      <c r="J940" s="113">
        <v>1110991.8999999999</v>
      </c>
      <c r="K940" s="115">
        <v>43518</v>
      </c>
      <c r="L940" s="113">
        <v>388</v>
      </c>
      <c r="M940" s="113" t="s">
        <v>1179</v>
      </c>
      <c r="N940" s="351"/>
    </row>
    <row r="941" spans="1:14">
      <c r="A941" s="113" t="s">
        <v>1180</v>
      </c>
      <c r="B941" s="113" t="s">
        <v>384</v>
      </c>
      <c r="C941" s="113">
        <v>26.15</v>
      </c>
      <c r="D941" s="113">
        <v>26.85</v>
      </c>
      <c r="E941" s="113">
        <v>26.1</v>
      </c>
      <c r="F941" s="113">
        <v>26.7</v>
      </c>
      <c r="G941" s="113">
        <v>26.65</v>
      </c>
      <c r="H941" s="113">
        <v>26.1</v>
      </c>
      <c r="I941" s="113">
        <v>1003677</v>
      </c>
      <c r="J941" s="113">
        <v>26702023.699999999</v>
      </c>
      <c r="K941" s="115">
        <v>43518</v>
      </c>
      <c r="L941" s="113">
        <v>3093</v>
      </c>
      <c r="M941" s="113" t="s">
        <v>3041</v>
      </c>
      <c r="N941" s="351"/>
    </row>
    <row r="942" spans="1:14">
      <c r="A942" s="113" t="s">
        <v>3689</v>
      </c>
      <c r="B942" s="113" t="s">
        <v>3192</v>
      </c>
      <c r="C942" s="113">
        <v>45</v>
      </c>
      <c r="D942" s="113">
        <v>45</v>
      </c>
      <c r="E942" s="113">
        <v>45</v>
      </c>
      <c r="F942" s="113">
        <v>45</v>
      </c>
      <c r="G942" s="113">
        <v>45</v>
      </c>
      <c r="H942" s="113">
        <v>45</v>
      </c>
      <c r="I942" s="113">
        <v>320</v>
      </c>
      <c r="J942" s="113">
        <v>14400</v>
      </c>
      <c r="K942" s="115">
        <v>43518</v>
      </c>
      <c r="L942" s="113">
        <v>3</v>
      </c>
      <c r="M942" s="113" t="s">
        <v>3690</v>
      </c>
      <c r="N942" s="351"/>
    </row>
    <row r="943" spans="1:14">
      <c r="A943" s="113" t="s">
        <v>1181</v>
      </c>
      <c r="B943" s="113" t="s">
        <v>384</v>
      </c>
      <c r="C943" s="113">
        <v>8.6</v>
      </c>
      <c r="D943" s="113">
        <v>8.9</v>
      </c>
      <c r="E943" s="113">
        <v>7.5</v>
      </c>
      <c r="F943" s="113">
        <v>8.3000000000000007</v>
      </c>
      <c r="G943" s="113">
        <v>8.3000000000000007</v>
      </c>
      <c r="H943" s="113">
        <v>8.3000000000000007</v>
      </c>
      <c r="I943" s="113">
        <v>5174</v>
      </c>
      <c r="J943" s="113">
        <v>42617.95</v>
      </c>
      <c r="K943" s="115">
        <v>43518</v>
      </c>
      <c r="L943" s="113">
        <v>44</v>
      </c>
      <c r="M943" s="113" t="s">
        <v>1182</v>
      </c>
      <c r="N943" s="351"/>
    </row>
    <row r="944" spans="1:14">
      <c r="A944" s="113" t="s">
        <v>2684</v>
      </c>
      <c r="B944" s="113" t="s">
        <v>384</v>
      </c>
      <c r="C944" s="113">
        <v>38.75</v>
      </c>
      <c r="D944" s="113">
        <v>39.700000000000003</v>
      </c>
      <c r="E944" s="113">
        <v>37.5</v>
      </c>
      <c r="F944" s="113">
        <v>37.85</v>
      </c>
      <c r="G944" s="113">
        <v>37.5</v>
      </c>
      <c r="H944" s="113">
        <v>38.200000000000003</v>
      </c>
      <c r="I944" s="113">
        <v>6786</v>
      </c>
      <c r="J944" s="113">
        <v>259980.4</v>
      </c>
      <c r="K944" s="115">
        <v>43518</v>
      </c>
      <c r="L944" s="113">
        <v>220</v>
      </c>
      <c r="M944" s="113" t="s">
        <v>2685</v>
      </c>
      <c r="N944" s="351"/>
    </row>
    <row r="945" spans="1:14">
      <c r="A945" s="113" t="s">
        <v>1183</v>
      </c>
      <c r="B945" s="113" t="s">
        <v>384</v>
      </c>
      <c r="C945" s="113">
        <v>141</v>
      </c>
      <c r="D945" s="113">
        <v>146.80000000000001</v>
      </c>
      <c r="E945" s="113">
        <v>141</v>
      </c>
      <c r="F945" s="113">
        <v>143.4</v>
      </c>
      <c r="G945" s="113">
        <v>143.6</v>
      </c>
      <c r="H945" s="113">
        <v>140.55000000000001</v>
      </c>
      <c r="I945" s="113">
        <v>424707</v>
      </c>
      <c r="J945" s="113">
        <v>61220439.100000001</v>
      </c>
      <c r="K945" s="115">
        <v>43518</v>
      </c>
      <c r="L945" s="113">
        <v>8078</v>
      </c>
      <c r="M945" s="113" t="s">
        <v>1184</v>
      </c>
      <c r="N945" s="351"/>
    </row>
    <row r="946" spans="1:14">
      <c r="A946" s="113" t="s">
        <v>2454</v>
      </c>
      <c r="B946" s="113" t="s">
        <v>384</v>
      </c>
      <c r="C946" s="113">
        <v>42.95</v>
      </c>
      <c r="D946" s="113">
        <v>42.95</v>
      </c>
      <c r="E946" s="113">
        <v>42.15</v>
      </c>
      <c r="F946" s="113">
        <v>42.35</v>
      </c>
      <c r="G946" s="113">
        <v>42.35</v>
      </c>
      <c r="H946" s="113">
        <v>42.65</v>
      </c>
      <c r="I946" s="113">
        <v>4842</v>
      </c>
      <c r="J946" s="113">
        <v>205246.75</v>
      </c>
      <c r="K946" s="115">
        <v>43518</v>
      </c>
      <c r="L946" s="113">
        <v>60</v>
      </c>
      <c r="M946" s="113" t="s">
        <v>2455</v>
      </c>
      <c r="N946" s="351"/>
    </row>
    <row r="947" spans="1:14">
      <c r="A947" s="113" t="s">
        <v>1185</v>
      </c>
      <c r="B947" s="113" t="s">
        <v>384</v>
      </c>
      <c r="C947" s="113">
        <v>225</v>
      </c>
      <c r="D947" s="113">
        <v>229.6</v>
      </c>
      <c r="E947" s="113">
        <v>220</v>
      </c>
      <c r="F947" s="113">
        <v>225.9</v>
      </c>
      <c r="G947" s="113">
        <v>229</v>
      </c>
      <c r="H947" s="113">
        <v>223.4</v>
      </c>
      <c r="I947" s="113">
        <v>11258</v>
      </c>
      <c r="J947" s="113">
        <v>2515449.25</v>
      </c>
      <c r="K947" s="115">
        <v>43518</v>
      </c>
      <c r="L947" s="113">
        <v>419</v>
      </c>
      <c r="M947" s="113" t="s">
        <v>1186</v>
      </c>
      <c r="N947" s="351"/>
    </row>
    <row r="948" spans="1:14">
      <c r="A948" s="113" t="s">
        <v>1187</v>
      </c>
      <c r="B948" s="113" t="s">
        <v>384</v>
      </c>
      <c r="C948" s="113">
        <v>2609.0500000000002</v>
      </c>
      <c r="D948" s="113">
        <v>2624.9</v>
      </c>
      <c r="E948" s="113">
        <v>2571</v>
      </c>
      <c r="F948" s="113">
        <v>2602.4499999999998</v>
      </c>
      <c r="G948" s="113">
        <v>2591.0500000000002</v>
      </c>
      <c r="H948" s="113">
        <v>2609.9</v>
      </c>
      <c r="I948" s="113">
        <v>1784</v>
      </c>
      <c r="J948" s="113">
        <v>4643409.75</v>
      </c>
      <c r="K948" s="115">
        <v>43518</v>
      </c>
      <c r="L948" s="113">
        <v>628</v>
      </c>
      <c r="M948" s="113" t="s">
        <v>1188</v>
      </c>
      <c r="N948" s="351"/>
    </row>
    <row r="949" spans="1:14">
      <c r="A949" s="113" t="s">
        <v>1189</v>
      </c>
      <c r="B949" s="113" t="s">
        <v>384</v>
      </c>
      <c r="C949" s="113">
        <v>358</v>
      </c>
      <c r="D949" s="113">
        <v>360</v>
      </c>
      <c r="E949" s="113">
        <v>355.1</v>
      </c>
      <c r="F949" s="113">
        <v>357.3</v>
      </c>
      <c r="G949" s="113">
        <v>357.5</v>
      </c>
      <c r="H949" s="113">
        <v>359.9</v>
      </c>
      <c r="I949" s="113">
        <v>15381</v>
      </c>
      <c r="J949" s="113">
        <v>5494829.7999999998</v>
      </c>
      <c r="K949" s="115">
        <v>43518</v>
      </c>
      <c r="L949" s="113">
        <v>598</v>
      </c>
      <c r="M949" s="113" t="s">
        <v>1190</v>
      </c>
      <c r="N949" s="351"/>
    </row>
    <row r="950" spans="1:14">
      <c r="A950" s="113" t="s">
        <v>1191</v>
      </c>
      <c r="B950" s="113" t="s">
        <v>384</v>
      </c>
      <c r="C950" s="113">
        <v>18.649999999999999</v>
      </c>
      <c r="D950" s="113">
        <v>21.95</v>
      </c>
      <c r="E950" s="113">
        <v>18.600000000000001</v>
      </c>
      <c r="F950" s="113">
        <v>21</v>
      </c>
      <c r="G950" s="113">
        <v>21</v>
      </c>
      <c r="H950" s="113">
        <v>18.5</v>
      </c>
      <c r="I950" s="113">
        <v>7371</v>
      </c>
      <c r="J950" s="113">
        <v>150420.75</v>
      </c>
      <c r="K950" s="115">
        <v>43518</v>
      </c>
      <c r="L950" s="113">
        <v>78</v>
      </c>
      <c r="M950" s="113" t="s">
        <v>1192</v>
      </c>
      <c r="N950" s="351"/>
    </row>
    <row r="951" spans="1:14">
      <c r="A951" s="113" t="s">
        <v>3042</v>
      </c>
      <c r="B951" s="113" t="s">
        <v>384</v>
      </c>
      <c r="C951" s="113">
        <v>17.2</v>
      </c>
      <c r="D951" s="113">
        <v>18.149999999999999</v>
      </c>
      <c r="E951" s="113">
        <v>16.399999999999999</v>
      </c>
      <c r="F951" s="113">
        <v>17.850000000000001</v>
      </c>
      <c r="G951" s="113">
        <v>17.8</v>
      </c>
      <c r="H951" s="113">
        <v>17.05</v>
      </c>
      <c r="I951" s="113">
        <v>1282029</v>
      </c>
      <c r="J951" s="113">
        <v>22528749.25</v>
      </c>
      <c r="K951" s="115">
        <v>43518</v>
      </c>
      <c r="L951" s="113">
        <v>5630</v>
      </c>
      <c r="M951" s="113" t="s">
        <v>3043</v>
      </c>
      <c r="N951" s="351"/>
    </row>
    <row r="952" spans="1:14">
      <c r="A952" s="113" t="s">
        <v>118</v>
      </c>
      <c r="B952" s="113" t="s">
        <v>384</v>
      </c>
      <c r="C952" s="113">
        <v>136.05000000000001</v>
      </c>
      <c r="D952" s="113">
        <v>145.5</v>
      </c>
      <c r="E952" s="113">
        <v>135.5</v>
      </c>
      <c r="F952" s="113">
        <v>143.5</v>
      </c>
      <c r="G952" s="113">
        <v>143.19999999999999</v>
      </c>
      <c r="H952" s="113">
        <v>135.75</v>
      </c>
      <c r="I952" s="113">
        <v>15558770</v>
      </c>
      <c r="J952" s="113">
        <v>2202656133.0999999</v>
      </c>
      <c r="K952" s="115">
        <v>43518</v>
      </c>
      <c r="L952" s="113">
        <v>95002</v>
      </c>
      <c r="M952" s="113" t="s">
        <v>3044</v>
      </c>
      <c r="N952" s="351"/>
    </row>
    <row r="953" spans="1:14">
      <c r="A953" s="113" t="s">
        <v>1193</v>
      </c>
      <c r="B953" s="113" t="s">
        <v>384</v>
      </c>
      <c r="C953" s="113">
        <v>611</v>
      </c>
      <c r="D953" s="113">
        <v>625</v>
      </c>
      <c r="E953" s="113">
        <v>605.1</v>
      </c>
      <c r="F953" s="113">
        <v>610.85</v>
      </c>
      <c r="G953" s="113">
        <v>605.1</v>
      </c>
      <c r="H953" s="113">
        <v>617.70000000000005</v>
      </c>
      <c r="I953" s="113">
        <v>42976</v>
      </c>
      <c r="J953" s="113">
        <v>26512622.550000001</v>
      </c>
      <c r="K953" s="115">
        <v>43518</v>
      </c>
      <c r="L953" s="113">
        <v>4627</v>
      </c>
      <c r="M953" s="113" t="s">
        <v>3045</v>
      </c>
      <c r="N953" s="351"/>
    </row>
    <row r="954" spans="1:14">
      <c r="A954" s="113" t="s">
        <v>3608</v>
      </c>
      <c r="B954" s="113" t="s">
        <v>384</v>
      </c>
      <c r="C954" s="113">
        <v>43</v>
      </c>
      <c r="D954" s="113">
        <v>49</v>
      </c>
      <c r="E954" s="113">
        <v>42.4</v>
      </c>
      <c r="F954" s="113">
        <v>43.45</v>
      </c>
      <c r="G954" s="113">
        <v>43.3</v>
      </c>
      <c r="H954" s="113">
        <v>44.95</v>
      </c>
      <c r="I954" s="113">
        <v>2381</v>
      </c>
      <c r="J954" s="113">
        <v>109885.35</v>
      </c>
      <c r="K954" s="115">
        <v>43518</v>
      </c>
      <c r="L954" s="113">
        <v>31</v>
      </c>
      <c r="M954" s="113" t="s">
        <v>3609</v>
      </c>
      <c r="N954" s="351"/>
    </row>
    <row r="955" spans="1:14">
      <c r="A955" s="113" t="s">
        <v>204</v>
      </c>
      <c r="B955" s="113" t="s">
        <v>384</v>
      </c>
      <c r="C955" s="113">
        <v>1013.1</v>
      </c>
      <c r="D955" s="113">
        <v>1024.45</v>
      </c>
      <c r="E955" s="113">
        <v>992</v>
      </c>
      <c r="F955" s="113">
        <v>1016.2</v>
      </c>
      <c r="G955" s="113">
        <v>1011.25</v>
      </c>
      <c r="H955" s="113">
        <v>1019.25</v>
      </c>
      <c r="I955" s="113">
        <v>291798</v>
      </c>
      <c r="J955" s="113">
        <v>293241002.05000001</v>
      </c>
      <c r="K955" s="115">
        <v>43518</v>
      </c>
      <c r="L955" s="113">
        <v>19851</v>
      </c>
      <c r="M955" s="113" t="s">
        <v>3046</v>
      </c>
      <c r="N955" s="351"/>
    </row>
    <row r="956" spans="1:14">
      <c r="A956" s="113" t="s">
        <v>3047</v>
      </c>
      <c r="B956" s="113" t="s">
        <v>384</v>
      </c>
      <c r="C956" s="113">
        <v>436.3</v>
      </c>
      <c r="D956" s="113">
        <v>436.95</v>
      </c>
      <c r="E956" s="113">
        <v>427.45</v>
      </c>
      <c r="F956" s="113">
        <v>432.25</v>
      </c>
      <c r="G956" s="113">
        <v>429.3</v>
      </c>
      <c r="H956" s="113">
        <v>430.65</v>
      </c>
      <c r="I956" s="113">
        <v>1464</v>
      </c>
      <c r="J956" s="113">
        <v>631712.85</v>
      </c>
      <c r="K956" s="115">
        <v>43518</v>
      </c>
      <c r="L956" s="113">
        <v>214</v>
      </c>
      <c r="M956" s="113" t="s">
        <v>3048</v>
      </c>
      <c r="N956" s="351"/>
    </row>
    <row r="957" spans="1:14">
      <c r="A957" s="113" t="s">
        <v>119</v>
      </c>
      <c r="B957" s="113" t="s">
        <v>384</v>
      </c>
      <c r="C957" s="113">
        <v>54720</v>
      </c>
      <c r="D957" s="113">
        <v>55150</v>
      </c>
      <c r="E957" s="113">
        <v>54553.5</v>
      </c>
      <c r="F957" s="113">
        <v>54960.800000000003</v>
      </c>
      <c r="G957" s="113">
        <v>54998</v>
      </c>
      <c r="H957" s="113">
        <v>54710.65</v>
      </c>
      <c r="I957" s="113">
        <v>4411</v>
      </c>
      <c r="J957" s="113">
        <v>242341351.59999999</v>
      </c>
      <c r="K957" s="115">
        <v>43518</v>
      </c>
      <c r="L957" s="113">
        <v>3005</v>
      </c>
      <c r="M957" s="113" t="s">
        <v>1194</v>
      </c>
      <c r="N957" s="351"/>
    </row>
    <row r="958" spans="1:14">
      <c r="A958" s="113" t="s">
        <v>2722</v>
      </c>
      <c r="B958" s="113" t="s">
        <v>384</v>
      </c>
      <c r="C958" s="113">
        <v>40.5</v>
      </c>
      <c r="D958" s="113">
        <v>40.5</v>
      </c>
      <c r="E958" s="113">
        <v>38.049999999999997</v>
      </c>
      <c r="F958" s="113">
        <v>38.5</v>
      </c>
      <c r="G958" s="113">
        <v>38.5</v>
      </c>
      <c r="H958" s="113">
        <v>39</v>
      </c>
      <c r="I958" s="113">
        <v>950</v>
      </c>
      <c r="J958" s="113">
        <v>37149.550000000003</v>
      </c>
      <c r="K958" s="115">
        <v>43518</v>
      </c>
      <c r="L958" s="113">
        <v>22</v>
      </c>
      <c r="M958" s="113" t="s">
        <v>2723</v>
      </c>
      <c r="N958" s="351"/>
    </row>
    <row r="959" spans="1:14">
      <c r="A959" s="113" t="s">
        <v>1195</v>
      </c>
      <c r="B959" s="113" t="s">
        <v>384</v>
      </c>
      <c r="C959" s="113">
        <v>64.45</v>
      </c>
      <c r="D959" s="113">
        <v>64.45</v>
      </c>
      <c r="E959" s="113">
        <v>62.5</v>
      </c>
      <c r="F959" s="113">
        <v>62.95</v>
      </c>
      <c r="G959" s="113">
        <v>62.9</v>
      </c>
      <c r="H959" s="113">
        <v>63.95</v>
      </c>
      <c r="I959" s="113">
        <v>2088336</v>
      </c>
      <c r="J959" s="113">
        <v>131609380.09999999</v>
      </c>
      <c r="K959" s="115">
        <v>43518</v>
      </c>
      <c r="L959" s="113">
        <v>15672</v>
      </c>
      <c r="M959" s="113" t="s">
        <v>1196</v>
      </c>
      <c r="N959" s="351"/>
    </row>
    <row r="960" spans="1:14">
      <c r="A960" s="113" t="s">
        <v>2456</v>
      </c>
      <c r="B960" s="113" t="s">
        <v>384</v>
      </c>
      <c r="C960" s="113">
        <v>12.2</v>
      </c>
      <c r="D960" s="113">
        <v>13</v>
      </c>
      <c r="E960" s="113">
        <v>11.4</v>
      </c>
      <c r="F960" s="113">
        <v>11.85</v>
      </c>
      <c r="G960" s="113">
        <v>11.85</v>
      </c>
      <c r="H960" s="113">
        <v>11.6</v>
      </c>
      <c r="I960" s="113">
        <v>23589</v>
      </c>
      <c r="J960" s="113">
        <v>287314</v>
      </c>
      <c r="K960" s="115">
        <v>43518</v>
      </c>
      <c r="L960" s="113">
        <v>130</v>
      </c>
      <c r="M960" s="113" t="s">
        <v>2457</v>
      </c>
      <c r="N960" s="351"/>
    </row>
    <row r="961" spans="1:14">
      <c r="A961" s="113" t="s">
        <v>2458</v>
      </c>
      <c r="B961" s="113" t="s">
        <v>384</v>
      </c>
      <c r="C961" s="113">
        <v>55.55</v>
      </c>
      <c r="D961" s="113">
        <v>60.8</v>
      </c>
      <c r="E961" s="113">
        <v>55.5</v>
      </c>
      <c r="F961" s="113">
        <v>59.35</v>
      </c>
      <c r="G961" s="113">
        <v>59.8</v>
      </c>
      <c r="H961" s="113">
        <v>57.3</v>
      </c>
      <c r="I961" s="113">
        <v>171105</v>
      </c>
      <c r="J961" s="113">
        <v>10243513.85</v>
      </c>
      <c r="K961" s="115">
        <v>43518</v>
      </c>
      <c r="L961" s="113">
        <v>670</v>
      </c>
      <c r="M961" s="113" t="s">
        <v>2459</v>
      </c>
      <c r="N961" s="351"/>
    </row>
    <row r="962" spans="1:14">
      <c r="A962" s="113" t="s">
        <v>1197</v>
      </c>
      <c r="B962" s="113" t="s">
        <v>384</v>
      </c>
      <c r="C962" s="113">
        <v>13.9</v>
      </c>
      <c r="D962" s="113">
        <v>13.95</v>
      </c>
      <c r="E962" s="113">
        <v>13.2</v>
      </c>
      <c r="F962" s="113">
        <v>13.35</v>
      </c>
      <c r="G962" s="113">
        <v>13.35</v>
      </c>
      <c r="H962" s="113">
        <v>13.9</v>
      </c>
      <c r="I962" s="113">
        <v>1267390</v>
      </c>
      <c r="J962" s="113">
        <v>17152330.300000001</v>
      </c>
      <c r="K962" s="115">
        <v>43518</v>
      </c>
      <c r="L962" s="113">
        <v>2959</v>
      </c>
      <c r="M962" s="113" t="s">
        <v>1198</v>
      </c>
      <c r="N962" s="351"/>
    </row>
    <row r="963" spans="1:14">
      <c r="A963" s="113" t="s">
        <v>1199</v>
      </c>
      <c r="B963" s="113" t="s">
        <v>384</v>
      </c>
      <c r="C963" s="113">
        <v>14.95</v>
      </c>
      <c r="D963" s="113">
        <v>15.4</v>
      </c>
      <c r="E963" s="113">
        <v>14.65</v>
      </c>
      <c r="F963" s="113">
        <v>15.25</v>
      </c>
      <c r="G963" s="113">
        <v>15.4</v>
      </c>
      <c r="H963" s="113">
        <v>14.65</v>
      </c>
      <c r="I963" s="113">
        <v>10002</v>
      </c>
      <c r="J963" s="113">
        <v>151179.9</v>
      </c>
      <c r="K963" s="115">
        <v>43518</v>
      </c>
      <c r="L963" s="113">
        <v>66</v>
      </c>
      <c r="M963" s="113" t="s">
        <v>1200</v>
      </c>
      <c r="N963" s="351"/>
    </row>
    <row r="964" spans="1:14">
      <c r="A964" s="113" t="s">
        <v>1201</v>
      </c>
      <c r="B964" s="113" t="s">
        <v>384</v>
      </c>
      <c r="C964" s="113">
        <v>51.3</v>
      </c>
      <c r="D964" s="113">
        <v>53.95</v>
      </c>
      <c r="E964" s="113">
        <v>50.1</v>
      </c>
      <c r="F964" s="113">
        <v>52.05</v>
      </c>
      <c r="G964" s="113">
        <v>53.9</v>
      </c>
      <c r="H964" s="113">
        <v>50</v>
      </c>
      <c r="I964" s="113">
        <v>45085</v>
      </c>
      <c r="J964" s="113">
        <v>2309522</v>
      </c>
      <c r="K964" s="115">
        <v>43518</v>
      </c>
      <c r="L964" s="113">
        <v>626</v>
      </c>
      <c r="M964" s="113" t="s">
        <v>1202</v>
      </c>
      <c r="N964" s="351"/>
    </row>
    <row r="965" spans="1:14">
      <c r="A965" s="113" t="s">
        <v>1203</v>
      </c>
      <c r="B965" s="113" t="s">
        <v>384</v>
      </c>
      <c r="C965" s="113">
        <v>38.700000000000003</v>
      </c>
      <c r="D965" s="113">
        <v>40.549999999999997</v>
      </c>
      <c r="E965" s="113">
        <v>38.1</v>
      </c>
      <c r="F965" s="113">
        <v>39.1</v>
      </c>
      <c r="G965" s="113">
        <v>40</v>
      </c>
      <c r="H965" s="113">
        <v>35.85</v>
      </c>
      <c r="I965" s="113">
        <v>334427</v>
      </c>
      <c r="J965" s="113">
        <v>13067014.949999999</v>
      </c>
      <c r="K965" s="115">
        <v>43518</v>
      </c>
      <c r="L965" s="113">
        <v>3800</v>
      </c>
      <c r="M965" s="113" t="s">
        <v>1204</v>
      </c>
      <c r="N965" s="351"/>
    </row>
    <row r="966" spans="1:14">
      <c r="A966" s="113" t="s">
        <v>1205</v>
      </c>
      <c r="B966" s="113" t="s">
        <v>384</v>
      </c>
      <c r="C966" s="113">
        <v>51.3</v>
      </c>
      <c r="D966" s="113">
        <v>52.75</v>
      </c>
      <c r="E966" s="113">
        <v>51.05</v>
      </c>
      <c r="F966" s="113">
        <v>52.25</v>
      </c>
      <c r="G966" s="113">
        <v>52.3</v>
      </c>
      <c r="H966" s="113">
        <v>51.05</v>
      </c>
      <c r="I966" s="113">
        <v>74038</v>
      </c>
      <c r="J966" s="113">
        <v>3860861.35</v>
      </c>
      <c r="K966" s="115">
        <v>43518</v>
      </c>
      <c r="L966" s="113">
        <v>846</v>
      </c>
      <c r="M966" s="113" t="s">
        <v>1206</v>
      </c>
      <c r="N966" s="351"/>
    </row>
    <row r="967" spans="1:14">
      <c r="A967" s="113" t="s">
        <v>1207</v>
      </c>
      <c r="B967" s="113" t="s">
        <v>384</v>
      </c>
      <c r="C967" s="113">
        <v>160.85</v>
      </c>
      <c r="D967" s="113">
        <v>165.8</v>
      </c>
      <c r="E967" s="113">
        <v>159</v>
      </c>
      <c r="F967" s="113">
        <v>162.5</v>
      </c>
      <c r="G967" s="113">
        <v>162.5</v>
      </c>
      <c r="H967" s="113">
        <v>160.85</v>
      </c>
      <c r="I967" s="113">
        <v>12774</v>
      </c>
      <c r="J967" s="113">
        <v>2095596.5</v>
      </c>
      <c r="K967" s="115">
        <v>43518</v>
      </c>
      <c r="L967" s="113">
        <v>450</v>
      </c>
      <c r="M967" s="113" t="s">
        <v>1208</v>
      </c>
      <c r="N967" s="351"/>
    </row>
    <row r="968" spans="1:14">
      <c r="A968" s="113" t="s">
        <v>3049</v>
      </c>
      <c r="B968" s="113" t="s">
        <v>384</v>
      </c>
      <c r="C968" s="113">
        <v>21.9</v>
      </c>
      <c r="D968" s="113">
        <v>22.4</v>
      </c>
      <c r="E968" s="113">
        <v>21.55</v>
      </c>
      <c r="F968" s="113">
        <v>21.8</v>
      </c>
      <c r="G968" s="113">
        <v>21.7</v>
      </c>
      <c r="H968" s="113">
        <v>20.7</v>
      </c>
      <c r="I968" s="113">
        <v>140322</v>
      </c>
      <c r="J968" s="113">
        <v>3093391.65</v>
      </c>
      <c r="K968" s="115">
        <v>43518</v>
      </c>
      <c r="L968" s="113">
        <v>777</v>
      </c>
      <c r="M968" s="113" t="s">
        <v>3050</v>
      </c>
      <c r="N968" s="351"/>
    </row>
    <row r="969" spans="1:14">
      <c r="A969" s="113" t="s">
        <v>1209</v>
      </c>
      <c r="B969" s="113" t="s">
        <v>384</v>
      </c>
      <c r="C969" s="113">
        <v>794.05</v>
      </c>
      <c r="D969" s="113">
        <v>814</v>
      </c>
      <c r="E969" s="113">
        <v>787.3</v>
      </c>
      <c r="F969" s="113">
        <v>807.5</v>
      </c>
      <c r="G969" s="113">
        <v>814</v>
      </c>
      <c r="H969" s="113">
        <v>791.05</v>
      </c>
      <c r="I969" s="113">
        <v>6648</v>
      </c>
      <c r="J969" s="113">
        <v>5357394.25</v>
      </c>
      <c r="K969" s="115">
        <v>43518</v>
      </c>
      <c r="L969" s="113">
        <v>758</v>
      </c>
      <c r="M969" s="113" t="s">
        <v>1210</v>
      </c>
      <c r="N969" s="351"/>
    </row>
    <row r="970" spans="1:14">
      <c r="A970" s="113" t="s">
        <v>1211</v>
      </c>
      <c r="B970" s="113" t="s">
        <v>384</v>
      </c>
      <c r="C970" s="113">
        <v>537.6</v>
      </c>
      <c r="D970" s="113">
        <v>542</v>
      </c>
      <c r="E970" s="113">
        <v>526.6</v>
      </c>
      <c r="F970" s="113">
        <v>535.25</v>
      </c>
      <c r="G970" s="113">
        <v>537.1</v>
      </c>
      <c r="H970" s="113">
        <v>534.35</v>
      </c>
      <c r="I970" s="113">
        <v>1716682</v>
      </c>
      <c r="J970" s="113">
        <v>921114404.14999998</v>
      </c>
      <c r="K970" s="115">
        <v>43518</v>
      </c>
      <c r="L970" s="113">
        <v>55877</v>
      </c>
      <c r="M970" s="113" t="s">
        <v>1212</v>
      </c>
      <c r="N970" s="351"/>
    </row>
    <row r="971" spans="1:14">
      <c r="A971" s="113" t="s">
        <v>2686</v>
      </c>
      <c r="B971" s="113" t="s">
        <v>384</v>
      </c>
      <c r="C971" s="113">
        <v>0.2</v>
      </c>
      <c r="D971" s="113">
        <v>0.25</v>
      </c>
      <c r="E971" s="113">
        <v>0.2</v>
      </c>
      <c r="F971" s="113">
        <v>0.2</v>
      </c>
      <c r="G971" s="113">
        <v>0.2</v>
      </c>
      <c r="H971" s="113">
        <v>0.2</v>
      </c>
      <c r="I971" s="113">
        <v>166221</v>
      </c>
      <c r="J971" s="113">
        <v>36544.1</v>
      </c>
      <c r="K971" s="115">
        <v>43518</v>
      </c>
      <c r="L971" s="113">
        <v>23</v>
      </c>
      <c r="M971" s="113" t="s">
        <v>2687</v>
      </c>
      <c r="N971" s="351"/>
    </row>
    <row r="972" spans="1:14">
      <c r="A972" s="113" t="s">
        <v>2770</v>
      </c>
      <c r="B972" s="113" t="s">
        <v>384</v>
      </c>
      <c r="C972" s="113">
        <v>494</v>
      </c>
      <c r="D972" s="113">
        <v>497</v>
      </c>
      <c r="E972" s="113">
        <v>485.1</v>
      </c>
      <c r="F972" s="113">
        <v>495.92</v>
      </c>
      <c r="G972" s="113">
        <v>496</v>
      </c>
      <c r="H972" s="113">
        <v>496.26</v>
      </c>
      <c r="I972" s="113">
        <v>9921</v>
      </c>
      <c r="J972" s="113">
        <v>4903961.6900000004</v>
      </c>
      <c r="K972" s="115">
        <v>43518</v>
      </c>
      <c r="L972" s="113">
        <v>353</v>
      </c>
      <c r="M972" s="113" t="s">
        <v>2771</v>
      </c>
      <c r="N972" s="351"/>
    </row>
    <row r="973" spans="1:14">
      <c r="A973" s="113" t="s">
        <v>2206</v>
      </c>
      <c r="B973" s="113" t="s">
        <v>384</v>
      </c>
      <c r="C973" s="113">
        <v>30.1</v>
      </c>
      <c r="D973" s="113">
        <v>30.1</v>
      </c>
      <c r="E973" s="113">
        <v>28.3</v>
      </c>
      <c r="F973" s="113">
        <v>28.8</v>
      </c>
      <c r="G973" s="113">
        <v>28.75</v>
      </c>
      <c r="H973" s="113">
        <v>28.75</v>
      </c>
      <c r="I973" s="113">
        <v>28661</v>
      </c>
      <c r="J973" s="113">
        <v>828925.25</v>
      </c>
      <c r="K973" s="115">
        <v>43518</v>
      </c>
      <c r="L973" s="113">
        <v>93</v>
      </c>
      <c r="M973" s="113" t="s">
        <v>2039</v>
      </c>
      <c r="N973" s="351"/>
    </row>
    <row r="974" spans="1:14">
      <c r="A974" s="113" t="s">
        <v>2003</v>
      </c>
      <c r="B974" s="113" t="s">
        <v>384</v>
      </c>
      <c r="C974" s="113">
        <v>6.65</v>
      </c>
      <c r="D974" s="113">
        <v>6.95</v>
      </c>
      <c r="E974" s="113">
        <v>6.5</v>
      </c>
      <c r="F974" s="113">
        <v>6.65</v>
      </c>
      <c r="G974" s="113">
        <v>6.6</v>
      </c>
      <c r="H974" s="113">
        <v>6.65</v>
      </c>
      <c r="I974" s="113">
        <v>261983</v>
      </c>
      <c r="J974" s="113">
        <v>1732345.6</v>
      </c>
      <c r="K974" s="115">
        <v>43518</v>
      </c>
      <c r="L974" s="113">
        <v>345</v>
      </c>
      <c r="M974" s="113" t="s">
        <v>2004</v>
      </c>
      <c r="N974" s="351"/>
    </row>
    <row r="975" spans="1:14">
      <c r="A975" s="113" t="s">
        <v>1213</v>
      </c>
      <c r="B975" s="113" t="s">
        <v>384</v>
      </c>
      <c r="C975" s="113">
        <v>0.35</v>
      </c>
      <c r="D975" s="113">
        <v>0.4</v>
      </c>
      <c r="E975" s="113">
        <v>0.3</v>
      </c>
      <c r="F975" s="113">
        <v>0.35</v>
      </c>
      <c r="G975" s="113">
        <v>0.4</v>
      </c>
      <c r="H975" s="113">
        <v>0.35</v>
      </c>
      <c r="I975" s="113">
        <v>6336865</v>
      </c>
      <c r="J975" s="113">
        <v>2428506.7999999998</v>
      </c>
      <c r="K975" s="115">
        <v>43518</v>
      </c>
      <c r="L975" s="113">
        <v>425</v>
      </c>
      <c r="M975" s="113" t="s">
        <v>1214</v>
      </c>
      <c r="N975" s="351"/>
    </row>
    <row r="976" spans="1:14">
      <c r="A976" s="113" t="s">
        <v>1995</v>
      </c>
      <c r="B976" s="113" t="s">
        <v>384</v>
      </c>
      <c r="C976" s="113">
        <v>13.65</v>
      </c>
      <c r="D976" s="113">
        <v>13.8</v>
      </c>
      <c r="E976" s="113">
        <v>12.5</v>
      </c>
      <c r="F976" s="113">
        <v>13.5</v>
      </c>
      <c r="G976" s="113">
        <v>13.6</v>
      </c>
      <c r="H976" s="113">
        <v>12.7</v>
      </c>
      <c r="I976" s="113">
        <v>7270</v>
      </c>
      <c r="J976" s="113">
        <v>96632.55</v>
      </c>
      <c r="K976" s="115">
        <v>43518</v>
      </c>
      <c r="L976" s="113">
        <v>65</v>
      </c>
      <c r="M976" s="113" t="s">
        <v>1996</v>
      </c>
      <c r="N976" s="351"/>
    </row>
    <row r="977" spans="1:14">
      <c r="A977" s="113" t="s">
        <v>2460</v>
      </c>
      <c r="B977" s="113" t="s">
        <v>384</v>
      </c>
      <c r="C977" s="113">
        <v>21.35</v>
      </c>
      <c r="D977" s="113">
        <v>21.35</v>
      </c>
      <c r="E977" s="113">
        <v>20.05</v>
      </c>
      <c r="F977" s="113">
        <v>20.5</v>
      </c>
      <c r="G977" s="113">
        <v>20.5</v>
      </c>
      <c r="H977" s="113">
        <v>20.100000000000001</v>
      </c>
      <c r="I977" s="113">
        <v>732</v>
      </c>
      <c r="J977" s="113">
        <v>14730.35</v>
      </c>
      <c r="K977" s="115">
        <v>43518</v>
      </c>
      <c r="L977" s="113">
        <v>44</v>
      </c>
      <c r="M977" s="113" t="s">
        <v>2461</v>
      </c>
      <c r="N977" s="351"/>
    </row>
    <row r="978" spans="1:14">
      <c r="A978" s="113" t="s">
        <v>1215</v>
      </c>
      <c r="B978" s="113" t="s">
        <v>384</v>
      </c>
      <c r="C978" s="113">
        <v>80.349999999999994</v>
      </c>
      <c r="D978" s="113">
        <v>81</v>
      </c>
      <c r="E978" s="113">
        <v>80</v>
      </c>
      <c r="F978" s="113">
        <v>80.75</v>
      </c>
      <c r="G978" s="113">
        <v>81</v>
      </c>
      <c r="H978" s="113">
        <v>80.599999999999994</v>
      </c>
      <c r="I978" s="113">
        <v>186</v>
      </c>
      <c r="J978" s="113">
        <v>15028.85</v>
      </c>
      <c r="K978" s="115">
        <v>43518</v>
      </c>
      <c r="L978" s="113">
        <v>7</v>
      </c>
      <c r="M978" s="113" t="s">
        <v>1216</v>
      </c>
      <c r="N978" s="351"/>
    </row>
    <row r="979" spans="1:14">
      <c r="A979" s="113" t="s">
        <v>1217</v>
      </c>
      <c r="B979" s="113" t="s">
        <v>384</v>
      </c>
      <c r="C979" s="113">
        <v>38.85</v>
      </c>
      <c r="D979" s="113">
        <v>40.950000000000003</v>
      </c>
      <c r="E979" s="113">
        <v>38.15</v>
      </c>
      <c r="F979" s="113">
        <v>40.5</v>
      </c>
      <c r="G979" s="113">
        <v>40.700000000000003</v>
      </c>
      <c r="H979" s="113">
        <v>38.75</v>
      </c>
      <c r="I979" s="113">
        <v>20069</v>
      </c>
      <c r="J979" s="113">
        <v>807039.55</v>
      </c>
      <c r="K979" s="115">
        <v>43518</v>
      </c>
      <c r="L979" s="113">
        <v>144</v>
      </c>
      <c r="M979" s="113" t="s">
        <v>1218</v>
      </c>
      <c r="N979" s="351"/>
    </row>
    <row r="980" spans="1:14">
      <c r="A980" s="113" t="s">
        <v>1219</v>
      </c>
      <c r="B980" s="113" t="s">
        <v>384</v>
      </c>
      <c r="C980" s="113">
        <v>38.4</v>
      </c>
      <c r="D980" s="113">
        <v>39.5</v>
      </c>
      <c r="E980" s="113">
        <v>37.25</v>
      </c>
      <c r="F980" s="113">
        <v>37.25</v>
      </c>
      <c r="G980" s="113">
        <v>37.25</v>
      </c>
      <c r="H980" s="113">
        <v>37.4</v>
      </c>
      <c r="I980" s="113">
        <v>4876</v>
      </c>
      <c r="J980" s="113">
        <v>186496.15</v>
      </c>
      <c r="K980" s="115">
        <v>43518</v>
      </c>
      <c r="L980" s="113">
        <v>72</v>
      </c>
      <c r="M980" s="113" t="s">
        <v>1220</v>
      </c>
      <c r="N980" s="351"/>
    </row>
    <row r="981" spans="1:14">
      <c r="A981" s="113" t="s">
        <v>1221</v>
      </c>
      <c r="B981" s="113" t="s">
        <v>384</v>
      </c>
      <c r="C981" s="113">
        <v>83.15</v>
      </c>
      <c r="D981" s="113">
        <v>84.3</v>
      </c>
      <c r="E981" s="113">
        <v>82.1</v>
      </c>
      <c r="F981" s="113">
        <v>83.3</v>
      </c>
      <c r="G981" s="113">
        <v>82.65</v>
      </c>
      <c r="H981" s="113">
        <v>82.65</v>
      </c>
      <c r="I981" s="113">
        <v>9228</v>
      </c>
      <c r="J981" s="113">
        <v>769619.15</v>
      </c>
      <c r="K981" s="115">
        <v>43518</v>
      </c>
      <c r="L981" s="113">
        <v>165</v>
      </c>
      <c r="M981" s="113" t="s">
        <v>1222</v>
      </c>
      <c r="N981" s="351"/>
    </row>
    <row r="982" spans="1:14">
      <c r="A982" s="113" t="s">
        <v>374</v>
      </c>
      <c r="B982" s="113" t="s">
        <v>384</v>
      </c>
      <c r="C982" s="113">
        <v>579</v>
      </c>
      <c r="D982" s="113">
        <v>590.9</v>
      </c>
      <c r="E982" s="113">
        <v>572.54999999999995</v>
      </c>
      <c r="F982" s="113">
        <v>587.15</v>
      </c>
      <c r="G982" s="113">
        <v>582.1</v>
      </c>
      <c r="H982" s="113">
        <v>575.54999999999995</v>
      </c>
      <c r="I982" s="113">
        <v>215267</v>
      </c>
      <c r="J982" s="113">
        <v>125318959.45</v>
      </c>
      <c r="K982" s="115">
        <v>43518</v>
      </c>
      <c r="L982" s="113">
        <v>9799</v>
      </c>
      <c r="M982" s="113" t="s">
        <v>1223</v>
      </c>
      <c r="N982" s="351"/>
    </row>
    <row r="983" spans="1:14">
      <c r="A983" s="113" t="s">
        <v>1224</v>
      </c>
      <c r="B983" s="113" t="s">
        <v>384</v>
      </c>
      <c r="C983" s="113">
        <v>401</v>
      </c>
      <c r="D983" s="113">
        <v>425</v>
      </c>
      <c r="E983" s="113">
        <v>395.5</v>
      </c>
      <c r="F983" s="113">
        <v>417.4</v>
      </c>
      <c r="G983" s="113">
        <v>419</v>
      </c>
      <c r="H983" s="113">
        <v>401.75</v>
      </c>
      <c r="I983" s="113">
        <v>14617</v>
      </c>
      <c r="J983" s="113">
        <v>6112044.0999999996</v>
      </c>
      <c r="K983" s="115">
        <v>43518</v>
      </c>
      <c r="L983" s="113">
        <v>803</v>
      </c>
      <c r="M983" s="113" t="s">
        <v>1225</v>
      </c>
      <c r="N983" s="351"/>
    </row>
    <row r="984" spans="1:14">
      <c r="A984" s="113" t="s">
        <v>1226</v>
      </c>
      <c r="B984" s="113" t="s">
        <v>384</v>
      </c>
      <c r="C984" s="113">
        <v>48.4</v>
      </c>
      <c r="D984" s="113">
        <v>49.15</v>
      </c>
      <c r="E984" s="113">
        <v>48</v>
      </c>
      <c r="F984" s="113">
        <v>48.7</v>
      </c>
      <c r="G984" s="113">
        <v>48.7</v>
      </c>
      <c r="H984" s="113">
        <v>48</v>
      </c>
      <c r="I984" s="113">
        <v>20569951</v>
      </c>
      <c r="J984" s="113">
        <v>997548146.20000005</v>
      </c>
      <c r="K984" s="115">
        <v>43518</v>
      </c>
      <c r="L984" s="113">
        <v>55264</v>
      </c>
      <c r="M984" s="113" t="s">
        <v>1227</v>
      </c>
      <c r="N984" s="351"/>
    </row>
    <row r="985" spans="1:14">
      <c r="A985" s="113" t="s">
        <v>3153</v>
      </c>
      <c r="B985" s="113" t="s">
        <v>384</v>
      </c>
      <c r="C985" s="113">
        <v>6.2</v>
      </c>
      <c r="D985" s="113">
        <v>6.45</v>
      </c>
      <c r="E985" s="113">
        <v>6.1</v>
      </c>
      <c r="F985" s="113">
        <v>6.35</v>
      </c>
      <c r="G985" s="113">
        <v>6.4</v>
      </c>
      <c r="H985" s="113">
        <v>5.9</v>
      </c>
      <c r="I985" s="113">
        <v>121106</v>
      </c>
      <c r="J985" s="113">
        <v>760622.65</v>
      </c>
      <c r="K985" s="115">
        <v>43518</v>
      </c>
      <c r="L985" s="113">
        <v>271</v>
      </c>
      <c r="M985" s="113" t="s">
        <v>3154</v>
      </c>
      <c r="N985" s="351"/>
    </row>
    <row r="986" spans="1:14">
      <c r="A986" s="113" t="s">
        <v>1228</v>
      </c>
      <c r="B986" s="113" t="s">
        <v>384</v>
      </c>
      <c r="C986" s="113">
        <v>1700</v>
      </c>
      <c r="D986" s="113">
        <v>1715</v>
      </c>
      <c r="E986" s="113">
        <v>1620.85</v>
      </c>
      <c r="F986" s="113">
        <v>1644.6</v>
      </c>
      <c r="G986" s="113">
        <v>1666</v>
      </c>
      <c r="H986" s="113">
        <v>1692.9</v>
      </c>
      <c r="I986" s="113">
        <v>158648</v>
      </c>
      <c r="J986" s="113">
        <v>264889741.05000001</v>
      </c>
      <c r="K986" s="115">
        <v>43518</v>
      </c>
      <c r="L986" s="113">
        <v>11499</v>
      </c>
      <c r="M986" s="113" t="s">
        <v>1229</v>
      </c>
      <c r="N986" s="351"/>
    </row>
    <row r="987" spans="1:14">
      <c r="A987" s="113" t="s">
        <v>1230</v>
      </c>
      <c r="B987" s="113" t="s">
        <v>384</v>
      </c>
      <c r="C987" s="113">
        <v>604</v>
      </c>
      <c r="D987" s="113">
        <v>604</v>
      </c>
      <c r="E987" s="113">
        <v>591.29999999999995</v>
      </c>
      <c r="F987" s="113">
        <v>595.54999999999995</v>
      </c>
      <c r="G987" s="113">
        <v>595</v>
      </c>
      <c r="H987" s="113">
        <v>600.1</v>
      </c>
      <c r="I987" s="113">
        <v>6430</v>
      </c>
      <c r="J987" s="113">
        <v>3835177.3</v>
      </c>
      <c r="K987" s="115">
        <v>43518</v>
      </c>
      <c r="L987" s="113">
        <v>1369</v>
      </c>
      <c r="M987" s="113" t="s">
        <v>2118</v>
      </c>
      <c r="N987" s="351"/>
    </row>
    <row r="988" spans="1:14">
      <c r="A988" s="113" t="s">
        <v>1231</v>
      </c>
      <c r="B988" s="113" t="s">
        <v>384</v>
      </c>
      <c r="C988" s="113">
        <v>40.049999999999997</v>
      </c>
      <c r="D988" s="113">
        <v>42.3</v>
      </c>
      <c r="E988" s="113">
        <v>39.5</v>
      </c>
      <c r="F988" s="113">
        <v>40.950000000000003</v>
      </c>
      <c r="G988" s="113">
        <v>40.85</v>
      </c>
      <c r="H988" s="113">
        <v>40.1</v>
      </c>
      <c r="I988" s="113">
        <v>274976</v>
      </c>
      <c r="J988" s="113">
        <v>11358443.199999999</v>
      </c>
      <c r="K988" s="115">
        <v>43518</v>
      </c>
      <c r="L988" s="113">
        <v>2391</v>
      </c>
      <c r="M988" s="113" t="s">
        <v>1232</v>
      </c>
      <c r="N988" s="351"/>
    </row>
    <row r="989" spans="1:14">
      <c r="A989" s="113" t="s">
        <v>1233</v>
      </c>
      <c r="B989" s="113" t="s">
        <v>384</v>
      </c>
      <c r="C989" s="113">
        <v>102.35</v>
      </c>
      <c r="D989" s="113">
        <v>104.5</v>
      </c>
      <c r="E989" s="113">
        <v>102.35</v>
      </c>
      <c r="F989" s="113">
        <v>104.1</v>
      </c>
      <c r="G989" s="113">
        <v>103.95</v>
      </c>
      <c r="H989" s="113">
        <v>103.05</v>
      </c>
      <c r="I989" s="113">
        <v>15493</v>
      </c>
      <c r="J989" s="113">
        <v>1608428.55</v>
      </c>
      <c r="K989" s="115">
        <v>43518</v>
      </c>
      <c r="L989" s="113">
        <v>420</v>
      </c>
      <c r="M989" s="113" t="s">
        <v>1234</v>
      </c>
      <c r="N989" s="351"/>
    </row>
    <row r="990" spans="1:14">
      <c r="A990" s="113" t="s">
        <v>367</v>
      </c>
      <c r="B990" s="113" t="s">
        <v>384</v>
      </c>
      <c r="C990" s="113">
        <v>51.65</v>
      </c>
      <c r="D990" s="113">
        <v>53.45</v>
      </c>
      <c r="E990" s="113">
        <v>51.1</v>
      </c>
      <c r="F990" s="113">
        <v>53.1</v>
      </c>
      <c r="G990" s="113">
        <v>53.45</v>
      </c>
      <c r="H990" s="113">
        <v>51.6</v>
      </c>
      <c r="I990" s="113">
        <v>6864238</v>
      </c>
      <c r="J990" s="113">
        <v>360426995.14999998</v>
      </c>
      <c r="K990" s="115">
        <v>43518</v>
      </c>
      <c r="L990" s="113">
        <v>32667</v>
      </c>
      <c r="M990" s="113" t="s">
        <v>2575</v>
      </c>
      <c r="N990" s="351"/>
    </row>
    <row r="991" spans="1:14">
      <c r="A991" s="113" t="s">
        <v>2744</v>
      </c>
      <c r="B991" s="113" t="s">
        <v>384</v>
      </c>
      <c r="C991" s="113">
        <v>1224.8</v>
      </c>
      <c r="D991" s="113">
        <v>1224.8</v>
      </c>
      <c r="E991" s="113">
        <v>1126.2</v>
      </c>
      <c r="F991" s="113">
        <v>1150</v>
      </c>
      <c r="G991" s="113">
        <v>1150</v>
      </c>
      <c r="H991" s="113">
        <v>1150</v>
      </c>
      <c r="I991" s="113">
        <v>84</v>
      </c>
      <c r="J991" s="113">
        <v>96791.8</v>
      </c>
      <c r="K991" s="115">
        <v>43518</v>
      </c>
      <c r="L991" s="113">
        <v>21</v>
      </c>
      <c r="M991" s="113" t="s">
        <v>2745</v>
      </c>
      <c r="N991" s="351"/>
    </row>
    <row r="992" spans="1:14">
      <c r="A992" s="113" t="s">
        <v>1235</v>
      </c>
      <c r="B992" s="113" t="s">
        <v>384</v>
      </c>
      <c r="C992" s="113">
        <v>101.4</v>
      </c>
      <c r="D992" s="113">
        <v>104.4</v>
      </c>
      <c r="E992" s="113">
        <v>101.4</v>
      </c>
      <c r="F992" s="113">
        <v>102.6</v>
      </c>
      <c r="G992" s="113">
        <v>102.35</v>
      </c>
      <c r="H992" s="113">
        <v>101.85</v>
      </c>
      <c r="I992" s="113">
        <v>95294</v>
      </c>
      <c r="J992" s="113">
        <v>9815399.75</v>
      </c>
      <c r="K992" s="115">
        <v>43518</v>
      </c>
      <c r="L992" s="113">
        <v>1457</v>
      </c>
      <c r="M992" s="113" t="s">
        <v>1236</v>
      </c>
      <c r="N992" s="351"/>
    </row>
    <row r="993" spans="1:14">
      <c r="A993" s="113" t="s">
        <v>241</v>
      </c>
      <c r="B993" s="113" t="s">
        <v>384</v>
      </c>
      <c r="C993" s="113">
        <v>84.9</v>
      </c>
      <c r="D993" s="113">
        <v>85.4</v>
      </c>
      <c r="E993" s="113">
        <v>84.1</v>
      </c>
      <c r="F993" s="113">
        <v>84.8</v>
      </c>
      <c r="G993" s="113">
        <v>84.6</v>
      </c>
      <c r="H993" s="113">
        <v>84.75</v>
      </c>
      <c r="I993" s="113">
        <v>4081690</v>
      </c>
      <c r="J993" s="113">
        <v>346362883.39999998</v>
      </c>
      <c r="K993" s="115">
        <v>43518</v>
      </c>
      <c r="L993" s="113">
        <v>15509</v>
      </c>
      <c r="M993" s="113" t="s">
        <v>1237</v>
      </c>
      <c r="N993" s="351"/>
    </row>
    <row r="994" spans="1:14">
      <c r="A994" s="113" t="s">
        <v>1238</v>
      </c>
      <c r="B994" s="113" t="s">
        <v>384</v>
      </c>
      <c r="C994" s="113">
        <v>107</v>
      </c>
      <c r="D994" s="113">
        <v>110.05</v>
      </c>
      <c r="E994" s="113">
        <v>104.85</v>
      </c>
      <c r="F994" s="113">
        <v>108.85</v>
      </c>
      <c r="G994" s="113">
        <v>110</v>
      </c>
      <c r="H994" s="113">
        <v>105.35</v>
      </c>
      <c r="I994" s="113">
        <v>46294</v>
      </c>
      <c r="J994" s="113">
        <v>4977162.25</v>
      </c>
      <c r="K994" s="115">
        <v>43518</v>
      </c>
      <c r="L994" s="113">
        <v>821</v>
      </c>
      <c r="M994" s="113" t="s">
        <v>1239</v>
      </c>
      <c r="N994" s="351"/>
    </row>
    <row r="995" spans="1:14">
      <c r="A995" s="113" t="s">
        <v>3168</v>
      </c>
      <c r="B995" s="113" t="s">
        <v>384</v>
      </c>
      <c r="C995" s="113">
        <v>685.05</v>
      </c>
      <c r="D995" s="113">
        <v>724.35</v>
      </c>
      <c r="E995" s="113">
        <v>681.1</v>
      </c>
      <c r="F995" s="113">
        <v>686.3</v>
      </c>
      <c r="G995" s="113">
        <v>681.1</v>
      </c>
      <c r="H995" s="113">
        <v>705</v>
      </c>
      <c r="I995" s="113">
        <v>410</v>
      </c>
      <c r="J995" s="113">
        <v>283008.5</v>
      </c>
      <c r="K995" s="115">
        <v>43518</v>
      </c>
      <c r="L995" s="113">
        <v>43</v>
      </c>
      <c r="M995" s="113" t="s">
        <v>3169</v>
      </c>
      <c r="N995" s="351"/>
    </row>
    <row r="996" spans="1:14">
      <c r="A996" s="113" t="s">
        <v>376</v>
      </c>
      <c r="B996" s="113" t="s">
        <v>384</v>
      </c>
      <c r="C996" s="113">
        <v>43.7</v>
      </c>
      <c r="D996" s="113">
        <v>44.1</v>
      </c>
      <c r="E996" s="113">
        <v>43</v>
      </c>
      <c r="F996" s="113">
        <v>43.8</v>
      </c>
      <c r="G996" s="113">
        <v>43.5</v>
      </c>
      <c r="H996" s="113">
        <v>43.05</v>
      </c>
      <c r="I996" s="113">
        <v>20116</v>
      </c>
      <c r="J996" s="113">
        <v>881821.15</v>
      </c>
      <c r="K996" s="115">
        <v>43518</v>
      </c>
      <c r="L996" s="113">
        <v>262</v>
      </c>
      <c r="M996" s="113" t="s">
        <v>1240</v>
      </c>
      <c r="N996" s="351"/>
    </row>
    <row r="997" spans="1:14">
      <c r="A997" s="113" t="s">
        <v>2304</v>
      </c>
      <c r="B997" s="113" t="s">
        <v>384</v>
      </c>
      <c r="C997" s="113">
        <v>34.1</v>
      </c>
      <c r="D997" s="113">
        <v>35.450000000000003</v>
      </c>
      <c r="E997" s="113">
        <v>34.1</v>
      </c>
      <c r="F997" s="113">
        <v>35</v>
      </c>
      <c r="G997" s="113">
        <v>35</v>
      </c>
      <c r="H997" s="113">
        <v>35.15</v>
      </c>
      <c r="I997" s="113">
        <v>11535</v>
      </c>
      <c r="J997" s="113">
        <v>401980.15</v>
      </c>
      <c r="K997" s="115">
        <v>43518</v>
      </c>
      <c r="L997" s="113">
        <v>101</v>
      </c>
      <c r="M997" s="113" t="s">
        <v>2305</v>
      </c>
      <c r="N997" s="351"/>
    </row>
    <row r="998" spans="1:14">
      <c r="A998" s="113" t="s">
        <v>2015</v>
      </c>
      <c r="B998" s="113" t="s">
        <v>384</v>
      </c>
      <c r="C998" s="113">
        <v>7.5</v>
      </c>
      <c r="D998" s="113">
        <v>7.9</v>
      </c>
      <c r="E998" s="113">
        <v>7.5</v>
      </c>
      <c r="F998" s="113">
        <v>7.65</v>
      </c>
      <c r="G998" s="113">
        <v>7.7</v>
      </c>
      <c r="H998" s="113">
        <v>7.6</v>
      </c>
      <c r="I998" s="113">
        <v>11054</v>
      </c>
      <c r="J998" s="113">
        <v>85650.85</v>
      </c>
      <c r="K998" s="115">
        <v>43518</v>
      </c>
      <c r="L998" s="113">
        <v>58</v>
      </c>
      <c r="M998" s="113" t="s">
        <v>2016</v>
      </c>
      <c r="N998" s="351"/>
    </row>
    <row r="999" spans="1:14">
      <c r="A999" s="113" t="s">
        <v>1241</v>
      </c>
      <c r="B999" s="113" t="s">
        <v>384</v>
      </c>
      <c r="C999" s="113">
        <v>16.55</v>
      </c>
      <c r="D999" s="113">
        <v>17.55</v>
      </c>
      <c r="E999" s="113">
        <v>16.55</v>
      </c>
      <c r="F999" s="113">
        <v>17.2</v>
      </c>
      <c r="G999" s="113">
        <v>17.399999999999999</v>
      </c>
      <c r="H999" s="113">
        <v>16.649999999999999</v>
      </c>
      <c r="I999" s="113">
        <v>84415</v>
      </c>
      <c r="J999" s="113">
        <v>1453113.4</v>
      </c>
      <c r="K999" s="115">
        <v>43518</v>
      </c>
      <c r="L999" s="113">
        <v>709</v>
      </c>
      <c r="M999" s="113" t="s">
        <v>1242</v>
      </c>
      <c r="N999" s="351"/>
    </row>
    <row r="1000" spans="1:14">
      <c r="A1000" s="113" t="s">
        <v>3051</v>
      </c>
      <c r="B1000" s="113" t="s">
        <v>384</v>
      </c>
      <c r="C1000" s="113">
        <v>63.95</v>
      </c>
      <c r="D1000" s="113">
        <v>64.900000000000006</v>
      </c>
      <c r="E1000" s="113">
        <v>63.8</v>
      </c>
      <c r="F1000" s="113">
        <v>64.8</v>
      </c>
      <c r="G1000" s="113">
        <v>64.900000000000006</v>
      </c>
      <c r="H1000" s="113">
        <v>63.7</v>
      </c>
      <c r="I1000" s="113">
        <v>37031</v>
      </c>
      <c r="J1000" s="113">
        <v>2387524.1</v>
      </c>
      <c r="K1000" s="115">
        <v>43518</v>
      </c>
      <c r="L1000" s="113">
        <v>382</v>
      </c>
      <c r="M1000" s="113" t="s">
        <v>3052</v>
      </c>
      <c r="N1000" s="351"/>
    </row>
    <row r="1001" spans="1:14">
      <c r="A1001" s="113" t="s">
        <v>2688</v>
      </c>
      <c r="B1001" s="113" t="s">
        <v>384</v>
      </c>
      <c r="C1001" s="113">
        <v>230.05</v>
      </c>
      <c r="D1001" s="113">
        <v>242.1</v>
      </c>
      <c r="E1001" s="113">
        <v>228.5</v>
      </c>
      <c r="F1001" s="113">
        <v>233.55</v>
      </c>
      <c r="G1001" s="113">
        <v>232.45</v>
      </c>
      <c r="H1001" s="113">
        <v>232.95</v>
      </c>
      <c r="I1001" s="113">
        <v>39902</v>
      </c>
      <c r="J1001" s="113">
        <v>9434988.8499999996</v>
      </c>
      <c r="K1001" s="115">
        <v>43518</v>
      </c>
      <c r="L1001" s="113">
        <v>1037</v>
      </c>
      <c r="M1001" s="113" t="s">
        <v>2689</v>
      </c>
      <c r="N1001" s="351"/>
    </row>
    <row r="1002" spans="1:14">
      <c r="A1002" s="113" t="s">
        <v>1243</v>
      </c>
      <c r="B1002" s="113" t="s">
        <v>384</v>
      </c>
      <c r="C1002" s="113">
        <v>429.1</v>
      </c>
      <c r="D1002" s="113">
        <v>431.85</v>
      </c>
      <c r="E1002" s="113">
        <v>428</v>
      </c>
      <c r="F1002" s="113">
        <v>429.1</v>
      </c>
      <c r="G1002" s="113">
        <v>430</v>
      </c>
      <c r="H1002" s="113">
        <v>428.35</v>
      </c>
      <c r="I1002" s="113">
        <v>6593</v>
      </c>
      <c r="J1002" s="113">
        <v>2836895.5</v>
      </c>
      <c r="K1002" s="115">
        <v>43518</v>
      </c>
      <c r="L1002" s="113">
        <v>311</v>
      </c>
      <c r="M1002" s="113" t="s">
        <v>2197</v>
      </c>
      <c r="N1002" s="351"/>
    </row>
    <row r="1003" spans="1:14">
      <c r="A1003" s="113" t="s">
        <v>1244</v>
      </c>
      <c r="B1003" s="113" t="s">
        <v>384</v>
      </c>
      <c r="C1003" s="113">
        <v>10639.9</v>
      </c>
      <c r="D1003" s="113">
        <v>10709</v>
      </c>
      <c r="E1003" s="113">
        <v>10561.65</v>
      </c>
      <c r="F1003" s="113">
        <v>10685.45</v>
      </c>
      <c r="G1003" s="113">
        <v>10709</v>
      </c>
      <c r="H1003" s="113">
        <v>10621.95</v>
      </c>
      <c r="I1003" s="113">
        <v>55283</v>
      </c>
      <c r="J1003" s="113">
        <v>589647020.04999995</v>
      </c>
      <c r="K1003" s="115">
        <v>43518</v>
      </c>
      <c r="L1003" s="113">
        <v>17200</v>
      </c>
      <c r="M1003" s="113" t="s">
        <v>3053</v>
      </c>
      <c r="N1003" s="351"/>
    </row>
    <row r="1004" spans="1:14">
      <c r="A1004" s="113" t="s">
        <v>3649</v>
      </c>
      <c r="B1004" s="113" t="s">
        <v>384</v>
      </c>
      <c r="C1004" s="113">
        <v>107.66</v>
      </c>
      <c r="D1004" s="113">
        <v>108.18</v>
      </c>
      <c r="E1004" s="113">
        <v>107.66</v>
      </c>
      <c r="F1004" s="113">
        <v>108.18</v>
      </c>
      <c r="G1004" s="113">
        <v>108.18</v>
      </c>
      <c r="H1004" s="113">
        <v>108.27</v>
      </c>
      <c r="I1004" s="113">
        <v>113</v>
      </c>
      <c r="J1004" s="113">
        <v>12223.82</v>
      </c>
      <c r="K1004" s="115">
        <v>43518</v>
      </c>
      <c r="L1004" s="113">
        <v>3</v>
      </c>
      <c r="M1004" s="113" t="s">
        <v>3650</v>
      </c>
      <c r="N1004" s="351"/>
    </row>
    <row r="1005" spans="1:14">
      <c r="A1005" s="113" t="s">
        <v>1245</v>
      </c>
      <c r="B1005" s="113" t="s">
        <v>384</v>
      </c>
      <c r="C1005" s="113">
        <v>34.200000000000003</v>
      </c>
      <c r="D1005" s="113">
        <v>34.200000000000003</v>
      </c>
      <c r="E1005" s="113">
        <v>33.5</v>
      </c>
      <c r="F1005" s="113">
        <v>33.65</v>
      </c>
      <c r="G1005" s="113">
        <v>33.65</v>
      </c>
      <c r="H1005" s="113">
        <v>33.9</v>
      </c>
      <c r="I1005" s="113">
        <v>279970</v>
      </c>
      <c r="J1005" s="113">
        <v>9465427</v>
      </c>
      <c r="K1005" s="115">
        <v>43518</v>
      </c>
      <c r="L1005" s="113">
        <v>2322</v>
      </c>
      <c r="M1005" s="113" t="s">
        <v>1246</v>
      </c>
      <c r="N1005" s="351"/>
    </row>
    <row r="1006" spans="1:14">
      <c r="A1006" s="113" t="s">
        <v>1247</v>
      </c>
      <c r="B1006" s="113" t="s">
        <v>384</v>
      </c>
      <c r="C1006" s="113">
        <v>667</v>
      </c>
      <c r="D1006" s="113">
        <v>674.4</v>
      </c>
      <c r="E1006" s="113">
        <v>628</v>
      </c>
      <c r="F1006" s="113">
        <v>646.29999999999995</v>
      </c>
      <c r="G1006" s="113">
        <v>642</v>
      </c>
      <c r="H1006" s="113">
        <v>662.1</v>
      </c>
      <c r="I1006" s="113">
        <v>156122</v>
      </c>
      <c r="J1006" s="113">
        <v>101767483.3</v>
      </c>
      <c r="K1006" s="115">
        <v>43518</v>
      </c>
      <c r="L1006" s="113">
        <v>9381</v>
      </c>
      <c r="M1006" s="113" t="s">
        <v>1248</v>
      </c>
      <c r="N1006" s="351"/>
    </row>
    <row r="1007" spans="1:14">
      <c r="A1007" s="113" t="s">
        <v>2353</v>
      </c>
      <c r="B1007" s="113" t="s">
        <v>384</v>
      </c>
      <c r="C1007" s="113">
        <v>296</v>
      </c>
      <c r="D1007" s="113">
        <v>300</v>
      </c>
      <c r="E1007" s="113">
        <v>294.60000000000002</v>
      </c>
      <c r="F1007" s="113">
        <v>296.85000000000002</v>
      </c>
      <c r="G1007" s="113">
        <v>297</v>
      </c>
      <c r="H1007" s="113">
        <v>298.8</v>
      </c>
      <c r="I1007" s="113">
        <v>25547</v>
      </c>
      <c r="J1007" s="113">
        <v>7630717.7000000002</v>
      </c>
      <c r="K1007" s="115">
        <v>43518</v>
      </c>
      <c r="L1007" s="113">
        <v>1146</v>
      </c>
      <c r="M1007" s="113" t="s">
        <v>2356</v>
      </c>
      <c r="N1007" s="351"/>
    </row>
    <row r="1008" spans="1:14">
      <c r="A1008" s="113" t="s">
        <v>2462</v>
      </c>
      <c r="B1008" s="113" t="s">
        <v>3192</v>
      </c>
      <c r="C1008" s="113">
        <v>25.65</v>
      </c>
      <c r="D1008" s="113">
        <v>25.75</v>
      </c>
      <c r="E1008" s="113">
        <v>25.65</v>
      </c>
      <c r="F1008" s="113">
        <v>25.65</v>
      </c>
      <c r="G1008" s="113">
        <v>25.65</v>
      </c>
      <c r="H1008" s="113">
        <v>25.65</v>
      </c>
      <c r="I1008" s="113">
        <v>153557</v>
      </c>
      <c r="J1008" s="113">
        <v>3938739.55</v>
      </c>
      <c r="K1008" s="115">
        <v>43518</v>
      </c>
      <c r="L1008" s="113">
        <v>52</v>
      </c>
      <c r="M1008" s="113" t="s">
        <v>2463</v>
      </c>
      <c r="N1008" s="351"/>
    </row>
    <row r="1009" spans="1:14">
      <c r="A1009" s="113" t="s">
        <v>1250</v>
      </c>
      <c r="B1009" s="113" t="s">
        <v>384</v>
      </c>
      <c r="C1009" s="113">
        <v>32.200000000000003</v>
      </c>
      <c r="D1009" s="113">
        <v>33.6</v>
      </c>
      <c r="E1009" s="113">
        <v>32.200000000000003</v>
      </c>
      <c r="F1009" s="113">
        <v>32.75</v>
      </c>
      <c r="G1009" s="113">
        <v>32.700000000000003</v>
      </c>
      <c r="H1009" s="113">
        <v>31.9</v>
      </c>
      <c r="I1009" s="113">
        <v>377539</v>
      </c>
      <c r="J1009" s="113">
        <v>12427838.9</v>
      </c>
      <c r="K1009" s="115">
        <v>43518</v>
      </c>
      <c r="L1009" s="113">
        <v>1401</v>
      </c>
      <c r="M1009" s="113" t="s">
        <v>1251</v>
      </c>
      <c r="N1009" s="351"/>
    </row>
    <row r="1010" spans="1:14">
      <c r="A1010" s="113" t="s">
        <v>1252</v>
      </c>
      <c r="B1010" s="113" t="s">
        <v>384</v>
      </c>
      <c r="C1010" s="113">
        <v>200</v>
      </c>
      <c r="D1010" s="113">
        <v>203.05</v>
      </c>
      <c r="E1010" s="113">
        <v>198.95</v>
      </c>
      <c r="F1010" s="113">
        <v>200.05</v>
      </c>
      <c r="G1010" s="113">
        <v>199.65</v>
      </c>
      <c r="H1010" s="113">
        <v>202.8</v>
      </c>
      <c r="I1010" s="113">
        <v>3966</v>
      </c>
      <c r="J1010" s="113">
        <v>794121.65</v>
      </c>
      <c r="K1010" s="115">
        <v>43518</v>
      </c>
      <c r="L1010" s="113">
        <v>425</v>
      </c>
      <c r="M1010" s="113" t="s">
        <v>1253</v>
      </c>
      <c r="N1010" s="351"/>
    </row>
    <row r="1011" spans="1:14">
      <c r="A1011" s="113" t="s">
        <v>120</v>
      </c>
      <c r="B1011" s="113" t="s">
        <v>384</v>
      </c>
      <c r="C1011" s="113">
        <v>23.7</v>
      </c>
      <c r="D1011" s="113">
        <v>23.75</v>
      </c>
      <c r="E1011" s="113">
        <v>23.5</v>
      </c>
      <c r="F1011" s="113">
        <v>23.55</v>
      </c>
      <c r="G1011" s="113">
        <v>23.6</v>
      </c>
      <c r="H1011" s="113">
        <v>23.75</v>
      </c>
      <c r="I1011" s="113">
        <v>7671771</v>
      </c>
      <c r="J1011" s="113">
        <v>180893083.75</v>
      </c>
      <c r="K1011" s="115">
        <v>43518</v>
      </c>
      <c r="L1011" s="113">
        <v>12498</v>
      </c>
      <c r="M1011" s="113" t="s">
        <v>1254</v>
      </c>
      <c r="N1011" s="351"/>
    </row>
    <row r="1012" spans="1:14">
      <c r="A1012" s="113" t="s">
        <v>2274</v>
      </c>
      <c r="B1012" s="113" t="s">
        <v>384</v>
      </c>
      <c r="C1012" s="113">
        <v>178</v>
      </c>
      <c r="D1012" s="113">
        <v>179</v>
      </c>
      <c r="E1012" s="113">
        <v>173.15</v>
      </c>
      <c r="F1012" s="113">
        <v>175.75</v>
      </c>
      <c r="G1012" s="113">
        <v>175.95</v>
      </c>
      <c r="H1012" s="113">
        <v>176.45</v>
      </c>
      <c r="I1012" s="113">
        <v>29490</v>
      </c>
      <c r="J1012" s="113">
        <v>5172119.75</v>
      </c>
      <c r="K1012" s="115">
        <v>43518</v>
      </c>
      <c r="L1012" s="113">
        <v>1436</v>
      </c>
      <c r="M1012" s="113" t="s">
        <v>2275</v>
      </c>
      <c r="N1012" s="351"/>
    </row>
    <row r="1013" spans="1:14">
      <c r="A1013" s="113" t="s">
        <v>3359</v>
      </c>
      <c r="B1013" s="113" t="s">
        <v>384</v>
      </c>
      <c r="C1013" s="113">
        <v>20.75</v>
      </c>
      <c r="D1013" s="113">
        <v>20.75</v>
      </c>
      <c r="E1013" s="113">
        <v>19.2</v>
      </c>
      <c r="F1013" s="113">
        <v>20.45</v>
      </c>
      <c r="G1013" s="113">
        <v>20.5</v>
      </c>
      <c r="H1013" s="113">
        <v>19.95</v>
      </c>
      <c r="I1013" s="113">
        <v>501</v>
      </c>
      <c r="J1013" s="113">
        <v>10106.9</v>
      </c>
      <c r="K1013" s="115">
        <v>43518</v>
      </c>
      <c r="L1013" s="113">
        <v>21</v>
      </c>
      <c r="M1013" s="113" t="s">
        <v>3360</v>
      </c>
      <c r="N1013" s="351"/>
    </row>
    <row r="1014" spans="1:14">
      <c r="A1014" s="113" t="s">
        <v>3054</v>
      </c>
      <c r="B1014" s="113" t="s">
        <v>384</v>
      </c>
      <c r="C1014" s="113">
        <v>1130</v>
      </c>
      <c r="D1014" s="113">
        <v>1130</v>
      </c>
      <c r="E1014" s="113">
        <v>1124</v>
      </c>
      <c r="F1014" s="113">
        <v>1128.97</v>
      </c>
      <c r="G1014" s="113">
        <v>1129.8599999999999</v>
      </c>
      <c r="H1014" s="113">
        <v>1127.67</v>
      </c>
      <c r="I1014" s="113">
        <v>10413</v>
      </c>
      <c r="J1014" s="113">
        <v>11746579.24</v>
      </c>
      <c r="K1014" s="115">
        <v>43518</v>
      </c>
      <c r="L1014" s="113">
        <v>608</v>
      </c>
      <c r="M1014" s="113" t="s">
        <v>3055</v>
      </c>
      <c r="N1014" s="351"/>
    </row>
    <row r="1015" spans="1:14">
      <c r="A1015" s="113" t="s">
        <v>1255</v>
      </c>
      <c r="B1015" s="113" t="s">
        <v>384</v>
      </c>
      <c r="C1015" s="113">
        <v>82.2</v>
      </c>
      <c r="D1015" s="113">
        <v>83.1</v>
      </c>
      <c r="E1015" s="113">
        <v>81.25</v>
      </c>
      <c r="F1015" s="113">
        <v>81.55</v>
      </c>
      <c r="G1015" s="113">
        <v>81.95</v>
      </c>
      <c r="H1015" s="113">
        <v>82.4</v>
      </c>
      <c r="I1015" s="113">
        <v>765297</v>
      </c>
      <c r="J1015" s="113">
        <v>62858593.25</v>
      </c>
      <c r="K1015" s="115">
        <v>43518</v>
      </c>
      <c r="L1015" s="113">
        <v>10650</v>
      </c>
      <c r="M1015" s="113" t="s">
        <v>1256</v>
      </c>
      <c r="N1015" s="351"/>
    </row>
    <row r="1016" spans="1:14">
      <c r="A1016" s="113" t="s">
        <v>1257</v>
      </c>
      <c r="B1016" s="113" t="s">
        <v>384</v>
      </c>
      <c r="C1016" s="113">
        <v>1295</v>
      </c>
      <c r="D1016" s="113">
        <v>1306.4000000000001</v>
      </c>
      <c r="E1016" s="113">
        <v>1276.9000000000001</v>
      </c>
      <c r="F1016" s="113">
        <v>1284.3</v>
      </c>
      <c r="G1016" s="113">
        <v>1288.05</v>
      </c>
      <c r="H1016" s="113">
        <v>1293.5999999999999</v>
      </c>
      <c r="I1016" s="113">
        <v>739382</v>
      </c>
      <c r="J1016" s="113">
        <v>953198032.45000005</v>
      </c>
      <c r="K1016" s="115">
        <v>43518</v>
      </c>
      <c r="L1016" s="113">
        <v>48206</v>
      </c>
      <c r="M1016" s="113" t="s">
        <v>1258</v>
      </c>
      <c r="N1016" s="351"/>
    </row>
    <row r="1017" spans="1:14">
      <c r="A1017" s="113" t="s">
        <v>1259</v>
      </c>
      <c r="B1017" s="113" t="s">
        <v>384</v>
      </c>
      <c r="C1017" s="113">
        <v>6.55</v>
      </c>
      <c r="D1017" s="113">
        <v>7.35</v>
      </c>
      <c r="E1017" s="113">
        <v>6.4</v>
      </c>
      <c r="F1017" s="113">
        <v>6.9</v>
      </c>
      <c r="G1017" s="113">
        <v>6.8</v>
      </c>
      <c r="H1017" s="113">
        <v>6.45</v>
      </c>
      <c r="I1017" s="113">
        <v>491646</v>
      </c>
      <c r="J1017" s="113">
        <v>3376942.95</v>
      </c>
      <c r="K1017" s="115">
        <v>43518</v>
      </c>
      <c r="L1017" s="113">
        <v>692</v>
      </c>
      <c r="M1017" s="113" t="s">
        <v>1260</v>
      </c>
      <c r="N1017" s="351"/>
    </row>
    <row r="1018" spans="1:14">
      <c r="A1018" s="113" t="s">
        <v>3361</v>
      </c>
      <c r="B1018" s="113" t="s">
        <v>384</v>
      </c>
      <c r="C1018" s="113">
        <v>2.35</v>
      </c>
      <c r="D1018" s="113">
        <v>2.5</v>
      </c>
      <c r="E1018" s="113">
        <v>2.2999999999999998</v>
      </c>
      <c r="F1018" s="113">
        <v>2.2999999999999998</v>
      </c>
      <c r="G1018" s="113">
        <v>2.2999999999999998</v>
      </c>
      <c r="H1018" s="113">
        <v>2.4</v>
      </c>
      <c r="I1018" s="113">
        <v>566623</v>
      </c>
      <c r="J1018" s="113">
        <v>1363679.75</v>
      </c>
      <c r="K1018" s="115">
        <v>43518</v>
      </c>
      <c r="L1018" s="113">
        <v>462</v>
      </c>
      <c r="M1018" s="113" t="s">
        <v>3362</v>
      </c>
      <c r="N1018" s="351"/>
    </row>
    <row r="1019" spans="1:14">
      <c r="A1019" s="113" t="s">
        <v>1261</v>
      </c>
      <c r="B1019" s="113" t="s">
        <v>384</v>
      </c>
      <c r="C1019" s="113">
        <v>1255</v>
      </c>
      <c r="D1019" s="113">
        <v>1260</v>
      </c>
      <c r="E1019" s="113">
        <v>1240</v>
      </c>
      <c r="F1019" s="113">
        <v>1247.5</v>
      </c>
      <c r="G1019" s="113">
        <v>1250</v>
      </c>
      <c r="H1019" s="113">
        <v>1250.5999999999999</v>
      </c>
      <c r="I1019" s="113">
        <v>7281</v>
      </c>
      <c r="J1019" s="113">
        <v>9100934.6500000004</v>
      </c>
      <c r="K1019" s="115">
        <v>43518</v>
      </c>
      <c r="L1019" s="113">
        <v>1366</v>
      </c>
      <c r="M1019" s="113" t="s">
        <v>1262</v>
      </c>
      <c r="N1019" s="351"/>
    </row>
    <row r="1020" spans="1:14">
      <c r="A1020" s="113" t="s">
        <v>1263</v>
      </c>
      <c r="B1020" s="113" t="s">
        <v>384</v>
      </c>
      <c r="C1020" s="113">
        <v>689.9</v>
      </c>
      <c r="D1020" s="113">
        <v>716.85</v>
      </c>
      <c r="E1020" s="113">
        <v>662.1</v>
      </c>
      <c r="F1020" s="113">
        <v>690.4</v>
      </c>
      <c r="G1020" s="113">
        <v>716.85</v>
      </c>
      <c r="H1020" s="113">
        <v>683.45</v>
      </c>
      <c r="I1020" s="113">
        <v>1164</v>
      </c>
      <c r="J1020" s="113">
        <v>799826.3</v>
      </c>
      <c r="K1020" s="115">
        <v>43518</v>
      </c>
      <c r="L1020" s="113">
        <v>147</v>
      </c>
      <c r="M1020" s="113" t="s">
        <v>1264</v>
      </c>
      <c r="N1020" s="351"/>
    </row>
    <row r="1021" spans="1:14">
      <c r="A1021" s="113" t="s">
        <v>1265</v>
      </c>
      <c r="B1021" s="113" t="s">
        <v>384</v>
      </c>
      <c r="C1021" s="113">
        <v>37.4</v>
      </c>
      <c r="D1021" s="113">
        <v>37.799999999999997</v>
      </c>
      <c r="E1021" s="113">
        <v>36.549999999999997</v>
      </c>
      <c r="F1021" s="113">
        <v>37.200000000000003</v>
      </c>
      <c r="G1021" s="113">
        <v>37.25</v>
      </c>
      <c r="H1021" s="113">
        <v>35.15</v>
      </c>
      <c r="I1021" s="113">
        <v>262721</v>
      </c>
      <c r="J1021" s="113">
        <v>9771517.9000000004</v>
      </c>
      <c r="K1021" s="115">
        <v>43518</v>
      </c>
      <c r="L1021" s="113">
        <v>2333</v>
      </c>
      <c r="M1021" s="113" t="s">
        <v>1266</v>
      </c>
      <c r="N1021" s="351"/>
    </row>
    <row r="1022" spans="1:14">
      <c r="A1022" s="113" t="s">
        <v>2604</v>
      </c>
      <c r="B1022" s="113" t="s">
        <v>384</v>
      </c>
      <c r="C1022" s="113">
        <v>5.6</v>
      </c>
      <c r="D1022" s="113">
        <v>6.1</v>
      </c>
      <c r="E1022" s="113">
        <v>5.6</v>
      </c>
      <c r="F1022" s="113">
        <v>5.9</v>
      </c>
      <c r="G1022" s="113">
        <v>5.9</v>
      </c>
      <c r="H1022" s="113">
        <v>5.5</v>
      </c>
      <c r="I1022" s="113">
        <v>96823</v>
      </c>
      <c r="J1022" s="113">
        <v>567616.05000000005</v>
      </c>
      <c r="K1022" s="115">
        <v>43518</v>
      </c>
      <c r="L1022" s="113">
        <v>252</v>
      </c>
      <c r="M1022" s="113" t="s">
        <v>2605</v>
      </c>
      <c r="N1022" s="351"/>
    </row>
    <row r="1023" spans="1:14">
      <c r="A1023" s="113" t="s">
        <v>3271</v>
      </c>
      <c r="B1023" s="113" t="s">
        <v>384</v>
      </c>
      <c r="C1023" s="113">
        <v>1.3</v>
      </c>
      <c r="D1023" s="113">
        <v>1.3</v>
      </c>
      <c r="E1023" s="113">
        <v>1.3</v>
      </c>
      <c r="F1023" s="113">
        <v>1.3</v>
      </c>
      <c r="G1023" s="113">
        <v>1.3</v>
      </c>
      <c r="H1023" s="113">
        <v>1.25</v>
      </c>
      <c r="I1023" s="113">
        <v>26887</v>
      </c>
      <c r="J1023" s="113">
        <v>34953.1</v>
      </c>
      <c r="K1023" s="115">
        <v>43518</v>
      </c>
      <c r="L1023" s="113">
        <v>18</v>
      </c>
      <c r="M1023" s="113" t="s">
        <v>3272</v>
      </c>
      <c r="N1023" s="351"/>
    </row>
    <row r="1024" spans="1:14">
      <c r="A1024" s="113" t="s">
        <v>1267</v>
      </c>
      <c r="B1024" s="113" t="s">
        <v>384</v>
      </c>
      <c r="C1024" s="113">
        <v>74.2</v>
      </c>
      <c r="D1024" s="113">
        <v>76.900000000000006</v>
      </c>
      <c r="E1024" s="113">
        <v>74.2</v>
      </c>
      <c r="F1024" s="113">
        <v>76.349999999999994</v>
      </c>
      <c r="G1024" s="113">
        <v>76.900000000000006</v>
      </c>
      <c r="H1024" s="113">
        <v>74.2</v>
      </c>
      <c r="I1024" s="113">
        <v>18003</v>
      </c>
      <c r="J1024" s="113">
        <v>1360868.95</v>
      </c>
      <c r="K1024" s="115">
        <v>43518</v>
      </c>
      <c r="L1024" s="113">
        <v>358</v>
      </c>
      <c r="M1024" s="113" t="s">
        <v>1268</v>
      </c>
      <c r="N1024" s="351"/>
    </row>
    <row r="1025" spans="1:14">
      <c r="A1025" s="113" t="s">
        <v>3377</v>
      </c>
      <c r="B1025" s="113" t="s">
        <v>384</v>
      </c>
      <c r="C1025" s="113">
        <v>33.700000000000003</v>
      </c>
      <c r="D1025" s="113">
        <v>38</v>
      </c>
      <c r="E1025" s="113">
        <v>33.35</v>
      </c>
      <c r="F1025" s="113">
        <v>37.950000000000003</v>
      </c>
      <c r="G1025" s="113">
        <v>38</v>
      </c>
      <c r="H1025" s="113">
        <v>35.799999999999997</v>
      </c>
      <c r="I1025" s="113">
        <v>446</v>
      </c>
      <c r="J1025" s="113">
        <v>15731.2</v>
      </c>
      <c r="K1025" s="115">
        <v>43518</v>
      </c>
      <c r="L1025" s="113">
        <v>18</v>
      </c>
      <c r="M1025" s="113" t="s">
        <v>3378</v>
      </c>
      <c r="N1025" s="351"/>
    </row>
    <row r="1026" spans="1:14">
      <c r="A1026" s="113" t="s">
        <v>1866</v>
      </c>
      <c r="B1026" s="113" t="s">
        <v>384</v>
      </c>
      <c r="C1026" s="113">
        <v>63.85</v>
      </c>
      <c r="D1026" s="113">
        <v>64.900000000000006</v>
      </c>
      <c r="E1026" s="113">
        <v>63.1</v>
      </c>
      <c r="F1026" s="113">
        <v>64.25</v>
      </c>
      <c r="G1026" s="113">
        <v>64.45</v>
      </c>
      <c r="H1026" s="113">
        <v>63.95</v>
      </c>
      <c r="I1026" s="113">
        <v>220073</v>
      </c>
      <c r="J1026" s="113">
        <v>14073475</v>
      </c>
      <c r="K1026" s="115">
        <v>43518</v>
      </c>
      <c r="L1026" s="113">
        <v>8013</v>
      </c>
      <c r="M1026" s="113" t="s">
        <v>1249</v>
      </c>
      <c r="N1026" s="351"/>
    </row>
    <row r="1027" spans="1:14">
      <c r="A1027" s="113" t="s">
        <v>121</v>
      </c>
      <c r="B1027" s="113" t="s">
        <v>384</v>
      </c>
      <c r="C1027" s="113">
        <v>95.2</v>
      </c>
      <c r="D1027" s="113">
        <v>97.2</v>
      </c>
      <c r="E1027" s="113">
        <v>94.7</v>
      </c>
      <c r="F1027" s="113">
        <v>96.75</v>
      </c>
      <c r="G1027" s="113">
        <v>96.85</v>
      </c>
      <c r="H1027" s="113">
        <v>95.2</v>
      </c>
      <c r="I1027" s="113">
        <v>4754135</v>
      </c>
      <c r="J1027" s="113">
        <v>458126493.30000001</v>
      </c>
      <c r="K1027" s="115">
        <v>43518</v>
      </c>
      <c r="L1027" s="113">
        <v>22577</v>
      </c>
      <c r="M1027" s="113" t="s">
        <v>1269</v>
      </c>
      <c r="N1027" s="351"/>
    </row>
    <row r="1028" spans="1:14">
      <c r="A1028" s="113" t="s">
        <v>1270</v>
      </c>
      <c r="B1028" s="113" t="s">
        <v>384</v>
      </c>
      <c r="C1028" s="113">
        <v>124</v>
      </c>
      <c r="D1028" s="113">
        <v>127</v>
      </c>
      <c r="E1028" s="113">
        <v>123.35</v>
      </c>
      <c r="F1028" s="113">
        <v>125.95</v>
      </c>
      <c r="G1028" s="113">
        <v>126.25</v>
      </c>
      <c r="H1028" s="113">
        <v>123.25</v>
      </c>
      <c r="I1028" s="113">
        <v>516286</v>
      </c>
      <c r="J1028" s="113">
        <v>64940372.299999997</v>
      </c>
      <c r="K1028" s="115">
        <v>43518</v>
      </c>
      <c r="L1028" s="113">
        <v>7729</v>
      </c>
      <c r="M1028" s="113" t="s">
        <v>1271</v>
      </c>
      <c r="N1028" s="351"/>
    </row>
    <row r="1029" spans="1:14">
      <c r="A1029" s="113" t="s">
        <v>3056</v>
      </c>
      <c r="B1029" s="113" t="s">
        <v>384</v>
      </c>
      <c r="C1029" s="113">
        <v>5.5</v>
      </c>
      <c r="D1029" s="113">
        <v>5.95</v>
      </c>
      <c r="E1029" s="113">
        <v>5.4</v>
      </c>
      <c r="F1029" s="113">
        <v>5.85</v>
      </c>
      <c r="G1029" s="113">
        <v>5.9</v>
      </c>
      <c r="H1029" s="113">
        <v>5.4</v>
      </c>
      <c r="I1029" s="113">
        <v>40339</v>
      </c>
      <c r="J1029" s="113">
        <v>230760.2</v>
      </c>
      <c r="K1029" s="115">
        <v>43518</v>
      </c>
      <c r="L1029" s="113">
        <v>120</v>
      </c>
      <c r="M1029" s="113" t="s">
        <v>3057</v>
      </c>
      <c r="N1029" s="351"/>
    </row>
    <row r="1030" spans="1:14">
      <c r="A1030" s="113" t="s">
        <v>2035</v>
      </c>
      <c r="B1030" s="113" t="s">
        <v>384</v>
      </c>
      <c r="C1030" s="113">
        <v>276.05</v>
      </c>
      <c r="D1030" s="113">
        <v>282.05</v>
      </c>
      <c r="E1030" s="113">
        <v>268.45</v>
      </c>
      <c r="F1030" s="113">
        <v>280.7</v>
      </c>
      <c r="G1030" s="113">
        <v>280.89999999999998</v>
      </c>
      <c r="H1030" s="113">
        <v>272.89999999999998</v>
      </c>
      <c r="I1030" s="113">
        <v>11899</v>
      </c>
      <c r="J1030" s="113">
        <v>3297514.1</v>
      </c>
      <c r="K1030" s="115">
        <v>43518</v>
      </c>
      <c r="L1030" s="113">
        <v>562</v>
      </c>
      <c r="M1030" s="113" t="s">
        <v>2036</v>
      </c>
      <c r="N1030" s="351"/>
    </row>
    <row r="1031" spans="1:14">
      <c r="A1031" s="113" t="s">
        <v>1272</v>
      </c>
      <c r="B1031" s="113" t="s">
        <v>384</v>
      </c>
      <c r="C1031" s="113">
        <v>185</v>
      </c>
      <c r="D1031" s="113">
        <v>188.6</v>
      </c>
      <c r="E1031" s="113">
        <v>184.2</v>
      </c>
      <c r="F1031" s="113">
        <v>186.05</v>
      </c>
      <c r="G1031" s="113">
        <v>186.55</v>
      </c>
      <c r="H1031" s="113">
        <v>186.2</v>
      </c>
      <c r="I1031" s="113">
        <v>37714</v>
      </c>
      <c r="J1031" s="113">
        <v>7031574.3499999996</v>
      </c>
      <c r="K1031" s="115">
        <v>43518</v>
      </c>
      <c r="L1031" s="113">
        <v>2247</v>
      </c>
      <c r="M1031" s="113" t="s">
        <v>1273</v>
      </c>
      <c r="N1031" s="351"/>
    </row>
    <row r="1032" spans="1:14">
      <c r="A1032" s="113" t="s">
        <v>3357</v>
      </c>
      <c r="B1032" s="113" t="s">
        <v>384</v>
      </c>
      <c r="C1032" s="113">
        <v>911.9</v>
      </c>
      <c r="D1032" s="113">
        <v>998</v>
      </c>
      <c r="E1032" s="113">
        <v>879.6</v>
      </c>
      <c r="F1032" s="113">
        <v>944.9</v>
      </c>
      <c r="G1032" s="113">
        <v>970</v>
      </c>
      <c r="H1032" s="113">
        <v>920.2</v>
      </c>
      <c r="I1032" s="113">
        <v>8412</v>
      </c>
      <c r="J1032" s="113">
        <v>7582023.9500000002</v>
      </c>
      <c r="K1032" s="115">
        <v>43518</v>
      </c>
      <c r="L1032" s="113">
        <v>351</v>
      </c>
      <c r="M1032" s="113" t="s">
        <v>3358</v>
      </c>
      <c r="N1032" s="351"/>
    </row>
    <row r="1033" spans="1:14">
      <c r="A1033" s="113" t="s">
        <v>3590</v>
      </c>
      <c r="B1033" s="113" t="s">
        <v>3192</v>
      </c>
      <c r="C1033" s="113">
        <v>1.1499999999999999</v>
      </c>
      <c r="D1033" s="113">
        <v>1.2</v>
      </c>
      <c r="E1033" s="113">
        <v>1.1499999999999999</v>
      </c>
      <c r="F1033" s="113">
        <v>1.2</v>
      </c>
      <c r="G1033" s="113">
        <v>1.2</v>
      </c>
      <c r="H1033" s="113">
        <v>1.2</v>
      </c>
      <c r="I1033" s="113">
        <v>501</v>
      </c>
      <c r="J1033" s="113">
        <v>576.25</v>
      </c>
      <c r="K1033" s="115">
        <v>43518</v>
      </c>
      <c r="L1033" s="113">
        <v>6</v>
      </c>
      <c r="M1033" s="113" t="s">
        <v>3591</v>
      </c>
      <c r="N1033" s="351"/>
    </row>
    <row r="1034" spans="1:14">
      <c r="A1034" s="113" t="s">
        <v>122</v>
      </c>
      <c r="B1034" s="113" t="s">
        <v>384</v>
      </c>
      <c r="C1034" s="113">
        <v>136.75</v>
      </c>
      <c r="D1034" s="113">
        <v>140.25</v>
      </c>
      <c r="E1034" s="113">
        <v>135</v>
      </c>
      <c r="F1034" s="113">
        <v>139.69999999999999</v>
      </c>
      <c r="G1034" s="113">
        <v>139.5</v>
      </c>
      <c r="H1034" s="113">
        <v>136.44999999999999</v>
      </c>
      <c r="I1034" s="113">
        <v>9732276</v>
      </c>
      <c r="J1034" s="113">
        <v>1344237306.45</v>
      </c>
      <c r="K1034" s="115">
        <v>43518</v>
      </c>
      <c r="L1034" s="113">
        <v>45730</v>
      </c>
      <c r="M1034" s="113" t="s">
        <v>1274</v>
      </c>
      <c r="N1034" s="351"/>
    </row>
    <row r="1035" spans="1:14">
      <c r="A1035" s="113" t="s">
        <v>1275</v>
      </c>
      <c r="B1035" s="113" t="s">
        <v>384</v>
      </c>
      <c r="C1035" s="113">
        <v>319.14999999999998</v>
      </c>
      <c r="D1035" s="113">
        <v>323.05</v>
      </c>
      <c r="E1035" s="113">
        <v>317.14999999999998</v>
      </c>
      <c r="F1035" s="113">
        <v>321.14999999999998</v>
      </c>
      <c r="G1035" s="113">
        <v>320.5</v>
      </c>
      <c r="H1035" s="113">
        <v>317.3</v>
      </c>
      <c r="I1035" s="113">
        <v>19883</v>
      </c>
      <c r="J1035" s="113">
        <v>6345320.0499999998</v>
      </c>
      <c r="K1035" s="115">
        <v>43518</v>
      </c>
      <c r="L1035" s="113">
        <v>1656</v>
      </c>
      <c r="M1035" s="113" t="s">
        <v>1276</v>
      </c>
      <c r="N1035" s="351"/>
    </row>
    <row r="1036" spans="1:14">
      <c r="A1036" s="113" t="s">
        <v>2221</v>
      </c>
      <c r="B1036" s="113" t="s">
        <v>384</v>
      </c>
      <c r="C1036" s="113">
        <v>0.3</v>
      </c>
      <c r="D1036" s="113">
        <v>0.3</v>
      </c>
      <c r="E1036" s="113">
        <v>0.3</v>
      </c>
      <c r="F1036" s="113">
        <v>0.3</v>
      </c>
      <c r="G1036" s="113">
        <v>0.3</v>
      </c>
      <c r="H1036" s="113">
        <v>0.25</v>
      </c>
      <c r="I1036" s="113">
        <v>106100</v>
      </c>
      <c r="J1036" s="113">
        <v>31830</v>
      </c>
      <c r="K1036" s="115">
        <v>43518</v>
      </c>
      <c r="L1036" s="113">
        <v>13</v>
      </c>
      <c r="M1036" s="113" t="s">
        <v>2222</v>
      </c>
      <c r="N1036" s="351"/>
    </row>
    <row r="1037" spans="1:14">
      <c r="A1037" s="113" t="s">
        <v>1277</v>
      </c>
      <c r="B1037" s="113" t="s">
        <v>384</v>
      </c>
      <c r="C1037" s="113">
        <v>489</v>
      </c>
      <c r="D1037" s="113">
        <v>510</v>
      </c>
      <c r="E1037" s="113">
        <v>489</v>
      </c>
      <c r="F1037" s="113">
        <v>503.1</v>
      </c>
      <c r="G1037" s="113">
        <v>500.2</v>
      </c>
      <c r="H1037" s="113">
        <v>486.7</v>
      </c>
      <c r="I1037" s="113">
        <v>1439111</v>
      </c>
      <c r="J1037" s="113">
        <v>713323787.10000002</v>
      </c>
      <c r="K1037" s="115">
        <v>43518</v>
      </c>
      <c r="L1037" s="113">
        <v>18208</v>
      </c>
      <c r="M1037" s="113" t="s">
        <v>1278</v>
      </c>
      <c r="N1037" s="351"/>
    </row>
    <row r="1038" spans="1:14">
      <c r="A1038" s="113" t="s">
        <v>1279</v>
      </c>
      <c r="B1038" s="113" t="s">
        <v>384</v>
      </c>
      <c r="C1038" s="113">
        <v>1112.9000000000001</v>
      </c>
      <c r="D1038" s="113">
        <v>1112.95</v>
      </c>
      <c r="E1038" s="113">
        <v>1074.1500000000001</v>
      </c>
      <c r="F1038" s="113">
        <v>1080</v>
      </c>
      <c r="G1038" s="113">
        <v>1077.2</v>
      </c>
      <c r="H1038" s="113">
        <v>1105.75</v>
      </c>
      <c r="I1038" s="113">
        <v>1386</v>
      </c>
      <c r="J1038" s="113">
        <v>1514855.75</v>
      </c>
      <c r="K1038" s="115">
        <v>43518</v>
      </c>
      <c r="L1038" s="113">
        <v>231</v>
      </c>
      <c r="M1038" s="113" t="s">
        <v>1280</v>
      </c>
      <c r="N1038" s="351"/>
    </row>
    <row r="1039" spans="1:14">
      <c r="A1039" s="113" t="s">
        <v>123</v>
      </c>
      <c r="B1039" s="113" t="s">
        <v>384</v>
      </c>
      <c r="C1039" s="113">
        <v>3470</v>
      </c>
      <c r="D1039" s="113">
        <v>3490.6</v>
      </c>
      <c r="E1039" s="113">
        <v>3427.2</v>
      </c>
      <c r="F1039" s="113">
        <v>3452.3</v>
      </c>
      <c r="G1039" s="113">
        <v>3450</v>
      </c>
      <c r="H1039" s="113">
        <v>3465.3</v>
      </c>
      <c r="I1039" s="113">
        <v>19551</v>
      </c>
      <c r="J1039" s="113">
        <v>67556622.900000006</v>
      </c>
      <c r="K1039" s="115">
        <v>43518</v>
      </c>
      <c r="L1039" s="113">
        <v>3509</v>
      </c>
      <c r="M1039" s="113" t="s">
        <v>1281</v>
      </c>
      <c r="N1039" s="351"/>
    </row>
    <row r="1040" spans="1:14">
      <c r="A1040" s="113" t="s">
        <v>205</v>
      </c>
      <c r="B1040" s="113" t="s">
        <v>384</v>
      </c>
      <c r="C1040" s="113">
        <v>173</v>
      </c>
      <c r="D1040" s="113">
        <v>177.5</v>
      </c>
      <c r="E1040" s="113">
        <v>172.65</v>
      </c>
      <c r="F1040" s="113">
        <v>177.2</v>
      </c>
      <c r="G1040" s="113">
        <v>177.05</v>
      </c>
      <c r="H1040" s="113">
        <v>172.4</v>
      </c>
      <c r="I1040" s="113">
        <v>1883694</v>
      </c>
      <c r="J1040" s="113">
        <v>331623314.75</v>
      </c>
      <c r="K1040" s="115">
        <v>43518</v>
      </c>
      <c r="L1040" s="113">
        <v>17712</v>
      </c>
      <c r="M1040" s="113" t="s">
        <v>1282</v>
      </c>
      <c r="N1040" s="351"/>
    </row>
    <row r="1041" spans="1:14">
      <c r="A1041" s="113" t="s">
        <v>3058</v>
      </c>
      <c r="B1041" s="113" t="s">
        <v>384</v>
      </c>
      <c r="C1041" s="113">
        <v>15.1</v>
      </c>
      <c r="D1041" s="113">
        <v>15.9</v>
      </c>
      <c r="E1041" s="113">
        <v>14.55</v>
      </c>
      <c r="F1041" s="113">
        <v>14.75</v>
      </c>
      <c r="G1041" s="113">
        <v>14.85</v>
      </c>
      <c r="H1041" s="113">
        <v>15.4</v>
      </c>
      <c r="I1041" s="113">
        <v>60279</v>
      </c>
      <c r="J1041" s="113">
        <v>909192</v>
      </c>
      <c r="K1041" s="115">
        <v>43518</v>
      </c>
      <c r="L1041" s="113">
        <v>326</v>
      </c>
      <c r="M1041" s="113" t="s">
        <v>3059</v>
      </c>
      <c r="N1041" s="351"/>
    </row>
    <row r="1042" spans="1:14">
      <c r="A1042" s="113" t="s">
        <v>3273</v>
      </c>
      <c r="B1042" s="113" t="s">
        <v>384</v>
      </c>
      <c r="C1042" s="113">
        <v>2.2999999999999998</v>
      </c>
      <c r="D1042" s="113">
        <v>2.2999999999999998</v>
      </c>
      <c r="E1042" s="113">
        <v>2.15</v>
      </c>
      <c r="F1042" s="113">
        <v>2.25</v>
      </c>
      <c r="G1042" s="113">
        <v>2.25</v>
      </c>
      <c r="H1042" s="113">
        <v>2.2000000000000002</v>
      </c>
      <c r="I1042" s="113">
        <v>42767</v>
      </c>
      <c r="J1042" s="113">
        <v>96655</v>
      </c>
      <c r="K1042" s="115">
        <v>43518</v>
      </c>
      <c r="L1042" s="113">
        <v>34</v>
      </c>
      <c r="M1042" s="113" t="s">
        <v>3274</v>
      </c>
      <c r="N1042" s="351"/>
    </row>
    <row r="1043" spans="1:14">
      <c r="A1043" s="113" t="s">
        <v>2764</v>
      </c>
      <c r="B1043" s="113" t="s">
        <v>384</v>
      </c>
      <c r="C1043" s="113">
        <v>208.95</v>
      </c>
      <c r="D1043" s="113">
        <v>210</v>
      </c>
      <c r="E1043" s="113">
        <v>206.5</v>
      </c>
      <c r="F1043" s="113">
        <v>208.7</v>
      </c>
      <c r="G1043" s="113">
        <v>207.95</v>
      </c>
      <c r="H1043" s="113">
        <v>208.55</v>
      </c>
      <c r="I1043" s="113">
        <v>18506</v>
      </c>
      <c r="J1043" s="113">
        <v>3857617.5</v>
      </c>
      <c r="K1043" s="115">
        <v>43518</v>
      </c>
      <c r="L1043" s="113">
        <v>946</v>
      </c>
      <c r="M1043" s="113" t="s">
        <v>2291</v>
      </c>
      <c r="N1043" s="351"/>
    </row>
    <row r="1044" spans="1:14">
      <c r="A1044" s="113" t="s">
        <v>2690</v>
      </c>
      <c r="B1044" s="113" t="s">
        <v>384</v>
      </c>
      <c r="C1044" s="113">
        <v>79.45</v>
      </c>
      <c r="D1044" s="113">
        <v>85.75</v>
      </c>
      <c r="E1044" s="113">
        <v>79.45</v>
      </c>
      <c r="F1044" s="113">
        <v>85.1</v>
      </c>
      <c r="G1044" s="113">
        <v>85.75</v>
      </c>
      <c r="H1044" s="113">
        <v>79.25</v>
      </c>
      <c r="I1044" s="113">
        <v>56260</v>
      </c>
      <c r="J1044" s="113">
        <v>4675796.95</v>
      </c>
      <c r="K1044" s="115">
        <v>43518</v>
      </c>
      <c r="L1044" s="113">
        <v>877</v>
      </c>
      <c r="M1044" s="113" t="s">
        <v>2691</v>
      </c>
      <c r="N1044" s="351"/>
    </row>
    <row r="1045" spans="1:14">
      <c r="A1045" s="113" t="s">
        <v>1283</v>
      </c>
      <c r="B1045" s="113" t="s">
        <v>384</v>
      </c>
      <c r="C1045" s="113">
        <v>210</v>
      </c>
      <c r="D1045" s="113">
        <v>210</v>
      </c>
      <c r="E1045" s="113">
        <v>207.2</v>
      </c>
      <c r="F1045" s="113">
        <v>207.45</v>
      </c>
      <c r="G1045" s="113">
        <v>207.4</v>
      </c>
      <c r="H1045" s="113">
        <v>208.1</v>
      </c>
      <c r="I1045" s="113">
        <v>287264</v>
      </c>
      <c r="J1045" s="113">
        <v>59704867.25</v>
      </c>
      <c r="K1045" s="115">
        <v>43518</v>
      </c>
      <c r="L1045" s="113">
        <v>5099</v>
      </c>
      <c r="M1045" s="113" t="s">
        <v>1284</v>
      </c>
      <c r="N1045" s="351"/>
    </row>
    <row r="1046" spans="1:14">
      <c r="A1046" s="113" t="s">
        <v>2095</v>
      </c>
      <c r="B1046" s="113" t="s">
        <v>3192</v>
      </c>
      <c r="C1046" s="113">
        <v>15.25</v>
      </c>
      <c r="D1046" s="113">
        <v>16.25</v>
      </c>
      <c r="E1046" s="113">
        <v>15</v>
      </c>
      <c r="F1046" s="113">
        <v>15.9</v>
      </c>
      <c r="G1046" s="113">
        <v>16.2</v>
      </c>
      <c r="H1046" s="113">
        <v>15.5</v>
      </c>
      <c r="I1046" s="113">
        <v>27891</v>
      </c>
      <c r="J1046" s="113">
        <v>430986.45</v>
      </c>
      <c r="K1046" s="115">
        <v>43518</v>
      </c>
      <c r="L1046" s="113">
        <v>79</v>
      </c>
      <c r="M1046" s="113" t="s">
        <v>2096</v>
      </c>
      <c r="N1046" s="351"/>
    </row>
    <row r="1047" spans="1:14">
      <c r="A1047" s="113" t="s">
        <v>1285</v>
      </c>
      <c r="B1047" s="113" t="s">
        <v>384</v>
      </c>
      <c r="C1047" s="113">
        <v>30.65</v>
      </c>
      <c r="D1047" s="113">
        <v>33.35</v>
      </c>
      <c r="E1047" s="113">
        <v>29.5</v>
      </c>
      <c r="F1047" s="113">
        <v>32.5</v>
      </c>
      <c r="G1047" s="113">
        <v>32.700000000000003</v>
      </c>
      <c r="H1047" s="113">
        <v>30.3</v>
      </c>
      <c r="I1047" s="113">
        <v>68279</v>
      </c>
      <c r="J1047" s="113">
        <v>2204016.35</v>
      </c>
      <c r="K1047" s="115">
        <v>43518</v>
      </c>
      <c r="L1047" s="113">
        <v>326</v>
      </c>
      <c r="M1047" s="113" t="s">
        <v>1286</v>
      </c>
      <c r="N1047" s="351"/>
    </row>
    <row r="1048" spans="1:14">
      <c r="A1048" s="113" t="s">
        <v>3382</v>
      </c>
      <c r="B1048" s="113" t="s">
        <v>3192</v>
      </c>
      <c r="C1048" s="113">
        <v>10.1</v>
      </c>
      <c r="D1048" s="113">
        <v>10.95</v>
      </c>
      <c r="E1048" s="113">
        <v>10.1</v>
      </c>
      <c r="F1048" s="113">
        <v>10.95</v>
      </c>
      <c r="G1048" s="113">
        <v>10.95</v>
      </c>
      <c r="H1048" s="113">
        <v>10.45</v>
      </c>
      <c r="I1048" s="113">
        <v>515</v>
      </c>
      <c r="J1048" s="113">
        <v>5630.75</v>
      </c>
      <c r="K1048" s="115">
        <v>43518</v>
      </c>
      <c r="L1048" s="113">
        <v>4</v>
      </c>
      <c r="M1048" s="113" t="s">
        <v>3383</v>
      </c>
      <c r="N1048" s="351"/>
    </row>
    <row r="1049" spans="1:14">
      <c r="A1049" s="113" t="s">
        <v>124</v>
      </c>
      <c r="B1049" s="113" t="s">
        <v>384</v>
      </c>
      <c r="C1049" s="113">
        <v>148.6</v>
      </c>
      <c r="D1049" s="113">
        <v>150.5</v>
      </c>
      <c r="E1049" s="113">
        <v>147.1</v>
      </c>
      <c r="F1049" s="113">
        <v>148.6</v>
      </c>
      <c r="G1049" s="113">
        <v>148.75</v>
      </c>
      <c r="H1049" s="113">
        <v>146.94999999999999</v>
      </c>
      <c r="I1049" s="113">
        <v>18273813</v>
      </c>
      <c r="J1049" s="113">
        <v>2718929590.75</v>
      </c>
      <c r="K1049" s="115">
        <v>43518</v>
      </c>
      <c r="L1049" s="113">
        <v>97087</v>
      </c>
      <c r="M1049" s="113" t="s">
        <v>1287</v>
      </c>
      <c r="N1049" s="351"/>
    </row>
    <row r="1050" spans="1:14">
      <c r="A1050" s="113" t="s">
        <v>1288</v>
      </c>
      <c r="B1050" s="113" t="s">
        <v>384</v>
      </c>
      <c r="C1050" s="113">
        <v>29.8</v>
      </c>
      <c r="D1050" s="113">
        <v>30.55</v>
      </c>
      <c r="E1050" s="113">
        <v>29.35</v>
      </c>
      <c r="F1050" s="113">
        <v>29.75</v>
      </c>
      <c r="G1050" s="113">
        <v>29.65</v>
      </c>
      <c r="H1050" s="113">
        <v>29.65</v>
      </c>
      <c r="I1050" s="113">
        <v>68356</v>
      </c>
      <c r="J1050" s="113">
        <v>2052610.25</v>
      </c>
      <c r="K1050" s="115">
        <v>43518</v>
      </c>
      <c r="L1050" s="113">
        <v>423</v>
      </c>
      <c r="M1050" s="113" t="s">
        <v>1289</v>
      </c>
      <c r="N1050" s="351"/>
    </row>
    <row r="1051" spans="1:14">
      <c r="A1051" s="113" t="s">
        <v>3060</v>
      </c>
      <c r="B1051" s="113" t="s">
        <v>384</v>
      </c>
      <c r="C1051" s="113">
        <v>60.4</v>
      </c>
      <c r="D1051" s="113">
        <v>61</v>
      </c>
      <c r="E1051" s="113">
        <v>58.25</v>
      </c>
      <c r="F1051" s="113">
        <v>59.55</v>
      </c>
      <c r="G1051" s="113">
        <v>59.2</v>
      </c>
      <c r="H1051" s="113">
        <v>59.4</v>
      </c>
      <c r="I1051" s="113">
        <v>5515</v>
      </c>
      <c r="J1051" s="113">
        <v>330779.3</v>
      </c>
      <c r="K1051" s="115">
        <v>43518</v>
      </c>
      <c r="L1051" s="113">
        <v>69</v>
      </c>
      <c r="M1051" s="113" t="s">
        <v>3061</v>
      </c>
      <c r="N1051" s="351"/>
    </row>
    <row r="1052" spans="1:14">
      <c r="A1052" s="113" t="s">
        <v>2606</v>
      </c>
      <c r="B1052" s="113" t="s">
        <v>384</v>
      </c>
      <c r="C1052" s="113">
        <v>116.7</v>
      </c>
      <c r="D1052" s="113">
        <v>117.45</v>
      </c>
      <c r="E1052" s="113">
        <v>113.95</v>
      </c>
      <c r="F1052" s="113">
        <v>114.3</v>
      </c>
      <c r="G1052" s="113">
        <v>113.95</v>
      </c>
      <c r="H1052" s="113">
        <v>117</v>
      </c>
      <c r="I1052" s="113">
        <v>21582</v>
      </c>
      <c r="J1052" s="113">
        <v>2500664.0499999998</v>
      </c>
      <c r="K1052" s="115">
        <v>43518</v>
      </c>
      <c r="L1052" s="113">
        <v>329</v>
      </c>
      <c r="M1052" s="113" t="s">
        <v>2607</v>
      </c>
      <c r="N1052" s="351"/>
    </row>
    <row r="1053" spans="1:14">
      <c r="A1053" s="113" t="s">
        <v>2464</v>
      </c>
      <c r="B1053" s="113" t="s">
        <v>384</v>
      </c>
      <c r="C1053" s="113">
        <v>8.1</v>
      </c>
      <c r="D1053" s="113">
        <v>8.35</v>
      </c>
      <c r="E1053" s="113">
        <v>7.7</v>
      </c>
      <c r="F1053" s="113">
        <v>8.25</v>
      </c>
      <c r="G1053" s="113">
        <v>8.25</v>
      </c>
      <c r="H1053" s="113">
        <v>8.0500000000000007</v>
      </c>
      <c r="I1053" s="113">
        <v>793373</v>
      </c>
      <c r="J1053" s="113">
        <v>6343912.4000000004</v>
      </c>
      <c r="K1053" s="115">
        <v>43518</v>
      </c>
      <c r="L1053" s="113">
        <v>1136</v>
      </c>
      <c r="M1053" s="113" t="s">
        <v>2465</v>
      </c>
      <c r="N1053" s="351"/>
    </row>
    <row r="1054" spans="1:14">
      <c r="A1054" s="113" t="s">
        <v>1290</v>
      </c>
      <c r="B1054" s="113" t="s">
        <v>384</v>
      </c>
      <c r="C1054" s="113">
        <v>89</v>
      </c>
      <c r="D1054" s="113">
        <v>90</v>
      </c>
      <c r="E1054" s="113">
        <v>87.05</v>
      </c>
      <c r="F1054" s="113">
        <v>87.4</v>
      </c>
      <c r="G1054" s="113">
        <v>87.2</v>
      </c>
      <c r="H1054" s="113">
        <v>87.15</v>
      </c>
      <c r="I1054" s="113">
        <v>13870</v>
      </c>
      <c r="J1054" s="113">
        <v>1228604.55</v>
      </c>
      <c r="K1054" s="115">
        <v>43518</v>
      </c>
      <c r="L1054" s="113">
        <v>115</v>
      </c>
      <c r="M1054" s="113" t="s">
        <v>1291</v>
      </c>
      <c r="N1054" s="351"/>
    </row>
    <row r="1055" spans="1:14">
      <c r="A1055" s="113" t="s">
        <v>1292</v>
      </c>
      <c r="B1055" s="113" t="s">
        <v>384</v>
      </c>
      <c r="C1055" s="113">
        <v>24.05</v>
      </c>
      <c r="D1055" s="113">
        <v>25.6</v>
      </c>
      <c r="E1055" s="113">
        <v>24.05</v>
      </c>
      <c r="F1055" s="113">
        <v>24.85</v>
      </c>
      <c r="G1055" s="113">
        <v>24.7</v>
      </c>
      <c r="H1055" s="113">
        <v>24.3</v>
      </c>
      <c r="I1055" s="113">
        <v>44384</v>
      </c>
      <c r="J1055" s="113">
        <v>1095221.45</v>
      </c>
      <c r="K1055" s="115">
        <v>43518</v>
      </c>
      <c r="L1055" s="113">
        <v>347</v>
      </c>
      <c r="M1055" s="113" t="s">
        <v>1293</v>
      </c>
      <c r="N1055" s="351"/>
    </row>
    <row r="1056" spans="1:14">
      <c r="A1056" s="113" t="s">
        <v>3062</v>
      </c>
      <c r="B1056" s="113" t="s">
        <v>384</v>
      </c>
      <c r="C1056" s="113">
        <v>23.65</v>
      </c>
      <c r="D1056" s="113">
        <v>24.4</v>
      </c>
      <c r="E1056" s="113">
        <v>23.65</v>
      </c>
      <c r="F1056" s="113">
        <v>23.8</v>
      </c>
      <c r="G1056" s="113">
        <v>23.7</v>
      </c>
      <c r="H1056" s="113">
        <v>23.4</v>
      </c>
      <c r="I1056" s="113">
        <v>10433</v>
      </c>
      <c r="J1056" s="113">
        <v>250579.25</v>
      </c>
      <c r="K1056" s="115">
        <v>43518</v>
      </c>
      <c r="L1056" s="113">
        <v>175</v>
      </c>
      <c r="M1056" s="113" t="s">
        <v>3063</v>
      </c>
      <c r="N1056" s="351"/>
    </row>
    <row r="1057" spans="1:14">
      <c r="A1057" s="113" t="s">
        <v>2466</v>
      </c>
      <c r="B1057" s="113" t="s">
        <v>384</v>
      </c>
      <c r="C1057" s="113">
        <v>13.9</v>
      </c>
      <c r="D1057" s="113">
        <v>15.45</v>
      </c>
      <c r="E1057" s="113">
        <v>12.5</v>
      </c>
      <c r="F1057" s="113">
        <v>13.95</v>
      </c>
      <c r="G1057" s="113">
        <v>14</v>
      </c>
      <c r="H1057" s="113">
        <v>13.15</v>
      </c>
      <c r="I1057" s="113">
        <v>53851</v>
      </c>
      <c r="J1057" s="113">
        <v>769979.6</v>
      </c>
      <c r="K1057" s="115">
        <v>43518</v>
      </c>
      <c r="L1057" s="113">
        <v>353</v>
      </c>
      <c r="M1057" s="113" t="s">
        <v>2467</v>
      </c>
      <c r="N1057" s="351"/>
    </row>
    <row r="1058" spans="1:14">
      <c r="A1058" s="113" t="s">
        <v>125</v>
      </c>
      <c r="B1058" s="113" t="s">
        <v>384</v>
      </c>
      <c r="C1058" s="113">
        <v>82.8</v>
      </c>
      <c r="D1058" s="113">
        <v>84.35</v>
      </c>
      <c r="E1058" s="113">
        <v>82</v>
      </c>
      <c r="F1058" s="113">
        <v>83.15</v>
      </c>
      <c r="G1058" s="113">
        <v>83.15</v>
      </c>
      <c r="H1058" s="113">
        <v>82.85</v>
      </c>
      <c r="I1058" s="113">
        <v>2417281</v>
      </c>
      <c r="J1058" s="113">
        <v>201029505.09999999</v>
      </c>
      <c r="K1058" s="115">
        <v>43518</v>
      </c>
      <c r="L1058" s="113">
        <v>11081</v>
      </c>
      <c r="M1058" s="113" t="s">
        <v>1294</v>
      </c>
      <c r="N1058" s="351"/>
    </row>
    <row r="1059" spans="1:14">
      <c r="A1059" s="113" t="s">
        <v>3064</v>
      </c>
      <c r="B1059" s="113" t="s">
        <v>384</v>
      </c>
      <c r="C1059" s="113">
        <v>156.25</v>
      </c>
      <c r="D1059" s="113">
        <v>161</v>
      </c>
      <c r="E1059" s="113">
        <v>154.5</v>
      </c>
      <c r="F1059" s="113">
        <v>159.35</v>
      </c>
      <c r="G1059" s="113">
        <v>159.15</v>
      </c>
      <c r="H1059" s="113">
        <v>154.30000000000001</v>
      </c>
      <c r="I1059" s="113">
        <v>19552</v>
      </c>
      <c r="J1059" s="113">
        <v>3113458.05</v>
      </c>
      <c r="K1059" s="115">
        <v>43518</v>
      </c>
      <c r="L1059" s="113">
        <v>568</v>
      </c>
      <c r="M1059" s="113" t="s">
        <v>3065</v>
      </c>
      <c r="N1059" s="351"/>
    </row>
    <row r="1060" spans="1:14">
      <c r="A1060" s="113" t="s">
        <v>314</v>
      </c>
      <c r="B1060" s="113" t="s">
        <v>384</v>
      </c>
      <c r="C1060" s="113">
        <v>68.849999999999994</v>
      </c>
      <c r="D1060" s="113">
        <v>70.599999999999994</v>
      </c>
      <c r="E1060" s="113">
        <v>68.5</v>
      </c>
      <c r="F1060" s="113">
        <v>70.150000000000006</v>
      </c>
      <c r="G1060" s="113">
        <v>70</v>
      </c>
      <c r="H1060" s="113">
        <v>68.7</v>
      </c>
      <c r="I1060" s="113">
        <v>27867</v>
      </c>
      <c r="J1060" s="113">
        <v>1942681.5</v>
      </c>
      <c r="K1060" s="115">
        <v>43518</v>
      </c>
      <c r="L1060" s="113">
        <v>684</v>
      </c>
      <c r="M1060" s="113" t="s">
        <v>1295</v>
      </c>
      <c r="N1060" s="351"/>
    </row>
    <row r="1061" spans="1:14">
      <c r="A1061" s="113" t="s">
        <v>2714</v>
      </c>
      <c r="B1061" s="113" t="s">
        <v>384</v>
      </c>
      <c r="C1061" s="113">
        <v>129.75</v>
      </c>
      <c r="D1061" s="113">
        <v>137.9</v>
      </c>
      <c r="E1061" s="113">
        <v>128.5</v>
      </c>
      <c r="F1061" s="113">
        <v>135.69999999999999</v>
      </c>
      <c r="G1061" s="113">
        <v>137.9</v>
      </c>
      <c r="H1061" s="113">
        <v>130.15</v>
      </c>
      <c r="I1061" s="113">
        <v>103455</v>
      </c>
      <c r="J1061" s="113">
        <v>13601388.949999999</v>
      </c>
      <c r="K1061" s="115">
        <v>43518</v>
      </c>
      <c r="L1061" s="113">
        <v>2457</v>
      </c>
      <c r="M1061" s="113" t="s">
        <v>2715</v>
      </c>
      <c r="N1061" s="351"/>
    </row>
    <row r="1062" spans="1:14">
      <c r="A1062" s="113" t="s">
        <v>1296</v>
      </c>
      <c r="B1062" s="113" t="s">
        <v>384</v>
      </c>
      <c r="C1062" s="113">
        <v>39.85</v>
      </c>
      <c r="D1062" s="113">
        <v>40.6</v>
      </c>
      <c r="E1062" s="113">
        <v>39.799999999999997</v>
      </c>
      <c r="F1062" s="113">
        <v>40</v>
      </c>
      <c r="G1062" s="113">
        <v>40.049999999999997</v>
      </c>
      <c r="H1062" s="113">
        <v>40.049999999999997</v>
      </c>
      <c r="I1062" s="113">
        <v>11943</v>
      </c>
      <c r="J1062" s="113">
        <v>478626.75</v>
      </c>
      <c r="K1062" s="115">
        <v>43518</v>
      </c>
      <c r="L1062" s="113">
        <v>589</v>
      </c>
      <c r="M1062" s="113" t="s">
        <v>1297</v>
      </c>
      <c r="N1062" s="351"/>
    </row>
    <row r="1063" spans="1:14">
      <c r="A1063" s="113" t="s">
        <v>3573</v>
      </c>
      <c r="B1063" s="113" t="s">
        <v>384</v>
      </c>
      <c r="C1063" s="113">
        <v>143.94999999999999</v>
      </c>
      <c r="D1063" s="113">
        <v>146.94999999999999</v>
      </c>
      <c r="E1063" s="113">
        <v>127.8</v>
      </c>
      <c r="F1063" s="113">
        <v>145.80000000000001</v>
      </c>
      <c r="G1063" s="113">
        <v>145</v>
      </c>
      <c r="H1063" s="113">
        <v>136.1</v>
      </c>
      <c r="I1063" s="113">
        <v>389</v>
      </c>
      <c r="J1063" s="113">
        <v>54938.1</v>
      </c>
      <c r="K1063" s="115">
        <v>43518</v>
      </c>
      <c r="L1063" s="113">
        <v>30</v>
      </c>
      <c r="M1063" s="113" t="s">
        <v>3574</v>
      </c>
      <c r="N1063" s="351"/>
    </row>
    <row r="1064" spans="1:14">
      <c r="A1064" s="113" t="s">
        <v>2351</v>
      </c>
      <c r="B1064" s="113" t="s">
        <v>384</v>
      </c>
      <c r="C1064" s="113">
        <v>32.950000000000003</v>
      </c>
      <c r="D1064" s="113">
        <v>33.549999999999997</v>
      </c>
      <c r="E1064" s="113">
        <v>32.700000000000003</v>
      </c>
      <c r="F1064" s="113">
        <v>32.9</v>
      </c>
      <c r="G1064" s="113">
        <v>33.1</v>
      </c>
      <c r="H1064" s="113">
        <v>32.75</v>
      </c>
      <c r="I1064" s="113">
        <v>457182</v>
      </c>
      <c r="J1064" s="113">
        <v>15097835.15</v>
      </c>
      <c r="K1064" s="115">
        <v>43518</v>
      </c>
      <c r="L1064" s="113">
        <v>2419</v>
      </c>
      <c r="M1064" s="113" t="s">
        <v>2352</v>
      </c>
      <c r="N1064" s="351"/>
    </row>
    <row r="1065" spans="1:14">
      <c r="A1065" s="113" t="s">
        <v>1298</v>
      </c>
      <c r="B1065" s="113" t="s">
        <v>384</v>
      </c>
      <c r="C1065" s="113">
        <v>188.9</v>
      </c>
      <c r="D1065" s="113">
        <v>195.95</v>
      </c>
      <c r="E1065" s="113">
        <v>188.9</v>
      </c>
      <c r="F1065" s="113">
        <v>194.5</v>
      </c>
      <c r="G1065" s="113">
        <v>195.9</v>
      </c>
      <c r="H1065" s="113">
        <v>190.45</v>
      </c>
      <c r="I1065" s="113">
        <v>25780</v>
      </c>
      <c r="J1065" s="113">
        <v>4981734.45</v>
      </c>
      <c r="K1065" s="115">
        <v>43518</v>
      </c>
      <c r="L1065" s="113">
        <v>1001</v>
      </c>
      <c r="M1065" s="113" t="s">
        <v>1299</v>
      </c>
      <c r="N1065" s="351"/>
    </row>
    <row r="1066" spans="1:14">
      <c r="A1066" s="113" t="s">
        <v>1300</v>
      </c>
      <c r="B1066" s="113" t="s">
        <v>384</v>
      </c>
      <c r="C1066" s="113">
        <v>860</v>
      </c>
      <c r="D1066" s="113">
        <v>883.9</v>
      </c>
      <c r="E1066" s="113">
        <v>855.1</v>
      </c>
      <c r="F1066" s="113">
        <v>863.05</v>
      </c>
      <c r="G1066" s="113">
        <v>860.1</v>
      </c>
      <c r="H1066" s="113">
        <v>859.55</v>
      </c>
      <c r="I1066" s="113">
        <v>19973</v>
      </c>
      <c r="J1066" s="113">
        <v>17326582.649999999</v>
      </c>
      <c r="K1066" s="115">
        <v>43518</v>
      </c>
      <c r="L1066" s="113">
        <v>1740</v>
      </c>
      <c r="M1066" s="113" t="s">
        <v>1301</v>
      </c>
      <c r="N1066" s="351"/>
    </row>
    <row r="1067" spans="1:14">
      <c r="A1067" s="113" t="s">
        <v>1977</v>
      </c>
      <c r="B1067" s="113" t="s">
        <v>3192</v>
      </c>
      <c r="C1067" s="113">
        <v>3.5</v>
      </c>
      <c r="D1067" s="113">
        <v>3.65</v>
      </c>
      <c r="E1067" s="113">
        <v>3.45</v>
      </c>
      <c r="F1067" s="113">
        <v>3.6</v>
      </c>
      <c r="G1067" s="113">
        <v>3.6</v>
      </c>
      <c r="H1067" s="113">
        <v>3.5</v>
      </c>
      <c r="I1067" s="113">
        <v>8192</v>
      </c>
      <c r="J1067" s="113">
        <v>29375.75</v>
      </c>
      <c r="K1067" s="115">
        <v>43518</v>
      </c>
      <c r="L1067" s="113">
        <v>23</v>
      </c>
      <c r="M1067" s="113" t="s">
        <v>1978</v>
      </c>
      <c r="N1067" s="351"/>
    </row>
    <row r="1068" spans="1:14">
      <c r="A1068" s="113" t="s">
        <v>2468</v>
      </c>
      <c r="B1068" s="113" t="s">
        <v>384</v>
      </c>
      <c r="C1068" s="113">
        <v>13.4</v>
      </c>
      <c r="D1068" s="113">
        <v>13.45</v>
      </c>
      <c r="E1068" s="113">
        <v>12.35</v>
      </c>
      <c r="F1068" s="113">
        <v>13.1</v>
      </c>
      <c r="G1068" s="113">
        <v>13.05</v>
      </c>
      <c r="H1068" s="113">
        <v>12.65</v>
      </c>
      <c r="I1068" s="113">
        <v>3885</v>
      </c>
      <c r="J1068" s="113">
        <v>51038.2</v>
      </c>
      <c r="K1068" s="115">
        <v>43518</v>
      </c>
      <c r="L1068" s="113">
        <v>35</v>
      </c>
      <c r="M1068" s="113" t="s">
        <v>2469</v>
      </c>
      <c r="N1068" s="351"/>
    </row>
    <row r="1069" spans="1:14">
      <c r="A1069" s="113" t="s">
        <v>2608</v>
      </c>
      <c r="B1069" s="113" t="s">
        <v>384</v>
      </c>
      <c r="C1069" s="113">
        <v>7.3</v>
      </c>
      <c r="D1069" s="113">
        <v>7.5</v>
      </c>
      <c r="E1069" s="113">
        <v>6.8</v>
      </c>
      <c r="F1069" s="113">
        <v>7.05</v>
      </c>
      <c r="G1069" s="113">
        <v>7</v>
      </c>
      <c r="H1069" s="113">
        <v>7.05</v>
      </c>
      <c r="I1069" s="113">
        <v>15493</v>
      </c>
      <c r="J1069" s="113">
        <v>112328.7</v>
      </c>
      <c r="K1069" s="115">
        <v>43518</v>
      </c>
      <c r="L1069" s="113">
        <v>102</v>
      </c>
      <c r="M1069" s="113" t="s">
        <v>2609</v>
      </c>
      <c r="N1069" s="351"/>
    </row>
    <row r="1070" spans="1:14">
      <c r="A1070" s="113" t="s">
        <v>229</v>
      </c>
      <c r="B1070" s="113" t="s">
        <v>384</v>
      </c>
      <c r="C1070" s="113">
        <v>21392</v>
      </c>
      <c r="D1070" s="113">
        <v>21617.05</v>
      </c>
      <c r="E1070" s="113">
        <v>21012.5</v>
      </c>
      <c r="F1070" s="113">
        <v>21541.65</v>
      </c>
      <c r="G1070" s="113">
        <v>21600</v>
      </c>
      <c r="H1070" s="113">
        <v>21282.15</v>
      </c>
      <c r="I1070" s="113">
        <v>56968</v>
      </c>
      <c r="J1070" s="113">
        <v>1213299751.7</v>
      </c>
      <c r="K1070" s="115">
        <v>43518</v>
      </c>
      <c r="L1070" s="113">
        <v>19834</v>
      </c>
      <c r="M1070" s="113" t="s">
        <v>1302</v>
      </c>
      <c r="N1070" s="351"/>
    </row>
    <row r="1071" spans="1:14">
      <c r="A1071" s="113" t="s">
        <v>2350</v>
      </c>
      <c r="B1071" s="113" t="s">
        <v>384</v>
      </c>
      <c r="C1071" s="113">
        <v>302.25</v>
      </c>
      <c r="D1071" s="113">
        <v>304.95</v>
      </c>
      <c r="E1071" s="113">
        <v>300</v>
      </c>
      <c r="F1071" s="113">
        <v>300.05</v>
      </c>
      <c r="G1071" s="113">
        <v>300</v>
      </c>
      <c r="H1071" s="113">
        <v>304.8</v>
      </c>
      <c r="I1071" s="113">
        <v>692</v>
      </c>
      <c r="J1071" s="113">
        <v>208276.4</v>
      </c>
      <c r="K1071" s="115">
        <v>43518</v>
      </c>
      <c r="L1071" s="113">
        <v>33</v>
      </c>
      <c r="M1071" s="113" t="s">
        <v>1879</v>
      </c>
      <c r="N1071" s="351"/>
    </row>
    <row r="1072" spans="1:14">
      <c r="A1072" s="113" t="s">
        <v>3482</v>
      </c>
      <c r="B1072" s="113" t="s">
        <v>384</v>
      </c>
      <c r="C1072" s="113">
        <v>33.799999999999997</v>
      </c>
      <c r="D1072" s="113">
        <v>35</v>
      </c>
      <c r="E1072" s="113">
        <v>32.299999999999997</v>
      </c>
      <c r="F1072" s="113">
        <v>35</v>
      </c>
      <c r="G1072" s="113">
        <v>35</v>
      </c>
      <c r="H1072" s="113">
        <v>33.799999999999997</v>
      </c>
      <c r="I1072" s="113">
        <v>64</v>
      </c>
      <c r="J1072" s="113">
        <v>2124.5</v>
      </c>
      <c r="K1072" s="115">
        <v>43518</v>
      </c>
      <c r="L1072" s="113">
        <v>5</v>
      </c>
      <c r="M1072" s="113" t="s">
        <v>3483</v>
      </c>
      <c r="N1072" s="351"/>
    </row>
    <row r="1073" spans="1:14">
      <c r="A1073" s="113" t="s">
        <v>2079</v>
      </c>
      <c r="B1073" s="113" t="s">
        <v>384</v>
      </c>
      <c r="C1073" s="113">
        <v>27.6</v>
      </c>
      <c r="D1073" s="113">
        <v>28.85</v>
      </c>
      <c r="E1073" s="113">
        <v>27.1</v>
      </c>
      <c r="F1073" s="113">
        <v>28</v>
      </c>
      <c r="G1073" s="113">
        <v>28</v>
      </c>
      <c r="H1073" s="113">
        <v>27.7</v>
      </c>
      <c r="I1073" s="113">
        <v>7951</v>
      </c>
      <c r="J1073" s="113">
        <v>219748.1</v>
      </c>
      <c r="K1073" s="115">
        <v>43518</v>
      </c>
      <c r="L1073" s="113">
        <v>92</v>
      </c>
      <c r="M1073" s="113" t="s">
        <v>2080</v>
      </c>
      <c r="N1073" s="351"/>
    </row>
    <row r="1074" spans="1:14">
      <c r="A1074" s="113" t="s">
        <v>1303</v>
      </c>
      <c r="B1074" s="113" t="s">
        <v>384</v>
      </c>
      <c r="C1074" s="113">
        <v>169.9</v>
      </c>
      <c r="D1074" s="113">
        <v>185.8</v>
      </c>
      <c r="E1074" s="113">
        <v>169.9</v>
      </c>
      <c r="F1074" s="113">
        <v>178.6</v>
      </c>
      <c r="G1074" s="113">
        <v>178.65</v>
      </c>
      <c r="H1074" s="113">
        <v>165.05</v>
      </c>
      <c r="I1074" s="113">
        <v>164302</v>
      </c>
      <c r="J1074" s="113">
        <v>29819604.75</v>
      </c>
      <c r="K1074" s="115">
        <v>43518</v>
      </c>
      <c r="L1074" s="113">
        <v>4709</v>
      </c>
      <c r="M1074" s="113" t="s">
        <v>1304</v>
      </c>
      <c r="N1074" s="351"/>
    </row>
    <row r="1075" spans="1:14">
      <c r="A1075" s="113" t="s">
        <v>1305</v>
      </c>
      <c r="B1075" s="113" t="s">
        <v>384</v>
      </c>
      <c r="C1075" s="113">
        <v>96.85</v>
      </c>
      <c r="D1075" s="113">
        <v>103.8</v>
      </c>
      <c r="E1075" s="113">
        <v>94.2</v>
      </c>
      <c r="F1075" s="113">
        <v>99.55</v>
      </c>
      <c r="G1075" s="113">
        <v>100.65</v>
      </c>
      <c r="H1075" s="113">
        <v>94.25</v>
      </c>
      <c r="I1075" s="113">
        <v>44055</v>
      </c>
      <c r="J1075" s="113">
        <v>4344538.0999999996</v>
      </c>
      <c r="K1075" s="115">
        <v>43518</v>
      </c>
      <c r="L1075" s="113">
        <v>947</v>
      </c>
      <c r="M1075" s="113" t="s">
        <v>1306</v>
      </c>
      <c r="N1075" s="351"/>
    </row>
    <row r="1076" spans="1:14">
      <c r="A1076" s="113" t="s">
        <v>1307</v>
      </c>
      <c r="B1076" s="113" t="s">
        <v>384</v>
      </c>
      <c r="C1076" s="113">
        <v>178</v>
      </c>
      <c r="D1076" s="113">
        <v>189.9</v>
      </c>
      <c r="E1076" s="113">
        <v>177.05</v>
      </c>
      <c r="F1076" s="113">
        <v>188.2</v>
      </c>
      <c r="G1076" s="113">
        <v>187.5</v>
      </c>
      <c r="H1076" s="113">
        <v>179.95</v>
      </c>
      <c r="I1076" s="113">
        <v>24749</v>
      </c>
      <c r="J1076" s="113">
        <v>4585597.05</v>
      </c>
      <c r="K1076" s="115">
        <v>43518</v>
      </c>
      <c r="L1076" s="113">
        <v>843</v>
      </c>
      <c r="M1076" s="113" t="s">
        <v>1308</v>
      </c>
      <c r="N1076" s="351"/>
    </row>
    <row r="1077" spans="1:14">
      <c r="A1077" s="113" t="s">
        <v>3512</v>
      </c>
      <c r="B1077" s="113" t="s">
        <v>3192</v>
      </c>
      <c r="C1077" s="113">
        <v>1.55</v>
      </c>
      <c r="D1077" s="113">
        <v>1.55</v>
      </c>
      <c r="E1077" s="113">
        <v>1.55</v>
      </c>
      <c r="F1077" s="113">
        <v>1.55</v>
      </c>
      <c r="G1077" s="113">
        <v>1.55</v>
      </c>
      <c r="H1077" s="113">
        <v>1.6</v>
      </c>
      <c r="I1077" s="113">
        <v>105</v>
      </c>
      <c r="J1077" s="113">
        <v>162.75</v>
      </c>
      <c r="K1077" s="115">
        <v>43518</v>
      </c>
      <c r="L1077" s="113">
        <v>2</v>
      </c>
      <c r="M1077" s="113" t="s">
        <v>3513</v>
      </c>
      <c r="N1077" s="351"/>
    </row>
    <row r="1078" spans="1:14">
      <c r="A1078" s="113" t="s">
        <v>2818</v>
      </c>
      <c r="B1078" s="113" t="s">
        <v>384</v>
      </c>
      <c r="C1078" s="113">
        <v>11</v>
      </c>
      <c r="D1078" s="113">
        <v>11.3</v>
      </c>
      <c r="E1078" s="113">
        <v>10.7</v>
      </c>
      <c r="F1078" s="113">
        <v>11.05</v>
      </c>
      <c r="G1078" s="113">
        <v>11</v>
      </c>
      <c r="H1078" s="113">
        <v>11.25</v>
      </c>
      <c r="I1078" s="113">
        <v>38017</v>
      </c>
      <c r="J1078" s="113">
        <v>421630.95</v>
      </c>
      <c r="K1078" s="115">
        <v>43518</v>
      </c>
      <c r="L1078" s="113">
        <v>196</v>
      </c>
      <c r="M1078" s="113" t="s">
        <v>2819</v>
      </c>
      <c r="N1078" s="351"/>
    </row>
    <row r="1079" spans="1:14">
      <c r="A1079" s="113" t="s">
        <v>1309</v>
      </c>
      <c r="B1079" s="113" t="s">
        <v>384</v>
      </c>
      <c r="C1079" s="113">
        <v>208.7</v>
      </c>
      <c r="D1079" s="113">
        <v>214.45</v>
      </c>
      <c r="E1079" s="113">
        <v>205.5</v>
      </c>
      <c r="F1079" s="113">
        <v>212.3</v>
      </c>
      <c r="G1079" s="113">
        <v>211.7</v>
      </c>
      <c r="H1079" s="113">
        <v>205.9</v>
      </c>
      <c r="I1079" s="113">
        <v>185059</v>
      </c>
      <c r="J1079" s="113">
        <v>39074238.149999999</v>
      </c>
      <c r="K1079" s="115">
        <v>43518</v>
      </c>
      <c r="L1079" s="113">
        <v>5672</v>
      </c>
      <c r="M1079" s="113" t="s">
        <v>3066</v>
      </c>
      <c r="N1079" s="351"/>
    </row>
    <row r="1080" spans="1:14">
      <c r="A1080" s="113" t="s">
        <v>3067</v>
      </c>
      <c r="B1080" s="113" t="s">
        <v>384</v>
      </c>
      <c r="C1080" s="113">
        <v>5.45</v>
      </c>
      <c r="D1080" s="113">
        <v>5.75</v>
      </c>
      <c r="E1080" s="113">
        <v>5.35</v>
      </c>
      <c r="F1080" s="113">
        <v>5.65</v>
      </c>
      <c r="G1080" s="113">
        <v>5.75</v>
      </c>
      <c r="H1080" s="113">
        <v>5.45</v>
      </c>
      <c r="I1080" s="113">
        <v>59262</v>
      </c>
      <c r="J1080" s="113">
        <v>332772.40000000002</v>
      </c>
      <c r="K1080" s="115">
        <v>43518</v>
      </c>
      <c r="L1080" s="113">
        <v>179</v>
      </c>
      <c r="M1080" s="113" t="s">
        <v>3068</v>
      </c>
      <c r="N1080" s="351"/>
    </row>
    <row r="1081" spans="1:14">
      <c r="A1081" s="113" t="s">
        <v>2820</v>
      </c>
      <c r="B1081" s="113" t="s">
        <v>384</v>
      </c>
      <c r="C1081" s="113">
        <v>23.8</v>
      </c>
      <c r="D1081" s="113">
        <v>24.9</v>
      </c>
      <c r="E1081" s="113">
        <v>23.65</v>
      </c>
      <c r="F1081" s="113">
        <v>24.55</v>
      </c>
      <c r="G1081" s="113">
        <v>24.45</v>
      </c>
      <c r="H1081" s="113">
        <v>24.05</v>
      </c>
      <c r="I1081" s="113">
        <v>227368</v>
      </c>
      <c r="J1081" s="113">
        <v>5544712.5</v>
      </c>
      <c r="K1081" s="115">
        <v>43518</v>
      </c>
      <c r="L1081" s="113">
        <v>1222</v>
      </c>
      <c r="M1081" s="113" t="s">
        <v>2821</v>
      </c>
      <c r="N1081" s="351"/>
    </row>
    <row r="1082" spans="1:14">
      <c r="A1082" s="113" t="s">
        <v>3069</v>
      </c>
      <c r="B1082" s="113" t="s">
        <v>384</v>
      </c>
      <c r="C1082" s="113">
        <v>35.5</v>
      </c>
      <c r="D1082" s="113">
        <v>39.9</v>
      </c>
      <c r="E1082" s="113">
        <v>35.5</v>
      </c>
      <c r="F1082" s="113">
        <v>38.6</v>
      </c>
      <c r="G1082" s="113">
        <v>38.6</v>
      </c>
      <c r="H1082" s="113">
        <v>35.9</v>
      </c>
      <c r="I1082" s="113">
        <v>36975</v>
      </c>
      <c r="J1082" s="113">
        <v>1415157.95</v>
      </c>
      <c r="K1082" s="115">
        <v>43518</v>
      </c>
      <c r="L1082" s="113">
        <v>438</v>
      </c>
      <c r="M1082" s="113" t="s">
        <v>3070</v>
      </c>
      <c r="N1082" s="351"/>
    </row>
    <row r="1083" spans="1:14">
      <c r="A1083" s="113" t="s">
        <v>1975</v>
      </c>
      <c r="B1083" s="113" t="s">
        <v>384</v>
      </c>
      <c r="C1083" s="113">
        <v>11</v>
      </c>
      <c r="D1083" s="113">
        <v>11</v>
      </c>
      <c r="E1083" s="113">
        <v>9.6999999999999993</v>
      </c>
      <c r="F1083" s="113">
        <v>10.25</v>
      </c>
      <c r="G1083" s="113">
        <v>10.1</v>
      </c>
      <c r="H1083" s="113">
        <v>10.55</v>
      </c>
      <c r="I1083" s="113">
        <v>2490</v>
      </c>
      <c r="J1083" s="113">
        <v>24938.3</v>
      </c>
      <c r="K1083" s="115">
        <v>43518</v>
      </c>
      <c r="L1083" s="113">
        <v>34</v>
      </c>
      <c r="M1083" s="113" t="s">
        <v>1976</v>
      </c>
      <c r="N1083" s="351"/>
    </row>
    <row r="1084" spans="1:14">
      <c r="A1084" s="113" t="s">
        <v>3691</v>
      </c>
      <c r="B1084" s="113" t="s">
        <v>384</v>
      </c>
      <c r="C1084" s="113">
        <v>5.4</v>
      </c>
      <c r="D1084" s="113">
        <v>5.4</v>
      </c>
      <c r="E1084" s="113">
        <v>5.4</v>
      </c>
      <c r="F1084" s="113">
        <v>5.4</v>
      </c>
      <c r="G1084" s="113">
        <v>5.4</v>
      </c>
      <c r="H1084" s="113">
        <v>5.3</v>
      </c>
      <c r="I1084" s="113">
        <v>150</v>
      </c>
      <c r="J1084" s="113">
        <v>810</v>
      </c>
      <c r="K1084" s="115">
        <v>43518</v>
      </c>
      <c r="L1084" s="113">
        <v>2</v>
      </c>
      <c r="M1084" s="113" t="s">
        <v>3692</v>
      </c>
      <c r="N1084" s="351"/>
    </row>
    <row r="1085" spans="1:14">
      <c r="A1085" s="113" t="s">
        <v>349</v>
      </c>
      <c r="B1085" s="113" t="s">
        <v>384</v>
      </c>
      <c r="C1085" s="113">
        <v>68.7</v>
      </c>
      <c r="D1085" s="113">
        <v>69.8</v>
      </c>
      <c r="E1085" s="113">
        <v>68.05</v>
      </c>
      <c r="F1085" s="113">
        <v>68.55</v>
      </c>
      <c r="G1085" s="113">
        <v>68.45</v>
      </c>
      <c r="H1085" s="113">
        <v>68</v>
      </c>
      <c r="I1085" s="113">
        <v>6833916</v>
      </c>
      <c r="J1085" s="113">
        <v>470956086.75</v>
      </c>
      <c r="K1085" s="115">
        <v>43518</v>
      </c>
      <c r="L1085" s="113">
        <v>21224</v>
      </c>
      <c r="M1085" s="113" t="s">
        <v>1310</v>
      </c>
      <c r="N1085" s="351"/>
    </row>
    <row r="1086" spans="1:14">
      <c r="A1086" s="113" t="s">
        <v>1880</v>
      </c>
      <c r="B1086" s="113" t="s">
        <v>384</v>
      </c>
      <c r="C1086" s="113">
        <v>17.55</v>
      </c>
      <c r="D1086" s="113">
        <v>18.2</v>
      </c>
      <c r="E1086" s="113">
        <v>17.05</v>
      </c>
      <c r="F1086" s="113">
        <v>17.5</v>
      </c>
      <c r="G1086" s="113">
        <v>17.55</v>
      </c>
      <c r="H1086" s="113">
        <v>17.350000000000001</v>
      </c>
      <c r="I1086" s="113">
        <v>36229</v>
      </c>
      <c r="J1086" s="113">
        <v>635352.80000000005</v>
      </c>
      <c r="K1086" s="115">
        <v>43518</v>
      </c>
      <c r="L1086" s="113">
        <v>516</v>
      </c>
      <c r="M1086" s="113" t="s">
        <v>1881</v>
      </c>
      <c r="N1086" s="351"/>
    </row>
    <row r="1087" spans="1:14">
      <c r="A1087" s="113" t="s">
        <v>2470</v>
      </c>
      <c r="B1087" s="113" t="s">
        <v>3192</v>
      </c>
      <c r="C1087" s="113">
        <v>7.55</v>
      </c>
      <c r="D1087" s="113">
        <v>7.9</v>
      </c>
      <c r="E1087" s="113">
        <v>7.2</v>
      </c>
      <c r="F1087" s="113">
        <v>7.75</v>
      </c>
      <c r="G1087" s="113">
        <v>7.75</v>
      </c>
      <c r="H1087" s="113">
        <v>7.55</v>
      </c>
      <c r="I1087" s="113">
        <v>9966</v>
      </c>
      <c r="J1087" s="113">
        <v>72640.5</v>
      </c>
      <c r="K1087" s="115">
        <v>43518</v>
      </c>
      <c r="L1087" s="113">
        <v>20</v>
      </c>
      <c r="M1087" s="113" t="s">
        <v>2471</v>
      </c>
      <c r="N1087" s="351"/>
    </row>
    <row r="1088" spans="1:14">
      <c r="A1088" s="113" t="s">
        <v>3184</v>
      </c>
      <c r="B1088" s="113" t="s">
        <v>384</v>
      </c>
      <c r="C1088" s="113">
        <v>255</v>
      </c>
      <c r="D1088" s="113">
        <v>258</v>
      </c>
      <c r="E1088" s="113">
        <v>254</v>
      </c>
      <c r="F1088" s="113">
        <v>257</v>
      </c>
      <c r="G1088" s="113">
        <v>257</v>
      </c>
      <c r="H1088" s="113">
        <v>255.2</v>
      </c>
      <c r="I1088" s="113">
        <v>901</v>
      </c>
      <c r="J1088" s="113">
        <v>231282</v>
      </c>
      <c r="K1088" s="115">
        <v>43518</v>
      </c>
      <c r="L1088" s="113">
        <v>16</v>
      </c>
      <c r="M1088" s="113" t="s">
        <v>3185</v>
      </c>
      <c r="N1088" s="351"/>
    </row>
    <row r="1089" spans="1:14">
      <c r="A1089" s="113" t="s">
        <v>2610</v>
      </c>
      <c r="B1089" s="113" t="s">
        <v>384</v>
      </c>
      <c r="C1089" s="113">
        <v>11</v>
      </c>
      <c r="D1089" s="113">
        <v>12.8</v>
      </c>
      <c r="E1089" s="113">
        <v>10.9</v>
      </c>
      <c r="F1089" s="113">
        <v>11.65</v>
      </c>
      <c r="G1089" s="113">
        <v>11.65</v>
      </c>
      <c r="H1089" s="113">
        <v>11.5</v>
      </c>
      <c r="I1089" s="113">
        <v>5689</v>
      </c>
      <c r="J1089" s="113">
        <v>67080.850000000006</v>
      </c>
      <c r="K1089" s="115">
        <v>43518</v>
      </c>
      <c r="L1089" s="113">
        <v>40</v>
      </c>
      <c r="M1089" s="113" t="s">
        <v>2611</v>
      </c>
      <c r="N1089" s="351"/>
    </row>
    <row r="1090" spans="1:14">
      <c r="A1090" s="113" t="s">
        <v>207</v>
      </c>
      <c r="B1090" s="113" t="s">
        <v>384</v>
      </c>
      <c r="C1090" s="113">
        <v>2255</v>
      </c>
      <c r="D1090" s="113">
        <v>2315.15</v>
      </c>
      <c r="E1090" s="113">
        <v>2243.15</v>
      </c>
      <c r="F1090" s="113">
        <v>2308.0500000000002</v>
      </c>
      <c r="G1090" s="113">
        <v>2302</v>
      </c>
      <c r="H1090" s="113">
        <v>2240.25</v>
      </c>
      <c r="I1090" s="113">
        <v>617831</v>
      </c>
      <c r="J1090" s="113">
        <v>1412270557.95</v>
      </c>
      <c r="K1090" s="115">
        <v>43518</v>
      </c>
      <c r="L1090" s="113">
        <v>28677</v>
      </c>
      <c r="M1090" s="113" t="s">
        <v>1312</v>
      </c>
      <c r="N1090" s="351"/>
    </row>
    <row r="1091" spans="1:14">
      <c r="A1091" s="113" t="s">
        <v>1313</v>
      </c>
      <c r="B1091" s="113" t="s">
        <v>384</v>
      </c>
      <c r="C1091" s="113">
        <v>33.200000000000003</v>
      </c>
      <c r="D1091" s="113">
        <v>34.5</v>
      </c>
      <c r="E1091" s="113">
        <v>32.9</v>
      </c>
      <c r="F1091" s="113">
        <v>33.950000000000003</v>
      </c>
      <c r="G1091" s="113">
        <v>34</v>
      </c>
      <c r="H1091" s="113">
        <v>33.4</v>
      </c>
      <c r="I1091" s="113">
        <v>83684</v>
      </c>
      <c r="J1091" s="113">
        <v>2824269.75</v>
      </c>
      <c r="K1091" s="115">
        <v>43518</v>
      </c>
      <c r="L1091" s="113">
        <v>3006</v>
      </c>
      <c r="M1091" s="113" t="s">
        <v>1314</v>
      </c>
      <c r="N1091" s="351"/>
    </row>
    <row r="1092" spans="1:14">
      <c r="A1092" s="113" t="s">
        <v>1315</v>
      </c>
      <c r="B1092" s="113" t="s">
        <v>384</v>
      </c>
      <c r="C1092" s="113">
        <v>8.1999999999999993</v>
      </c>
      <c r="D1092" s="113">
        <v>9.5</v>
      </c>
      <c r="E1092" s="113">
        <v>8.15</v>
      </c>
      <c r="F1092" s="113">
        <v>9.1999999999999993</v>
      </c>
      <c r="G1092" s="113">
        <v>9.5</v>
      </c>
      <c r="H1092" s="113">
        <v>8.15</v>
      </c>
      <c r="I1092" s="113">
        <v>824564</v>
      </c>
      <c r="J1092" s="113">
        <v>7304475.9500000002</v>
      </c>
      <c r="K1092" s="115">
        <v>43518</v>
      </c>
      <c r="L1092" s="113">
        <v>1973</v>
      </c>
      <c r="M1092" s="113" t="s">
        <v>1316</v>
      </c>
      <c r="N1092" s="351"/>
    </row>
    <row r="1093" spans="1:14">
      <c r="A1093" s="113" t="s">
        <v>2822</v>
      </c>
      <c r="B1093" s="113" t="s">
        <v>384</v>
      </c>
      <c r="C1093" s="113">
        <v>53.95</v>
      </c>
      <c r="D1093" s="113">
        <v>54.75</v>
      </c>
      <c r="E1093" s="113">
        <v>50.3</v>
      </c>
      <c r="F1093" s="113">
        <v>53.35</v>
      </c>
      <c r="G1093" s="113">
        <v>52.65</v>
      </c>
      <c r="H1093" s="113">
        <v>51.7</v>
      </c>
      <c r="I1093" s="113">
        <v>9606</v>
      </c>
      <c r="J1093" s="113">
        <v>503411.4</v>
      </c>
      <c r="K1093" s="115">
        <v>43518</v>
      </c>
      <c r="L1093" s="113">
        <v>384</v>
      </c>
      <c r="M1093" s="113" t="s">
        <v>2823</v>
      </c>
      <c r="N1093" s="351"/>
    </row>
    <row r="1094" spans="1:14">
      <c r="A1094" s="113" t="s">
        <v>1317</v>
      </c>
      <c r="B1094" s="113" t="s">
        <v>384</v>
      </c>
      <c r="C1094" s="113">
        <v>624.1</v>
      </c>
      <c r="D1094" s="113">
        <v>636.79999999999995</v>
      </c>
      <c r="E1094" s="113">
        <v>600</v>
      </c>
      <c r="F1094" s="113">
        <v>601.6</v>
      </c>
      <c r="G1094" s="113">
        <v>600.54999999999995</v>
      </c>
      <c r="H1094" s="113">
        <v>627.35</v>
      </c>
      <c r="I1094" s="113">
        <v>431909</v>
      </c>
      <c r="J1094" s="113">
        <v>267346075.5</v>
      </c>
      <c r="K1094" s="115">
        <v>43518</v>
      </c>
      <c r="L1094" s="113">
        <v>21599</v>
      </c>
      <c r="M1094" s="113" t="s">
        <v>3071</v>
      </c>
      <c r="N1094" s="351"/>
    </row>
    <row r="1095" spans="1:14">
      <c r="A1095" s="113" t="s">
        <v>3275</v>
      </c>
      <c r="B1095" s="113" t="s">
        <v>384</v>
      </c>
      <c r="C1095" s="113">
        <v>20.65</v>
      </c>
      <c r="D1095" s="113">
        <v>21.5</v>
      </c>
      <c r="E1095" s="113">
        <v>20</v>
      </c>
      <c r="F1095" s="113">
        <v>20.65</v>
      </c>
      <c r="G1095" s="113">
        <v>20.25</v>
      </c>
      <c r="H1095" s="113">
        <v>20.65</v>
      </c>
      <c r="I1095" s="113">
        <v>17842</v>
      </c>
      <c r="J1095" s="113">
        <v>370303.9</v>
      </c>
      <c r="K1095" s="115">
        <v>43518</v>
      </c>
      <c r="L1095" s="113">
        <v>91</v>
      </c>
      <c r="M1095" s="113" t="s">
        <v>3276</v>
      </c>
      <c r="N1095" s="351"/>
    </row>
    <row r="1096" spans="1:14">
      <c r="A1096" s="113" t="s">
        <v>126</v>
      </c>
      <c r="B1096" s="113" t="s">
        <v>384</v>
      </c>
      <c r="C1096" s="113">
        <v>215.55</v>
      </c>
      <c r="D1096" s="113">
        <v>219.4</v>
      </c>
      <c r="E1096" s="113">
        <v>214.5</v>
      </c>
      <c r="F1096" s="113">
        <v>215.4</v>
      </c>
      <c r="G1096" s="113">
        <v>215.35</v>
      </c>
      <c r="H1096" s="113">
        <v>215.2</v>
      </c>
      <c r="I1096" s="113">
        <v>2070966</v>
      </c>
      <c r="J1096" s="113">
        <v>447545499.35000002</v>
      </c>
      <c r="K1096" s="115">
        <v>43518</v>
      </c>
      <c r="L1096" s="113">
        <v>33407</v>
      </c>
      <c r="M1096" s="113" t="s">
        <v>1318</v>
      </c>
      <c r="N1096" s="351"/>
    </row>
    <row r="1097" spans="1:14">
      <c r="A1097" s="113" t="s">
        <v>127</v>
      </c>
      <c r="B1097" s="113" t="s">
        <v>384</v>
      </c>
      <c r="C1097" s="113">
        <v>110</v>
      </c>
      <c r="D1097" s="113">
        <v>111.6</v>
      </c>
      <c r="E1097" s="113">
        <v>109.7</v>
      </c>
      <c r="F1097" s="113">
        <v>111.2</v>
      </c>
      <c r="G1097" s="113">
        <v>111.4</v>
      </c>
      <c r="H1097" s="113">
        <v>110.45</v>
      </c>
      <c r="I1097" s="113">
        <v>5388165</v>
      </c>
      <c r="J1097" s="113">
        <v>597663461.25</v>
      </c>
      <c r="K1097" s="115">
        <v>43518</v>
      </c>
      <c r="L1097" s="113">
        <v>30506</v>
      </c>
      <c r="M1097" s="113" t="s">
        <v>1319</v>
      </c>
      <c r="N1097" s="351"/>
    </row>
    <row r="1098" spans="1:14">
      <c r="A1098" s="113" t="s">
        <v>1320</v>
      </c>
      <c r="B1098" s="113" t="s">
        <v>384</v>
      </c>
      <c r="C1098" s="113">
        <v>2936</v>
      </c>
      <c r="D1098" s="113">
        <v>3024</v>
      </c>
      <c r="E1098" s="113">
        <v>2906</v>
      </c>
      <c r="F1098" s="113">
        <v>3005.7</v>
      </c>
      <c r="G1098" s="113">
        <v>3010</v>
      </c>
      <c r="H1098" s="113">
        <v>2940.85</v>
      </c>
      <c r="I1098" s="113">
        <v>25645</v>
      </c>
      <c r="J1098" s="113">
        <v>76394578.5</v>
      </c>
      <c r="K1098" s="115">
        <v>43518</v>
      </c>
      <c r="L1098" s="113">
        <v>5963</v>
      </c>
      <c r="M1098" s="113" t="s">
        <v>1321</v>
      </c>
      <c r="N1098" s="351"/>
    </row>
    <row r="1099" spans="1:14">
      <c r="A1099" s="113" t="s">
        <v>2824</v>
      </c>
      <c r="B1099" s="113" t="s">
        <v>384</v>
      </c>
      <c r="C1099" s="113">
        <v>50.5</v>
      </c>
      <c r="D1099" s="113">
        <v>52</v>
      </c>
      <c r="E1099" s="113">
        <v>50</v>
      </c>
      <c r="F1099" s="113">
        <v>51.55</v>
      </c>
      <c r="G1099" s="113">
        <v>51.9</v>
      </c>
      <c r="H1099" s="113">
        <v>50.35</v>
      </c>
      <c r="I1099" s="113">
        <v>32567</v>
      </c>
      <c r="J1099" s="113">
        <v>1662697.25</v>
      </c>
      <c r="K1099" s="115">
        <v>43518</v>
      </c>
      <c r="L1099" s="113">
        <v>377</v>
      </c>
      <c r="M1099" s="113" t="s">
        <v>2825</v>
      </c>
      <c r="N1099" s="351"/>
    </row>
    <row r="1100" spans="1:14">
      <c r="A1100" s="113" t="s">
        <v>316</v>
      </c>
      <c r="B1100" s="113" t="s">
        <v>384</v>
      </c>
      <c r="C1100" s="113">
        <v>14.65</v>
      </c>
      <c r="D1100" s="113">
        <v>15.25</v>
      </c>
      <c r="E1100" s="113">
        <v>14.55</v>
      </c>
      <c r="F1100" s="113">
        <v>15.2</v>
      </c>
      <c r="G1100" s="113">
        <v>15.2</v>
      </c>
      <c r="H1100" s="113">
        <v>14.65</v>
      </c>
      <c r="I1100" s="113">
        <v>616060</v>
      </c>
      <c r="J1100" s="113">
        <v>9267974.9499999993</v>
      </c>
      <c r="K1100" s="115">
        <v>43518</v>
      </c>
      <c r="L1100" s="113">
        <v>1790</v>
      </c>
      <c r="M1100" s="113" t="s">
        <v>3072</v>
      </c>
      <c r="N1100" s="351"/>
    </row>
    <row r="1101" spans="1:14">
      <c r="A1101" s="113" t="s">
        <v>1322</v>
      </c>
      <c r="B1101" s="113" t="s">
        <v>384</v>
      </c>
      <c r="C1101" s="113">
        <v>74.45</v>
      </c>
      <c r="D1101" s="113">
        <v>77.95</v>
      </c>
      <c r="E1101" s="113">
        <v>74.3</v>
      </c>
      <c r="F1101" s="113">
        <v>74.95</v>
      </c>
      <c r="G1101" s="113">
        <v>75</v>
      </c>
      <c r="H1101" s="113">
        <v>74.5</v>
      </c>
      <c r="I1101" s="113">
        <v>42067</v>
      </c>
      <c r="J1101" s="113">
        <v>3176786.05</v>
      </c>
      <c r="K1101" s="115">
        <v>43518</v>
      </c>
      <c r="L1101" s="113">
        <v>676</v>
      </c>
      <c r="M1101" s="113" t="s">
        <v>1323</v>
      </c>
      <c r="N1101" s="351"/>
    </row>
    <row r="1102" spans="1:14">
      <c r="A1102" s="113" t="s">
        <v>208</v>
      </c>
      <c r="B1102" s="113" t="s">
        <v>384</v>
      </c>
      <c r="C1102" s="113">
        <v>10198.75</v>
      </c>
      <c r="D1102" s="113">
        <v>10200</v>
      </c>
      <c r="E1102" s="113">
        <v>10054.25</v>
      </c>
      <c r="F1102" s="113">
        <v>10174.85</v>
      </c>
      <c r="G1102" s="113">
        <v>10199</v>
      </c>
      <c r="H1102" s="113">
        <v>10112.049999999999</v>
      </c>
      <c r="I1102" s="113">
        <v>4507</v>
      </c>
      <c r="J1102" s="113">
        <v>45562727.5</v>
      </c>
      <c r="K1102" s="115">
        <v>43518</v>
      </c>
      <c r="L1102" s="113">
        <v>486</v>
      </c>
      <c r="M1102" s="113" t="s">
        <v>1324</v>
      </c>
      <c r="N1102" s="351"/>
    </row>
    <row r="1103" spans="1:14">
      <c r="A1103" s="113" t="s">
        <v>1325</v>
      </c>
      <c r="B1103" s="113" t="s">
        <v>384</v>
      </c>
      <c r="C1103" s="113">
        <v>134.1</v>
      </c>
      <c r="D1103" s="113">
        <v>139</v>
      </c>
      <c r="E1103" s="113">
        <v>134.05000000000001</v>
      </c>
      <c r="F1103" s="113">
        <v>136</v>
      </c>
      <c r="G1103" s="113">
        <v>136</v>
      </c>
      <c r="H1103" s="113">
        <v>134.80000000000001</v>
      </c>
      <c r="I1103" s="113">
        <v>2471</v>
      </c>
      <c r="J1103" s="113">
        <v>339041.1</v>
      </c>
      <c r="K1103" s="115">
        <v>43518</v>
      </c>
      <c r="L1103" s="113">
        <v>25</v>
      </c>
      <c r="M1103" s="113" t="s">
        <v>1326</v>
      </c>
      <c r="N1103" s="351"/>
    </row>
    <row r="1104" spans="1:14">
      <c r="A1104" s="113" t="s">
        <v>1327</v>
      </c>
      <c r="B1104" s="113" t="s">
        <v>384</v>
      </c>
      <c r="C1104" s="113">
        <v>148</v>
      </c>
      <c r="D1104" s="113">
        <v>150.9</v>
      </c>
      <c r="E1104" s="113">
        <v>147.30000000000001</v>
      </c>
      <c r="F1104" s="113">
        <v>148.80000000000001</v>
      </c>
      <c r="G1104" s="113">
        <v>148.35</v>
      </c>
      <c r="H1104" s="113">
        <v>148.15</v>
      </c>
      <c r="I1104" s="113">
        <v>548344</v>
      </c>
      <c r="J1104" s="113">
        <v>81880550.849999994</v>
      </c>
      <c r="K1104" s="115">
        <v>43518</v>
      </c>
      <c r="L1104" s="113">
        <v>19060</v>
      </c>
      <c r="M1104" s="113" t="s">
        <v>2571</v>
      </c>
      <c r="N1104" s="351"/>
    </row>
    <row r="1105" spans="1:14">
      <c r="A1105" s="113" t="s">
        <v>1328</v>
      </c>
      <c r="B1105" s="113" t="s">
        <v>384</v>
      </c>
      <c r="C1105" s="113">
        <v>590</v>
      </c>
      <c r="D1105" s="113">
        <v>599.85</v>
      </c>
      <c r="E1105" s="113">
        <v>585.1</v>
      </c>
      <c r="F1105" s="113">
        <v>593.25</v>
      </c>
      <c r="G1105" s="113">
        <v>594</v>
      </c>
      <c r="H1105" s="113">
        <v>588.65</v>
      </c>
      <c r="I1105" s="113">
        <v>51091</v>
      </c>
      <c r="J1105" s="113">
        <v>30345723.649999999</v>
      </c>
      <c r="K1105" s="115">
        <v>43518</v>
      </c>
      <c r="L1105" s="113">
        <v>2689</v>
      </c>
      <c r="M1105" s="113" t="s">
        <v>1329</v>
      </c>
      <c r="N1105" s="351"/>
    </row>
    <row r="1106" spans="1:14">
      <c r="A1106" s="113" t="s">
        <v>206</v>
      </c>
      <c r="B1106" s="113" t="s">
        <v>384</v>
      </c>
      <c r="C1106" s="113">
        <v>1071.4000000000001</v>
      </c>
      <c r="D1106" s="113">
        <v>1086.8499999999999</v>
      </c>
      <c r="E1106" s="113">
        <v>1065.5</v>
      </c>
      <c r="F1106" s="113">
        <v>1076.7</v>
      </c>
      <c r="G1106" s="113">
        <v>1074.95</v>
      </c>
      <c r="H1106" s="113">
        <v>1073.95</v>
      </c>
      <c r="I1106" s="113">
        <v>289402</v>
      </c>
      <c r="J1106" s="113">
        <v>311753953.14999998</v>
      </c>
      <c r="K1106" s="115">
        <v>43518</v>
      </c>
      <c r="L1106" s="113">
        <v>10701</v>
      </c>
      <c r="M1106" s="113" t="s">
        <v>1330</v>
      </c>
      <c r="N1106" s="351"/>
    </row>
    <row r="1107" spans="1:14">
      <c r="A1107" s="113" t="s">
        <v>1331</v>
      </c>
      <c r="B1107" s="113" t="s">
        <v>384</v>
      </c>
      <c r="C1107" s="113">
        <v>907.6</v>
      </c>
      <c r="D1107" s="113">
        <v>916</v>
      </c>
      <c r="E1107" s="113">
        <v>902.55</v>
      </c>
      <c r="F1107" s="113">
        <v>905.2</v>
      </c>
      <c r="G1107" s="113">
        <v>910.25</v>
      </c>
      <c r="H1107" s="113">
        <v>904.55</v>
      </c>
      <c r="I1107" s="113">
        <v>201137</v>
      </c>
      <c r="J1107" s="113">
        <v>182194247.94999999</v>
      </c>
      <c r="K1107" s="115">
        <v>43518</v>
      </c>
      <c r="L1107" s="113">
        <v>3177</v>
      </c>
      <c r="M1107" s="113" t="s">
        <v>1332</v>
      </c>
      <c r="N1107" s="351"/>
    </row>
    <row r="1108" spans="1:14">
      <c r="A1108" s="113" t="s">
        <v>3277</v>
      </c>
      <c r="B1108" s="113" t="s">
        <v>384</v>
      </c>
      <c r="C1108" s="113">
        <v>2054.9499999999998</v>
      </c>
      <c r="D1108" s="113">
        <v>2062.6999999999998</v>
      </c>
      <c r="E1108" s="113">
        <v>2000</v>
      </c>
      <c r="F1108" s="113">
        <v>2052.75</v>
      </c>
      <c r="G1108" s="113">
        <v>2062.6999999999998</v>
      </c>
      <c r="H1108" s="113">
        <v>1964.5</v>
      </c>
      <c r="I1108" s="113">
        <v>854</v>
      </c>
      <c r="J1108" s="113">
        <v>1752147</v>
      </c>
      <c r="K1108" s="115">
        <v>43518</v>
      </c>
      <c r="L1108" s="113">
        <v>82</v>
      </c>
      <c r="M1108" s="113" t="s">
        <v>3278</v>
      </c>
      <c r="N1108" s="351"/>
    </row>
    <row r="1109" spans="1:14">
      <c r="A1109" s="113" t="s">
        <v>3073</v>
      </c>
      <c r="B1109" s="113" t="s">
        <v>3192</v>
      </c>
      <c r="C1109" s="113">
        <v>6.2</v>
      </c>
      <c r="D1109" s="113">
        <v>6.2</v>
      </c>
      <c r="E1109" s="113">
        <v>6.05</v>
      </c>
      <c r="F1109" s="113">
        <v>6.2</v>
      </c>
      <c r="G1109" s="113">
        <v>6.2</v>
      </c>
      <c r="H1109" s="113">
        <v>5.95</v>
      </c>
      <c r="I1109" s="113">
        <v>6245</v>
      </c>
      <c r="J1109" s="113">
        <v>38553.85</v>
      </c>
      <c r="K1109" s="115">
        <v>43518</v>
      </c>
      <c r="L1109" s="113">
        <v>23</v>
      </c>
      <c r="M1109" s="113" t="s">
        <v>3074</v>
      </c>
      <c r="N1109" s="351"/>
    </row>
    <row r="1110" spans="1:14">
      <c r="A1110" s="113" t="s">
        <v>2170</v>
      </c>
      <c r="B1110" s="113" t="s">
        <v>384</v>
      </c>
      <c r="C1110" s="113">
        <v>130.65</v>
      </c>
      <c r="D1110" s="113">
        <v>138.4</v>
      </c>
      <c r="E1110" s="113">
        <v>130.65</v>
      </c>
      <c r="F1110" s="113">
        <v>135.75</v>
      </c>
      <c r="G1110" s="113">
        <v>135.6</v>
      </c>
      <c r="H1110" s="113">
        <v>131.9</v>
      </c>
      <c r="I1110" s="113">
        <v>6458</v>
      </c>
      <c r="J1110" s="113">
        <v>877309.9</v>
      </c>
      <c r="K1110" s="115">
        <v>43518</v>
      </c>
      <c r="L1110" s="113">
        <v>128</v>
      </c>
      <c r="M1110" s="113" t="s">
        <v>2171</v>
      </c>
      <c r="N1110" s="351"/>
    </row>
    <row r="1111" spans="1:14">
      <c r="A1111" s="113" t="s">
        <v>1333</v>
      </c>
      <c r="B1111" s="113" t="s">
        <v>384</v>
      </c>
      <c r="C1111" s="113">
        <v>19.600000000000001</v>
      </c>
      <c r="D1111" s="113">
        <v>20.9</v>
      </c>
      <c r="E1111" s="113">
        <v>19.600000000000001</v>
      </c>
      <c r="F1111" s="113">
        <v>20.6</v>
      </c>
      <c r="G1111" s="113">
        <v>20.7</v>
      </c>
      <c r="H1111" s="113">
        <v>19.649999999999999</v>
      </c>
      <c r="I1111" s="113">
        <v>18681</v>
      </c>
      <c r="J1111" s="113">
        <v>379313.65</v>
      </c>
      <c r="K1111" s="115">
        <v>43518</v>
      </c>
      <c r="L1111" s="113">
        <v>381</v>
      </c>
      <c r="M1111" s="113" t="s">
        <v>1334</v>
      </c>
      <c r="N1111" s="351"/>
    </row>
    <row r="1112" spans="1:14">
      <c r="A1112" s="113" t="s">
        <v>3279</v>
      </c>
      <c r="B1112" s="113" t="s">
        <v>3192</v>
      </c>
      <c r="C1112" s="113">
        <v>29.55</v>
      </c>
      <c r="D1112" s="113">
        <v>29.55</v>
      </c>
      <c r="E1112" s="113">
        <v>27.55</v>
      </c>
      <c r="F1112" s="113">
        <v>29.55</v>
      </c>
      <c r="G1112" s="113">
        <v>29.55</v>
      </c>
      <c r="H1112" s="113">
        <v>28.15</v>
      </c>
      <c r="I1112" s="113">
        <v>7024</v>
      </c>
      <c r="J1112" s="113">
        <v>205478.35</v>
      </c>
      <c r="K1112" s="115">
        <v>43518</v>
      </c>
      <c r="L1112" s="113">
        <v>38</v>
      </c>
      <c r="M1112" s="113" t="s">
        <v>3280</v>
      </c>
      <c r="N1112" s="351"/>
    </row>
    <row r="1113" spans="1:14">
      <c r="A1113" s="113" t="s">
        <v>2725</v>
      </c>
      <c r="B1113" s="113" t="s">
        <v>384</v>
      </c>
      <c r="C1113" s="113">
        <v>52.6</v>
      </c>
      <c r="D1113" s="113">
        <v>53.45</v>
      </c>
      <c r="E1113" s="113">
        <v>51.6</v>
      </c>
      <c r="F1113" s="113">
        <v>52</v>
      </c>
      <c r="G1113" s="113">
        <v>52.25</v>
      </c>
      <c r="H1113" s="113">
        <v>52.1</v>
      </c>
      <c r="I1113" s="113">
        <v>16318</v>
      </c>
      <c r="J1113" s="113">
        <v>854765.85</v>
      </c>
      <c r="K1113" s="115">
        <v>43518</v>
      </c>
      <c r="L1113" s="113">
        <v>528</v>
      </c>
      <c r="M1113" s="113" t="s">
        <v>1335</v>
      </c>
      <c r="N1113" s="351"/>
    </row>
    <row r="1114" spans="1:14">
      <c r="A1114" s="113" t="s">
        <v>3498</v>
      </c>
      <c r="B1114" s="113" t="s">
        <v>3192</v>
      </c>
      <c r="C1114" s="113">
        <v>155.05000000000001</v>
      </c>
      <c r="D1114" s="113">
        <v>155.05000000000001</v>
      </c>
      <c r="E1114" s="113">
        <v>155.05000000000001</v>
      </c>
      <c r="F1114" s="113">
        <v>155.05000000000001</v>
      </c>
      <c r="G1114" s="113">
        <v>155.05000000000001</v>
      </c>
      <c r="H1114" s="113">
        <v>154</v>
      </c>
      <c r="I1114" s="113">
        <v>8</v>
      </c>
      <c r="J1114" s="113">
        <v>1240.4000000000001</v>
      </c>
      <c r="K1114" s="115">
        <v>43518</v>
      </c>
      <c r="L1114" s="113">
        <v>1</v>
      </c>
      <c r="M1114" s="113" t="s">
        <v>3499</v>
      </c>
      <c r="N1114" s="351"/>
    </row>
    <row r="1115" spans="1:14">
      <c r="A1115" s="113" t="s">
        <v>2859</v>
      </c>
      <c r="B1115" s="113" t="s">
        <v>384</v>
      </c>
      <c r="C1115" s="113">
        <v>165.05</v>
      </c>
      <c r="D1115" s="113">
        <v>172</v>
      </c>
      <c r="E1115" s="113">
        <v>165</v>
      </c>
      <c r="F1115" s="113">
        <v>169.95</v>
      </c>
      <c r="G1115" s="113">
        <v>172</v>
      </c>
      <c r="H1115" s="113">
        <v>167.6</v>
      </c>
      <c r="I1115" s="113">
        <v>2596</v>
      </c>
      <c r="J1115" s="113">
        <v>438090.8</v>
      </c>
      <c r="K1115" s="115">
        <v>43518</v>
      </c>
      <c r="L1115" s="113">
        <v>83</v>
      </c>
      <c r="M1115" s="113" t="s">
        <v>2860</v>
      </c>
      <c r="N1115" s="351"/>
    </row>
    <row r="1116" spans="1:14">
      <c r="A1116" s="113" t="s">
        <v>128</v>
      </c>
      <c r="B1116" s="113" t="s">
        <v>384</v>
      </c>
      <c r="C1116" s="113">
        <v>72.95</v>
      </c>
      <c r="D1116" s="113">
        <v>73.95</v>
      </c>
      <c r="E1116" s="113">
        <v>72.5</v>
      </c>
      <c r="F1116" s="113">
        <v>73.2</v>
      </c>
      <c r="G1116" s="113">
        <v>73.349999999999994</v>
      </c>
      <c r="H1116" s="113">
        <v>73.150000000000006</v>
      </c>
      <c r="I1116" s="113">
        <v>17255280</v>
      </c>
      <c r="J1116" s="113">
        <v>1263934556.5999999</v>
      </c>
      <c r="K1116" s="115">
        <v>43518</v>
      </c>
      <c r="L1116" s="113">
        <v>43245</v>
      </c>
      <c r="M1116" s="113" t="s">
        <v>3075</v>
      </c>
      <c r="N1116" s="351"/>
    </row>
    <row r="1117" spans="1:14">
      <c r="A1117" s="113" t="s">
        <v>1336</v>
      </c>
      <c r="B1117" s="113" t="s">
        <v>384</v>
      </c>
      <c r="C1117" s="113">
        <v>30.35</v>
      </c>
      <c r="D1117" s="113">
        <v>30.8</v>
      </c>
      <c r="E1117" s="113">
        <v>30.15</v>
      </c>
      <c r="F1117" s="113">
        <v>30.55</v>
      </c>
      <c r="G1117" s="113">
        <v>30.55</v>
      </c>
      <c r="H1117" s="113">
        <v>30.35</v>
      </c>
      <c r="I1117" s="113">
        <v>54525</v>
      </c>
      <c r="J1117" s="113">
        <v>1662500.3</v>
      </c>
      <c r="K1117" s="115">
        <v>43518</v>
      </c>
      <c r="L1117" s="113">
        <v>427</v>
      </c>
      <c r="M1117" s="113" t="s">
        <v>1337</v>
      </c>
      <c r="N1117" s="351"/>
    </row>
    <row r="1118" spans="1:14">
      <c r="A1118" s="113" t="s">
        <v>1926</v>
      </c>
      <c r="B1118" s="113" t="s">
        <v>384</v>
      </c>
      <c r="C1118" s="113">
        <v>922.8</v>
      </c>
      <c r="D1118" s="113">
        <v>943.35</v>
      </c>
      <c r="E1118" s="113">
        <v>905.5</v>
      </c>
      <c r="F1118" s="113">
        <v>915.15</v>
      </c>
      <c r="G1118" s="113">
        <v>922</v>
      </c>
      <c r="H1118" s="113">
        <v>916.4</v>
      </c>
      <c r="I1118" s="113">
        <v>208188</v>
      </c>
      <c r="J1118" s="113">
        <v>193967440.25</v>
      </c>
      <c r="K1118" s="115">
        <v>43518</v>
      </c>
      <c r="L1118" s="113">
        <v>8144</v>
      </c>
      <c r="M1118" s="113" t="s">
        <v>1927</v>
      </c>
      <c r="N1118" s="351"/>
    </row>
    <row r="1119" spans="1:14">
      <c r="A1119" s="113" t="s">
        <v>3148</v>
      </c>
      <c r="B1119" s="113" t="s">
        <v>384</v>
      </c>
      <c r="C1119" s="113">
        <v>20.7</v>
      </c>
      <c r="D1119" s="113">
        <v>22.35</v>
      </c>
      <c r="E1119" s="113">
        <v>19.100000000000001</v>
      </c>
      <c r="F1119" s="113">
        <v>21.2</v>
      </c>
      <c r="G1119" s="113">
        <v>21</v>
      </c>
      <c r="H1119" s="113">
        <v>18.649999999999999</v>
      </c>
      <c r="I1119" s="113">
        <v>154767</v>
      </c>
      <c r="J1119" s="113">
        <v>3348459.7</v>
      </c>
      <c r="K1119" s="115">
        <v>43518</v>
      </c>
      <c r="L1119" s="113">
        <v>775</v>
      </c>
      <c r="M1119" s="113" t="s">
        <v>3149</v>
      </c>
      <c r="N1119" s="351"/>
    </row>
    <row r="1120" spans="1:14">
      <c r="A1120" s="113" t="s">
        <v>1338</v>
      </c>
      <c r="B1120" s="113" t="s">
        <v>384</v>
      </c>
      <c r="C1120" s="113">
        <v>129.65</v>
      </c>
      <c r="D1120" s="113">
        <v>132.30000000000001</v>
      </c>
      <c r="E1120" s="113">
        <v>128.65</v>
      </c>
      <c r="F1120" s="113">
        <v>130.94999999999999</v>
      </c>
      <c r="G1120" s="113">
        <v>130.80000000000001</v>
      </c>
      <c r="H1120" s="113">
        <v>129.65</v>
      </c>
      <c r="I1120" s="113">
        <v>130467</v>
      </c>
      <c r="J1120" s="113">
        <v>17092985.100000001</v>
      </c>
      <c r="K1120" s="115">
        <v>43518</v>
      </c>
      <c r="L1120" s="113">
        <v>636</v>
      </c>
      <c r="M1120" s="113" t="s">
        <v>1875</v>
      </c>
      <c r="N1120" s="351"/>
    </row>
    <row r="1121" spans="1:14">
      <c r="A1121" s="113" t="s">
        <v>3174</v>
      </c>
      <c r="B1121" s="113" t="s">
        <v>384</v>
      </c>
      <c r="C1121" s="113">
        <v>481</v>
      </c>
      <c r="D1121" s="113">
        <v>549.95000000000005</v>
      </c>
      <c r="E1121" s="113">
        <v>481</v>
      </c>
      <c r="F1121" s="113">
        <v>546.15</v>
      </c>
      <c r="G1121" s="113">
        <v>549.95000000000005</v>
      </c>
      <c r="H1121" s="113">
        <v>491.65</v>
      </c>
      <c r="I1121" s="113">
        <v>2190</v>
      </c>
      <c r="J1121" s="113">
        <v>1156333.25</v>
      </c>
      <c r="K1121" s="115">
        <v>43518</v>
      </c>
      <c r="L1121" s="113">
        <v>186</v>
      </c>
      <c r="M1121" s="113" t="s">
        <v>3175</v>
      </c>
      <c r="N1121" s="351"/>
    </row>
    <row r="1122" spans="1:14">
      <c r="A1122" s="113" t="s">
        <v>1935</v>
      </c>
      <c r="B1122" s="113" t="s">
        <v>384</v>
      </c>
      <c r="C1122" s="113">
        <v>154.15</v>
      </c>
      <c r="D1122" s="113">
        <v>156.05000000000001</v>
      </c>
      <c r="E1122" s="113">
        <v>149</v>
      </c>
      <c r="F1122" s="113">
        <v>151.85</v>
      </c>
      <c r="G1122" s="113">
        <v>153</v>
      </c>
      <c r="H1122" s="113">
        <v>151.85</v>
      </c>
      <c r="I1122" s="113">
        <v>3789</v>
      </c>
      <c r="J1122" s="113">
        <v>576862.30000000005</v>
      </c>
      <c r="K1122" s="115">
        <v>43518</v>
      </c>
      <c r="L1122" s="113">
        <v>109</v>
      </c>
      <c r="M1122" s="113" t="s">
        <v>1936</v>
      </c>
      <c r="N1122" s="351"/>
    </row>
    <row r="1123" spans="1:14">
      <c r="A1123" s="113" t="s">
        <v>1852</v>
      </c>
      <c r="B1123" s="113" t="s">
        <v>384</v>
      </c>
      <c r="C1123" s="113">
        <v>158.85</v>
      </c>
      <c r="D1123" s="113">
        <v>159.9</v>
      </c>
      <c r="E1123" s="113">
        <v>155</v>
      </c>
      <c r="F1123" s="113">
        <v>156.4</v>
      </c>
      <c r="G1123" s="113">
        <v>157</v>
      </c>
      <c r="H1123" s="113">
        <v>157.65</v>
      </c>
      <c r="I1123" s="113">
        <v>10997</v>
      </c>
      <c r="J1123" s="113">
        <v>1729822.4</v>
      </c>
      <c r="K1123" s="115">
        <v>43518</v>
      </c>
      <c r="L1123" s="113">
        <v>357</v>
      </c>
      <c r="M1123" s="113" t="s">
        <v>2247</v>
      </c>
      <c r="N1123" s="351"/>
    </row>
    <row r="1124" spans="1:14">
      <c r="A1124" s="113" t="s">
        <v>1339</v>
      </c>
      <c r="B1124" s="113" t="s">
        <v>384</v>
      </c>
      <c r="C1124" s="113">
        <v>212.55</v>
      </c>
      <c r="D1124" s="113">
        <v>212.85</v>
      </c>
      <c r="E1124" s="113">
        <v>209.1</v>
      </c>
      <c r="F1124" s="113">
        <v>210.35</v>
      </c>
      <c r="G1124" s="113">
        <v>210.05</v>
      </c>
      <c r="H1124" s="113">
        <v>212</v>
      </c>
      <c r="I1124" s="113">
        <v>923</v>
      </c>
      <c r="J1124" s="113">
        <v>194113.4</v>
      </c>
      <c r="K1124" s="115">
        <v>43518</v>
      </c>
      <c r="L1124" s="113">
        <v>170</v>
      </c>
      <c r="M1124" s="113" t="s">
        <v>1340</v>
      </c>
      <c r="N1124" s="351"/>
    </row>
    <row r="1125" spans="1:14">
      <c r="A1125" s="113" t="s">
        <v>1341</v>
      </c>
      <c r="B1125" s="113" t="s">
        <v>384</v>
      </c>
      <c r="C1125" s="113">
        <v>468.05</v>
      </c>
      <c r="D1125" s="113">
        <v>481.8</v>
      </c>
      <c r="E1125" s="113">
        <v>465</v>
      </c>
      <c r="F1125" s="113">
        <v>478.65</v>
      </c>
      <c r="G1125" s="113">
        <v>478</v>
      </c>
      <c r="H1125" s="113">
        <v>467.4</v>
      </c>
      <c r="I1125" s="113">
        <v>23368</v>
      </c>
      <c r="J1125" s="113">
        <v>11138880.1</v>
      </c>
      <c r="K1125" s="115">
        <v>43518</v>
      </c>
      <c r="L1125" s="113">
        <v>528</v>
      </c>
      <c r="M1125" s="113" t="s">
        <v>1342</v>
      </c>
      <c r="N1125" s="351"/>
    </row>
    <row r="1126" spans="1:14">
      <c r="A1126" s="113" t="s">
        <v>2826</v>
      </c>
      <c r="B1126" s="113" t="s">
        <v>384</v>
      </c>
      <c r="C1126" s="113">
        <v>130.25</v>
      </c>
      <c r="D1126" s="113">
        <v>135</v>
      </c>
      <c r="E1126" s="113">
        <v>130.25</v>
      </c>
      <c r="F1126" s="113">
        <v>131.30000000000001</v>
      </c>
      <c r="G1126" s="113">
        <v>131</v>
      </c>
      <c r="H1126" s="113">
        <v>130.15</v>
      </c>
      <c r="I1126" s="113">
        <v>536</v>
      </c>
      <c r="J1126" s="113">
        <v>71117.25</v>
      </c>
      <c r="K1126" s="115">
        <v>43518</v>
      </c>
      <c r="L1126" s="113">
        <v>16</v>
      </c>
      <c r="M1126" s="113" t="s">
        <v>2827</v>
      </c>
      <c r="N1126" s="351"/>
    </row>
    <row r="1127" spans="1:14">
      <c r="A1127" s="113" t="s">
        <v>129</v>
      </c>
      <c r="B1127" s="113" t="s">
        <v>384</v>
      </c>
      <c r="C1127" s="113">
        <v>181.7</v>
      </c>
      <c r="D1127" s="113">
        <v>182.6</v>
      </c>
      <c r="E1127" s="113">
        <v>180.5</v>
      </c>
      <c r="F1127" s="113">
        <v>181.9</v>
      </c>
      <c r="G1127" s="113">
        <v>181.55</v>
      </c>
      <c r="H1127" s="113">
        <v>181.8</v>
      </c>
      <c r="I1127" s="113">
        <v>6852451</v>
      </c>
      <c r="J1127" s="113">
        <v>1246187952.4000001</v>
      </c>
      <c r="K1127" s="115">
        <v>43518</v>
      </c>
      <c r="L1127" s="113">
        <v>50580</v>
      </c>
      <c r="M1127" s="113" t="s">
        <v>3076</v>
      </c>
      <c r="N1127" s="351"/>
    </row>
    <row r="1128" spans="1:14">
      <c r="A1128" s="113" t="s">
        <v>1343</v>
      </c>
      <c r="B1128" s="113" t="s">
        <v>384</v>
      </c>
      <c r="C1128" s="113">
        <v>834.7</v>
      </c>
      <c r="D1128" s="113">
        <v>845</v>
      </c>
      <c r="E1128" s="113">
        <v>811.05</v>
      </c>
      <c r="F1128" s="113">
        <v>838.6</v>
      </c>
      <c r="G1128" s="113">
        <v>844</v>
      </c>
      <c r="H1128" s="113">
        <v>825.3</v>
      </c>
      <c r="I1128" s="113">
        <v>1382</v>
      </c>
      <c r="J1128" s="113">
        <v>1148837.75</v>
      </c>
      <c r="K1128" s="115">
        <v>43518</v>
      </c>
      <c r="L1128" s="113">
        <v>266</v>
      </c>
      <c r="M1128" s="113" t="s">
        <v>1344</v>
      </c>
      <c r="N1128" s="351"/>
    </row>
    <row r="1129" spans="1:14">
      <c r="A1129" s="113" t="s">
        <v>1345</v>
      </c>
      <c r="B1129" s="113" t="s">
        <v>384</v>
      </c>
      <c r="C1129" s="113">
        <v>273.95</v>
      </c>
      <c r="D1129" s="113">
        <v>275.05</v>
      </c>
      <c r="E1129" s="113">
        <v>266.7</v>
      </c>
      <c r="F1129" s="113">
        <v>273.75</v>
      </c>
      <c r="G1129" s="113">
        <v>275</v>
      </c>
      <c r="H1129" s="113">
        <v>271.25</v>
      </c>
      <c r="I1129" s="113">
        <v>4036</v>
      </c>
      <c r="J1129" s="113">
        <v>1104111</v>
      </c>
      <c r="K1129" s="115">
        <v>43518</v>
      </c>
      <c r="L1129" s="113">
        <v>269</v>
      </c>
      <c r="M1129" s="113" t="s">
        <v>1346</v>
      </c>
      <c r="N1129" s="351"/>
    </row>
    <row r="1130" spans="1:14">
      <c r="A1130" s="113" t="s">
        <v>1347</v>
      </c>
      <c r="B1130" s="113" t="s">
        <v>384</v>
      </c>
      <c r="C1130" s="113">
        <v>54.45</v>
      </c>
      <c r="D1130" s="113">
        <v>56.5</v>
      </c>
      <c r="E1130" s="113">
        <v>54.4</v>
      </c>
      <c r="F1130" s="113">
        <v>55.6</v>
      </c>
      <c r="G1130" s="113">
        <v>56</v>
      </c>
      <c r="H1130" s="113">
        <v>54.3</v>
      </c>
      <c r="I1130" s="113">
        <v>105947</v>
      </c>
      <c r="J1130" s="113">
        <v>5867801.7000000002</v>
      </c>
      <c r="K1130" s="115">
        <v>43518</v>
      </c>
      <c r="L1130" s="113">
        <v>1156</v>
      </c>
      <c r="M1130" s="113" t="s">
        <v>1348</v>
      </c>
      <c r="N1130" s="351"/>
    </row>
    <row r="1131" spans="1:14">
      <c r="A1131" s="113" t="s">
        <v>3610</v>
      </c>
      <c r="B1131" s="113" t="s">
        <v>3192</v>
      </c>
      <c r="C1131" s="113">
        <v>1.25</v>
      </c>
      <c r="D1131" s="113">
        <v>1.25</v>
      </c>
      <c r="E1131" s="113">
        <v>1.25</v>
      </c>
      <c r="F1131" s="113">
        <v>1.25</v>
      </c>
      <c r="G1131" s="113">
        <v>1.25</v>
      </c>
      <c r="H1131" s="113">
        <v>1.25</v>
      </c>
      <c r="I1131" s="113">
        <v>1141</v>
      </c>
      <c r="J1131" s="113">
        <v>1426.25</v>
      </c>
      <c r="K1131" s="115">
        <v>43518</v>
      </c>
      <c r="L1131" s="113">
        <v>4</v>
      </c>
      <c r="M1131" s="113" t="s">
        <v>3611</v>
      </c>
      <c r="N1131" s="351"/>
    </row>
    <row r="1132" spans="1:14">
      <c r="A1132" s="113" t="s">
        <v>2017</v>
      </c>
      <c r="B1132" s="113" t="s">
        <v>384</v>
      </c>
      <c r="C1132" s="113">
        <v>8.85</v>
      </c>
      <c r="D1132" s="113">
        <v>9.25</v>
      </c>
      <c r="E1132" s="113">
        <v>8.5500000000000007</v>
      </c>
      <c r="F1132" s="113">
        <v>9</v>
      </c>
      <c r="G1132" s="113">
        <v>9.15</v>
      </c>
      <c r="H1132" s="113">
        <v>9.0500000000000007</v>
      </c>
      <c r="I1132" s="113">
        <v>37804</v>
      </c>
      <c r="J1132" s="113">
        <v>343095.7</v>
      </c>
      <c r="K1132" s="115">
        <v>43518</v>
      </c>
      <c r="L1132" s="113">
        <v>69</v>
      </c>
      <c r="M1132" s="113" t="s">
        <v>2018</v>
      </c>
      <c r="N1132" s="351"/>
    </row>
    <row r="1133" spans="1:14">
      <c r="A1133" s="113" t="s">
        <v>1349</v>
      </c>
      <c r="B1133" s="113" t="s">
        <v>384</v>
      </c>
      <c r="C1133" s="113">
        <v>142.9</v>
      </c>
      <c r="D1133" s="113">
        <v>144.9</v>
      </c>
      <c r="E1133" s="113">
        <v>141.69999999999999</v>
      </c>
      <c r="F1133" s="113">
        <v>142.5</v>
      </c>
      <c r="G1133" s="113">
        <v>142.30000000000001</v>
      </c>
      <c r="H1133" s="113">
        <v>142.44999999999999</v>
      </c>
      <c r="I1133" s="113">
        <v>2039693</v>
      </c>
      <c r="J1133" s="113">
        <v>292425821.10000002</v>
      </c>
      <c r="K1133" s="115">
        <v>43518</v>
      </c>
      <c r="L1133" s="113">
        <v>20263</v>
      </c>
      <c r="M1133" s="113" t="s">
        <v>1350</v>
      </c>
      <c r="N1133" s="351"/>
    </row>
    <row r="1134" spans="1:14">
      <c r="A1134" s="113" t="s">
        <v>2135</v>
      </c>
      <c r="B1134" s="113" t="s">
        <v>384</v>
      </c>
      <c r="C1134" s="113">
        <v>88.25</v>
      </c>
      <c r="D1134" s="113">
        <v>90.65</v>
      </c>
      <c r="E1134" s="113">
        <v>87.05</v>
      </c>
      <c r="F1134" s="113">
        <v>88.8</v>
      </c>
      <c r="G1134" s="113">
        <v>88.85</v>
      </c>
      <c r="H1134" s="113">
        <v>88.75</v>
      </c>
      <c r="I1134" s="113">
        <v>365204</v>
      </c>
      <c r="J1134" s="113">
        <v>32505793.050000001</v>
      </c>
      <c r="K1134" s="115">
        <v>43518</v>
      </c>
      <c r="L1134" s="113">
        <v>5367</v>
      </c>
      <c r="M1134" s="113" t="s">
        <v>2136</v>
      </c>
      <c r="N1134" s="351"/>
    </row>
    <row r="1135" spans="1:14">
      <c r="A1135" s="113" t="s">
        <v>1351</v>
      </c>
      <c r="B1135" s="113" t="s">
        <v>384</v>
      </c>
      <c r="C1135" s="113">
        <v>3.65</v>
      </c>
      <c r="D1135" s="113">
        <v>3.9</v>
      </c>
      <c r="E1135" s="113">
        <v>3.5</v>
      </c>
      <c r="F1135" s="113">
        <v>3.75</v>
      </c>
      <c r="G1135" s="113">
        <v>3.9</v>
      </c>
      <c r="H1135" s="113">
        <v>3.45</v>
      </c>
      <c r="I1135" s="113">
        <v>148231</v>
      </c>
      <c r="J1135" s="113">
        <v>550691.4</v>
      </c>
      <c r="K1135" s="115">
        <v>43518</v>
      </c>
      <c r="L1135" s="113">
        <v>147</v>
      </c>
      <c r="M1135" s="113" t="s">
        <v>1352</v>
      </c>
      <c r="N1135" s="351"/>
    </row>
    <row r="1136" spans="1:14">
      <c r="A1136" s="113" t="s">
        <v>3281</v>
      </c>
      <c r="B1136" s="113" t="s">
        <v>384</v>
      </c>
      <c r="C1136" s="113">
        <v>0.35</v>
      </c>
      <c r="D1136" s="113">
        <v>0.4</v>
      </c>
      <c r="E1136" s="113">
        <v>0.35</v>
      </c>
      <c r="F1136" s="113">
        <v>0.35</v>
      </c>
      <c r="G1136" s="113">
        <v>0.35</v>
      </c>
      <c r="H1136" s="113">
        <v>0.4</v>
      </c>
      <c r="I1136" s="113">
        <v>106732</v>
      </c>
      <c r="J1136" s="113">
        <v>41146.9</v>
      </c>
      <c r="K1136" s="115">
        <v>43518</v>
      </c>
      <c r="L1136" s="113">
        <v>11</v>
      </c>
      <c r="M1136" s="113" t="s">
        <v>3282</v>
      </c>
      <c r="N1136" s="351"/>
    </row>
    <row r="1137" spans="1:14">
      <c r="A1137" s="113" t="s">
        <v>2692</v>
      </c>
      <c r="B1137" s="113" t="s">
        <v>384</v>
      </c>
      <c r="C1137" s="113">
        <v>161.1</v>
      </c>
      <c r="D1137" s="113">
        <v>170</v>
      </c>
      <c r="E1137" s="113">
        <v>161</v>
      </c>
      <c r="F1137" s="113">
        <v>164.8</v>
      </c>
      <c r="G1137" s="113">
        <v>164</v>
      </c>
      <c r="H1137" s="113">
        <v>161</v>
      </c>
      <c r="I1137" s="113">
        <v>8980</v>
      </c>
      <c r="J1137" s="113">
        <v>1481154.95</v>
      </c>
      <c r="K1137" s="115">
        <v>43518</v>
      </c>
      <c r="L1137" s="113">
        <v>175</v>
      </c>
      <c r="M1137" s="113" t="s">
        <v>2693</v>
      </c>
      <c r="N1137" s="351"/>
    </row>
    <row r="1138" spans="1:14">
      <c r="A1138" s="113" t="s">
        <v>1353</v>
      </c>
      <c r="B1138" s="113" t="s">
        <v>384</v>
      </c>
      <c r="C1138" s="113">
        <v>49.65</v>
      </c>
      <c r="D1138" s="113">
        <v>51.8</v>
      </c>
      <c r="E1138" s="113">
        <v>49.4</v>
      </c>
      <c r="F1138" s="113">
        <v>50.75</v>
      </c>
      <c r="G1138" s="113">
        <v>51</v>
      </c>
      <c r="H1138" s="113">
        <v>49.95</v>
      </c>
      <c r="I1138" s="113">
        <v>7082</v>
      </c>
      <c r="J1138" s="113">
        <v>358527.8</v>
      </c>
      <c r="K1138" s="115">
        <v>43518</v>
      </c>
      <c r="L1138" s="113">
        <v>130</v>
      </c>
      <c r="M1138" s="113" t="s">
        <v>1354</v>
      </c>
      <c r="N1138" s="351"/>
    </row>
    <row r="1139" spans="1:14">
      <c r="A1139" s="113" t="s">
        <v>3283</v>
      </c>
      <c r="B1139" s="113" t="s">
        <v>384</v>
      </c>
      <c r="C1139" s="113">
        <v>45.9</v>
      </c>
      <c r="D1139" s="113">
        <v>45.95</v>
      </c>
      <c r="E1139" s="113">
        <v>45.9</v>
      </c>
      <c r="F1139" s="113">
        <v>45.95</v>
      </c>
      <c r="G1139" s="113">
        <v>45.95</v>
      </c>
      <c r="H1139" s="113">
        <v>44.05</v>
      </c>
      <c r="I1139" s="113">
        <v>330</v>
      </c>
      <c r="J1139" s="113">
        <v>15152.05</v>
      </c>
      <c r="K1139" s="115">
        <v>43518</v>
      </c>
      <c r="L1139" s="113">
        <v>8</v>
      </c>
      <c r="M1139" s="113" t="s">
        <v>3284</v>
      </c>
      <c r="N1139" s="351"/>
    </row>
    <row r="1140" spans="1:14">
      <c r="A1140" s="113" t="s">
        <v>1355</v>
      </c>
      <c r="B1140" s="113" t="s">
        <v>384</v>
      </c>
      <c r="C1140" s="113">
        <v>187.1</v>
      </c>
      <c r="D1140" s="113">
        <v>189.5</v>
      </c>
      <c r="E1140" s="113">
        <v>182.35</v>
      </c>
      <c r="F1140" s="113">
        <v>185.35</v>
      </c>
      <c r="G1140" s="113">
        <v>186.7</v>
      </c>
      <c r="H1140" s="113">
        <v>187.5</v>
      </c>
      <c r="I1140" s="113">
        <v>5661</v>
      </c>
      <c r="J1140" s="113">
        <v>1054133.7</v>
      </c>
      <c r="K1140" s="115">
        <v>43518</v>
      </c>
      <c r="L1140" s="113">
        <v>209</v>
      </c>
      <c r="M1140" s="113" t="s">
        <v>1356</v>
      </c>
      <c r="N1140" s="351"/>
    </row>
    <row r="1141" spans="1:14">
      <c r="A1141" s="113" t="s">
        <v>1832</v>
      </c>
      <c r="B1141" s="113" t="s">
        <v>384</v>
      </c>
      <c r="C1141" s="113">
        <v>210.25</v>
      </c>
      <c r="D1141" s="113">
        <v>224</v>
      </c>
      <c r="E1141" s="113">
        <v>208.15</v>
      </c>
      <c r="F1141" s="113">
        <v>219</v>
      </c>
      <c r="G1141" s="113">
        <v>218.55</v>
      </c>
      <c r="H1141" s="113">
        <v>212.9</v>
      </c>
      <c r="I1141" s="113">
        <v>10170</v>
      </c>
      <c r="J1141" s="113">
        <v>2206234.1</v>
      </c>
      <c r="K1141" s="115">
        <v>43518</v>
      </c>
      <c r="L1141" s="113">
        <v>427</v>
      </c>
      <c r="M1141" s="113" t="s">
        <v>1833</v>
      </c>
      <c r="N1141" s="351"/>
    </row>
    <row r="1142" spans="1:14">
      <c r="A1142" s="113" t="s">
        <v>1357</v>
      </c>
      <c r="B1142" s="113" t="s">
        <v>384</v>
      </c>
      <c r="C1142" s="113">
        <v>6.3</v>
      </c>
      <c r="D1142" s="113">
        <v>6.45</v>
      </c>
      <c r="E1142" s="113">
        <v>6</v>
      </c>
      <c r="F1142" s="113">
        <v>6.45</v>
      </c>
      <c r="G1142" s="113">
        <v>6.45</v>
      </c>
      <c r="H1142" s="113">
        <v>6.15</v>
      </c>
      <c r="I1142" s="113">
        <v>9472</v>
      </c>
      <c r="J1142" s="113">
        <v>60538.15</v>
      </c>
      <c r="K1142" s="115">
        <v>43518</v>
      </c>
      <c r="L1142" s="113">
        <v>59</v>
      </c>
      <c r="M1142" s="113" t="s">
        <v>1358</v>
      </c>
      <c r="N1142" s="351"/>
    </row>
    <row r="1143" spans="1:14">
      <c r="A1143" s="113" t="s">
        <v>2718</v>
      </c>
      <c r="B1143" s="113" t="s">
        <v>384</v>
      </c>
      <c r="C1143" s="113">
        <v>23.45</v>
      </c>
      <c r="D1143" s="113">
        <v>24.4</v>
      </c>
      <c r="E1143" s="113">
        <v>23.2</v>
      </c>
      <c r="F1143" s="113">
        <v>24.35</v>
      </c>
      <c r="G1143" s="113">
        <v>24.4</v>
      </c>
      <c r="H1143" s="113">
        <v>23.4</v>
      </c>
      <c r="I1143" s="113">
        <v>2725</v>
      </c>
      <c r="J1143" s="113">
        <v>65195.15</v>
      </c>
      <c r="K1143" s="115">
        <v>43518</v>
      </c>
      <c r="L1143" s="113">
        <v>20</v>
      </c>
      <c r="M1143" s="113" t="s">
        <v>2719</v>
      </c>
      <c r="N1143" s="351"/>
    </row>
    <row r="1144" spans="1:14">
      <c r="A1144" s="113" t="s">
        <v>1359</v>
      </c>
      <c r="B1144" s="113" t="s">
        <v>384</v>
      </c>
      <c r="C1144" s="113">
        <v>25.85</v>
      </c>
      <c r="D1144" s="113">
        <v>28.7</v>
      </c>
      <c r="E1144" s="113">
        <v>24.7</v>
      </c>
      <c r="F1144" s="113">
        <v>27</v>
      </c>
      <c r="G1144" s="113">
        <v>27.2</v>
      </c>
      <c r="H1144" s="113">
        <v>25.1</v>
      </c>
      <c r="I1144" s="113">
        <v>20584</v>
      </c>
      <c r="J1144" s="113">
        <v>561135.4</v>
      </c>
      <c r="K1144" s="115">
        <v>43518</v>
      </c>
      <c r="L1144" s="113">
        <v>192</v>
      </c>
      <c r="M1144" s="113" t="s">
        <v>1360</v>
      </c>
      <c r="N1144" s="351"/>
    </row>
    <row r="1145" spans="1:14">
      <c r="A1145" s="113" t="s">
        <v>1361</v>
      </c>
      <c r="B1145" s="113" t="s">
        <v>384</v>
      </c>
      <c r="C1145" s="113">
        <v>210</v>
      </c>
      <c r="D1145" s="113">
        <v>214</v>
      </c>
      <c r="E1145" s="113">
        <v>208.1</v>
      </c>
      <c r="F1145" s="113">
        <v>211</v>
      </c>
      <c r="G1145" s="113">
        <v>210.4</v>
      </c>
      <c r="H1145" s="113">
        <v>207.95</v>
      </c>
      <c r="I1145" s="113">
        <v>469869</v>
      </c>
      <c r="J1145" s="113">
        <v>99169466.849999994</v>
      </c>
      <c r="K1145" s="115">
        <v>43518</v>
      </c>
      <c r="L1145" s="113">
        <v>9689</v>
      </c>
      <c r="M1145" s="113" t="s">
        <v>1362</v>
      </c>
      <c r="N1145" s="351"/>
    </row>
    <row r="1146" spans="1:14">
      <c r="A1146" s="113" t="s">
        <v>2005</v>
      </c>
      <c r="B1146" s="113" t="s">
        <v>384</v>
      </c>
      <c r="C1146" s="113">
        <v>35.700000000000003</v>
      </c>
      <c r="D1146" s="113">
        <v>36.299999999999997</v>
      </c>
      <c r="E1146" s="113">
        <v>34.950000000000003</v>
      </c>
      <c r="F1146" s="113">
        <v>35.5</v>
      </c>
      <c r="G1146" s="113">
        <v>35.35</v>
      </c>
      <c r="H1146" s="113">
        <v>35.9</v>
      </c>
      <c r="I1146" s="113">
        <v>89306</v>
      </c>
      <c r="J1146" s="113">
        <v>3183388.15</v>
      </c>
      <c r="K1146" s="115">
        <v>43518</v>
      </c>
      <c r="L1146" s="113">
        <v>835</v>
      </c>
      <c r="M1146" s="113" t="s">
        <v>2006</v>
      </c>
      <c r="N1146" s="351"/>
    </row>
    <row r="1147" spans="1:14">
      <c r="A1147" s="113" t="s">
        <v>1969</v>
      </c>
      <c r="B1147" s="113" t="s">
        <v>384</v>
      </c>
      <c r="C1147" s="113">
        <v>41.35</v>
      </c>
      <c r="D1147" s="113">
        <v>42</v>
      </c>
      <c r="E1147" s="113">
        <v>40.700000000000003</v>
      </c>
      <c r="F1147" s="113">
        <v>41.05</v>
      </c>
      <c r="G1147" s="113">
        <v>40.700000000000003</v>
      </c>
      <c r="H1147" s="113">
        <v>41.35</v>
      </c>
      <c r="I1147" s="113">
        <v>25688</v>
      </c>
      <c r="J1147" s="113">
        <v>1064521.3</v>
      </c>
      <c r="K1147" s="115">
        <v>43518</v>
      </c>
      <c r="L1147" s="113">
        <v>165</v>
      </c>
      <c r="M1147" s="113" t="s">
        <v>1970</v>
      </c>
      <c r="N1147" s="351"/>
    </row>
    <row r="1148" spans="1:14">
      <c r="A1148" s="113" t="s">
        <v>2788</v>
      </c>
      <c r="B1148" s="113" t="s">
        <v>3192</v>
      </c>
      <c r="C1148" s="113">
        <v>0.5</v>
      </c>
      <c r="D1148" s="113">
        <v>0.5</v>
      </c>
      <c r="E1148" s="113">
        <v>0.45</v>
      </c>
      <c r="F1148" s="113">
        <v>0.45</v>
      </c>
      <c r="G1148" s="113">
        <v>0.5</v>
      </c>
      <c r="H1148" s="113">
        <v>0.5</v>
      </c>
      <c r="I1148" s="113">
        <v>67167</v>
      </c>
      <c r="J1148" s="113">
        <v>31417.55</v>
      </c>
      <c r="K1148" s="115">
        <v>43518</v>
      </c>
      <c r="L1148" s="113">
        <v>59</v>
      </c>
      <c r="M1148" s="113" t="s">
        <v>2789</v>
      </c>
      <c r="N1148" s="351"/>
    </row>
    <row r="1149" spans="1:14">
      <c r="A1149" s="113" t="s">
        <v>2472</v>
      </c>
      <c r="B1149" s="113" t="s">
        <v>3192</v>
      </c>
      <c r="C1149" s="113">
        <v>1.3</v>
      </c>
      <c r="D1149" s="113">
        <v>1.3</v>
      </c>
      <c r="E1149" s="113">
        <v>1.3</v>
      </c>
      <c r="F1149" s="113">
        <v>1.3</v>
      </c>
      <c r="G1149" s="113">
        <v>1.3</v>
      </c>
      <c r="H1149" s="113">
        <v>1.25</v>
      </c>
      <c r="I1149" s="113">
        <v>3434</v>
      </c>
      <c r="J1149" s="113">
        <v>4464.2</v>
      </c>
      <c r="K1149" s="115">
        <v>43518</v>
      </c>
      <c r="L1149" s="113">
        <v>10</v>
      </c>
      <c r="M1149" s="113" t="s">
        <v>2473</v>
      </c>
      <c r="N1149" s="351"/>
    </row>
    <row r="1150" spans="1:14">
      <c r="A1150" s="113" t="s">
        <v>1364</v>
      </c>
      <c r="B1150" s="113" t="s">
        <v>384</v>
      </c>
      <c r="C1150" s="113">
        <v>27.35</v>
      </c>
      <c r="D1150" s="113">
        <v>28.2</v>
      </c>
      <c r="E1150" s="113">
        <v>27.1</v>
      </c>
      <c r="F1150" s="113">
        <v>27.35</v>
      </c>
      <c r="G1150" s="113">
        <v>27.6</v>
      </c>
      <c r="H1150" s="113">
        <v>27.1</v>
      </c>
      <c r="I1150" s="113">
        <v>41391</v>
      </c>
      <c r="J1150" s="113">
        <v>1138595.95</v>
      </c>
      <c r="K1150" s="115">
        <v>43518</v>
      </c>
      <c r="L1150" s="113">
        <v>318</v>
      </c>
      <c r="M1150" s="113" t="s">
        <v>1365</v>
      </c>
      <c r="N1150" s="351"/>
    </row>
    <row r="1151" spans="1:14">
      <c r="A1151" s="113" t="s">
        <v>2622</v>
      </c>
      <c r="B1151" s="113" t="s">
        <v>384</v>
      </c>
      <c r="C1151" s="113">
        <v>70.8</v>
      </c>
      <c r="D1151" s="113">
        <v>73</v>
      </c>
      <c r="E1151" s="113">
        <v>70.349999999999994</v>
      </c>
      <c r="F1151" s="113">
        <v>71.400000000000006</v>
      </c>
      <c r="G1151" s="113">
        <v>71</v>
      </c>
      <c r="H1151" s="113">
        <v>70.5</v>
      </c>
      <c r="I1151" s="113">
        <v>201189</v>
      </c>
      <c r="J1151" s="113">
        <v>14474885.699999999</v>
      </c>
      <c r="K1151" s="115">
        <v>43518</v>
      </c>
      <c r="L1151" s="113">
        <v>2362</v>
      </c>
      <c r="M1151" s="113" t="s">
        <v>1363</v>
      </c>
      <c r="N1151" s="351"/>
    </row>
    <row r="1152" spans="1:14">
      <c r="A1152" s="113" t="s">
        <v>1366</v>
      </c>
      <c r="B1152" s="113" t="s">
        <v>384</v>
      </c>
      <c r="C1152" s="113">
        <v>25.85</v>
      </c>
      <c r="D1152" s="113">
        <v>25.95</v>
      </c>
      <c r="E1152" s="113">
        <v>25.65</v>
      </c>
      <c r="F1152" s="113">
        <v>25.8</v>
      </c>
      <c r="G1152" s="113">
        <v>25.75</v>
      </c>
      <c r="H1152" s="113">
        <v>25.8</v>
      </c>
      <c r="I1152" s="113">
        <v>44484</v>
      </c>
      <c r="J1152" s="113">
        <v>1147856.1499999999</v>
      </c>
      <c r="K1152" s="115">
        <v>43518</v>
      </c>
      <c r="L1152" s="113">
        <v>255</v>
      </c>
      <c r="M1152" s="113" t="s">
        <v>1367</v>
      </c>
      <c r="N1152" s="351"/>
    </row>
    <row r="1153" spans="1:14">
      <c r="A1153" s="113" t="s">
        <v>2612</v>
      </c>
      <c r="B1153" s="113" t="s">
        <v>384</v>
      </c>
      <c r="C1153" s="113">
        <v>1.1499999999999999</v>
      </c>
      <c r="D1153" s="113">
        <v>1.1499999999999999</v>
      </c>
      <c r="E1153" s="113">
        <v>1.1499999999999999</v>
      </c>
      <c r="F1153" s="113">
        <v>1.1499999999999999</v>
      </c>
      <c r="G1153" s="113">
        <v>1.1499999999999999</v>
      </c>
      <c r="H1153" s="113">
        <v>1.1000000000000001</v>
      </c>
      <c r="I1153" s="113">
        <v>30362</v>
      </c>
      <c r="J1153" s="113">
        <v>34916.300000000003</v>
      </c>
      <c r="K1153" s="115">
        <v>43518</v>
      </c>
      <c r="L1153" s="113">
        <v>50</v>
      </c>
      <c r="M1153" s="113" t="s">
        <v>2613</v>
      </c>
      <c r="N1153" s="351"/>
    </row>
    <row r="1154" spans="1:14">
      <c r="A1154" s="113" t="s">
        <v>2828</v>
      </c>
      <c r="B1154" s="113" t="s">
        <v>384</v>
      </c>
      <c r="C1154" s="113">
        <v>390</v>
      </c>
      <c r="D1154" s="113">
        <v>395</v>
      </c>
      <c r="E1154" s="113">
        <v>383.1</v>
      </c>
      <c r="F1154" s="113">
        <v>390.75</v>
      </c>
      <c r="G1154" s="113">
        <v>395</v>
      </c>
      <c r="H1154" s="113">
        <v>387.8</v>
      </c>
      <c r="I1154" s="113">
        <v>7266</v>
      </c>
      <c r="J1154" s="113">
        <v>2819412.95</v>
      </c>
      <c r="K1154" s="115">
        <v>43518</v>
      </c>
      <c r="L1154" s="113">
        <v>614</v>
      </c>
      <c r="M1154" s="113" t="s">
        <v>2829</v>
      </c>
      <c r="N1154" s="351"/>
    </row>
    <row r="1155" spans="1:14">
      <c r="A1155" s="113" t="s">
        <v>3077</v>
      </c>
      <c r="B1155" s="113" t="s">
        <v>384</v>
      </c>
      <c r="C1155" s="113">
        <v>306.10000000000002</v>
      </c>
      <c r="D1155" s="113">
        <v>307.31</v>
      </c>
      <c r="E1155" s="113">
        <v>305</v>
      </c>
      <c r="F1155" s="113">
        <v>307.11</v>
      </c>
      <c r="G1155" s="113">
        <v>307.11</v>
      </c>
      <c r="H1155" s="113">
        <v>305.60000000000002</v>
      </c>
      <c r="I1155" s="113">
        <v>19471</v>
      </c>
      <c r="J1155" s="113">
        <v>5970436.2000000002</v>
      </c>
      <c r="K1155" s="115">
        <v>43518</v>
      </c>
      <c r="L1155" s="113">
        <v>27</v>
      </c>
      <c r="M1155" s="113" t="s">
        <v>3078</v>
      </c>
      <c r="N1155" s="351"/>
    </row>
    <row r="1156" spans="1:14">
      <c r="A1156" s="113" t="s">
        <v>130</v>
      </c>
      <c r="B1156" s="113" t="s">
        <v>384</v>
      </c>
      <c r="C1156" s="113">
        <v>79</v>
      </c>
      <c r="D1156" s="113">
        <v>80</v>
      </c>
      <c r="E1156" s="113">
        <v>77.599999999999994</v>
      </c>
      <c r="F1156" s="113">
        <v>77.95</v>
      </c>
      <c r="G1156" s="113">
        <v>77.95</v>
      </c>
      <c r="H1156" s="113">
        <v>79.599999999999994</v>
      </c>
      <c r="I1156" s="113">
        <v>371042</v>
      </c>
      <c r="J1156" s="113">
        <v>29137753.350000001</v>
      </c>
      <c r="K1156" s="115">
        <v>43518</v>
      </c>
      <c r="L1156" s="113">
        <v>7976</v>
      </c>
      <c r="M1156" s="113" t="s">
        <v>3079</v>
      </c>
      <c r="N1156" s="351"/>
    </row>
    <row r="1157" spans="1:14">
      <c r="A1157" s="113" t="s">
        <v>3080</v>
      </c>
      <c r="B1157" s="113" t="s">
        <v>384</v>
      </c>
      <c r="C1157" s="113">
        <v>37.65</v>
      </c>
      <c r="D1157" s="113">
        <v>37.65</v>
      </c>
      <c r="E1157" s="113">
        <v>36.65</v>
      </c>
      <c r="F1157" s="113">
        <v>37</v>
      </c>
      <c r="G1157" s="113">
        <v>37.25</v>
      </c>
      <c r="H1157" s="113">
        <v>37.049999999999997</v>
      </c>
      <c r="I1157" s="113">
        <v>25295</v>
      </c>
      <c r="J1157" s="113">
        <v>936117.05</v>
      </c>
      <c r="K1157" s="115">
        <v>43518</v>
      </c>
      <c r="L1157" s="113">
        <v>143</v>
      </c>
      <c r="M1157" s="113" t="s">
        <v>3081</v>
      </c>
      <c r="N1157" s="351"/>
    </row>
    <row r="1158" spans="1:14">
      <c r="A1158" s="113" t="s">
        <v>3082</v>
      </c>
      <c r="B1158" s="113" t="s">
        <v>384</v>
      </c>
      <c r="C1158" s="113">
        <v>655.04999999999995</v>
      </c>
      <c r="D1158" s="113">
        <v>659.9</v>
      </c>
      <c r="E1158" s="113">
        <v>640</v>
      </c>
      <c r="F1158" s="113">
        <v>649.5</v>
      </c>
      <c r="G1158" s="113">
        <v>645.5</v>
      </c>
      <c r="H1158" s="113">
        <v>657.5</v>
      </c>
      <c r="I1158" s="113">
        <v>2444</v>
      </c>
      <c r="J1158" s="113">
        <v>1595458.7</v>
      </c>
      <c r="K1158" s="115">
        <v>43518</v>
      </c>
      <c r="L1158" s="113">
        <v>181</v>
      </c>
      <c r="M1158" s="113" t="s">
        <v>3083</v>
      </c>
      <c r="N1158" s="351"/>
    </row>
    <row r="1159" spans="1:14">
      <c r="A1159" s="113" t="s">
        <v>3084</v>
      </c>
      <c r="B1159" s="113" t="s">
        <v>384</v>
      </c>
      <c r="C1159" s="113">
        <v>1.9</v>
      </c>
      <c r="D1159" s="113">
        <v>1.9</v>
      </c>
      <c r="E1159" s="113">
        <v>1.9</v>
      </c>
      <c r="F1159" s="113">
        <v>1.9</v>
      </c>
      <c r="G1159" s="113">
        <v>1.9</v>
      </c>
      <c r="H1159" s="113">
        <v>1.85</v>
      </c>
      <c r="I1159" s="113">
        <v>312442</v>
      </c>
      <c r="J1159" s="113">
        <v>593639.80000000005</v>
      </c>
      <c r="K1159" s="115">
        <v>43518</v>
      </c>
      <c r="L1159" s="113">
        <v>187</v>
      </c>
      <c r="M1159" s="113" t="s">
        <v>3085</v>
      </c>
      <c r="N1159" s="351"/>
    </row>
    <row r="1160" spans="1:14">
      <c r="A1160" s="113" t="s">
        <v>3086</v>
      </c>
      <c r="B1160" s="113" t="s">
        <v>384</v>
      </c>
      <c r="C1160" s="113">
        <v>73.400000000000006</v>
      </c>
      <c r="D1160" s="113">
        <v>74.599999999999994</v>
      </c>
      <c r="E1160" s="113">
        <v>72.5</v>
      </c>
      <c r="F1160" s="113">
        <v>73.95</v>
      </c>
      <c r="G1160" s="113">
        <v>73.75</v>
      </c>
      <c r="H1160" s="113">
        <v>72.400000000000006</v>
      </c>
      <c r="I1160" s="113">
        <v>196715</v>
      </c>
      <c r="J1160" s="113">
        <v>14503545.9</v>
      </c>
      <c r="K1160" s="115">
        <v>43518</v>
      </c>
      <c r="L1160" s="113">
        <v>1707</v>
      </c>
      <c r="M1160" s="113" t="s">
        <v>3087</v>
      </c>
      <c r="N1160" s="351"/>
    </row>
    <row r="1161" spans="1:14">
      <c r="A1161" s="113" t="s">
        <v>3285</v>
      </c>
      <c r="B1161" s="113" t="s">
        <v>384</v>
      </c>
      <c r="C1161" s="113">
        <v>3.55</v>
      </c>
      <c r="D1161" s="113">
        <v>3.6</v>
      </c>
      <c r="E1161" s="113">
        <v>3.35</v>
      </c>
      <c r="F1161" s="113">
        <v>3.5</v>
      </c>
      <c r="G1161" s="113">
        <v>3.5</v>
      </c>
      <c r="H1161" s="113">
        <v>3.55</v>
      </c>
      <c r="I1161" s="113">
        <v>97341</v>
      </c>
      <c r="J1161" s="113">
        <v>337847.15</v>
      </c>
      <c r="K1161" s="115">
        <v>43518</v>
      </c>
      <c r="L1161" s="113">
        <v>117</v>
      </c>
      <c r="M1161" s="113" t="s">
        <v>3286</v>
      </c>
      <c r="N1161" s="351"/>
    </row>
    <row r="1162" spans="1:14">
      <c r="A1162" s="113" t="s">
        <v>1368</v>
      </c>
      <c r="B1162" s="113" t="s">
        <v>384</v>
      </c>
      <c r="C1162" s="113">
        <v>1482.95</v>
      </c>
      <c r="D1162" s="113">
        <v>1504.85</v>
      </c>
      <c r="E1162" s="113">
        <v>1465.5</v>
      </c>
      <c r="F1162" s="113">
        <v>1491.9</v>
      </c>
      <c r="G1162" s="113">
        <v>1489.15</v>
      </c>
      <c r="H1162" s="113">
        <v>1482.25</v>
      </c>
      <c r="I1162" s="113">
        <v>276039</v>
      </c>
      <c r="J1162" s="113">
        <v>411083974.64999998</v>
      </c>
      <c r="K1162" s="115">
        <v>43518</v>
      </c>
      <c r="L1162" s="113">
        <v>17025</v>
      </c>
      <c r="M1162" s="113" t="s">
        <v>3088</v>
      </c>
      <c r="N1162" s="351"/>
    </row>
    <row r="1163" spans="1:14">
      <c r="A1163" s="113" t="s">
        <v>2861</v>
      </c>
      <c r="B1163" s="113" t="s">
        <v>384</v>
      </c>
      <c r="C1163" s="113">
        <v>1469.9</v>
      </c>
      <c r="D1163" s="113">
        <v>1474</v>
      </c>
      <c r="E1163" s="113">
        <v>1468.05</v>
      </c>
      <c r="F1163" s="113">
        <v>1471.5</v>
      </c>
      <c r="G1163" s="113">
        <v>1470</v>
      </c>
      <c r="H1163" s="113">
        <v>1477.2</v>
      </c>
      <c r="I1163" s="113">
        <v>311</v>
      </c>
      <c r="J1163" s="113">
        <v>457871.5</v>
      </c>
      <c r="K1163" s="115">
        <v>43518</v>
      </c>
      <c r="L1163" s="113">
        <v>33</v>
      </c>
      <c r="M1163" s="113" t="s">
        <v>2862</v>
      </c>
      <c r="N1163" s="351"/>
    </row>
    <row r="1164" spans="1:14">
      <c r="A1164" s="113" t="s">
        <v>3802</v>
      </c>
      <c r="B1164" s="113" t="s">
        <v>384</v>
      </c>
      <c r="C1164" s="113">
        <v>1094</v>
      </c>
      <c r="D1164" s="113">
        <v>1094</v>
      </c>
      <c r="E1164" s="113">
        <v>1094</v>
      </c>
      <c r="F1164" s="113">
        <v>1094</v>
      </c>
      <c r="G1164" s="113">
        <v>1094</v>
      </c>
      <c r="H1164" s="113">
        <v>1083</v>
      </c>
      <c r="I1164" s="113">
        <v>1</v>
      </c>
      <c r="J1164" s="113">
        <v>1094</v>
      </c>
      <c r="K1164" s="115">
        <v>43518</v>
      </c>
      <c r="L1164" s="113">
        <v>1</v>
      </c>
      <c r="M1164" s="113" t="s">
        <v>3803</v>
      </c>
      <c r="N1164" s="351"/>
    </row>
    <row r="1165" spans="1:14">
      <c r="A1165" s="113" t="s">
        <v>1855</v>
      </c>
      <c r="B1165" s="113" t="s">
        <v>384</v>
      </c>
      <c r="C1165" s="113">
        <v>675.6</v>
      </c>
      <c r="D1165" s="113">
        <v>695</v>
      </c>
      <c r="E1165" s="113">
        <v>673.5</v>
      </c>
      <c r="F1165" s="113">
        <v>683.6</v>
      </c>
      <c r="G1165" s="113">
        <v>676.95</v>
      </c>
      <c r="H1165" s="113">
        <v>680.35</v>
      </c>
      <c r="I1165" s="113">
        <v>47291</v>
      </c>
      <c r="J1165" s="113">
        <v>32526197.449999999</v>
      </c>
      <c r="K1165" s="115">
        <v>43518</v>
      </c>
      <c r="L1165" s="113">
        <v>4698</v>
      </c>
      <c r="M1165" s="113" t="s">
        <v>3089</v>
      </c>
      <c r="N1165" s="351"/>
    </row>
    <row r="1166" spans="1:14">
      <c r="A1166" s="113" t="s">
        <v>3090</v>
      </c>
      <c r="B1166" s="113" t="s">
        <v>384</v>
      </c>
      <c r="C1166" s="113">
        <v>179.9</v>
      </c>
      <c r="D1166" s="113">
        <v>194.5</v>
      </c>
      <c r="E1166" s="113">
        <v>179.9</v>
      </c>
      <c r="F1166" s="113">
        <v>192.15</v>
      </c>
      <c r="G1166" s="113">
        <v>190.2</v>
      </c>
      <c r="H1166" s="113">
        <v>180.55</v>
      </c>
      <c r="I1166" s="113">
        <v>216668</v>
      </c>
      <c r="J1166" s="113">
        <v>40792852.899999999</v>
      </c>
      <c r="K1166" s="115">
        <v>43518</v>
      </c>
      <c r="L1166" s="113">
        <v>4660</v>
      </c>
      <c r="M1166" s="113" t="s">
        <v>3091</v>
      </c>
      <c r="N1166" s="351"/>
    </row>
    <row r="1167" spans="1:14">
      <c r="A1167" s="113" t="s">
        <v>3500</v>
      </c>
      <c r="B1167" s="113" t="s">
        <v>3192</v>
      </c>
      <c r="C1167" s="113">
        <v>2.85</v>
      </c>
      <c r="D1167" s="113">
        <v>2.85</v>
      </c>
      <c r="E1167" s="113">
        <v>2.85</v>
      </c>
      <c r="F1167" s="113">
        <v>2.85</v>
      </c>
      <c r="G1167" s="113">
        <v>2.85</v>
      </c>
      <c r="H1167" s="113">
        <v>2.75</v>
      </c>
      <c r="I1167" s="113">
        <v>851</v>
      </c>
      <c r="J1167" s="113">
        <v>2425.35</v>
      </c>
      <c r="K1167" s="115">
        <v>43518</v>
      </c>
      <c r="L1167" s="113">
        <v>5</v>
      </c>
      <c r="M1167" s="113" t="s">
        <v>3501</v>
      </c>
      <c r="N1167" s="351"/>
    </row>
    <row r="1168" spans="1:14">
      <c r="A1168" s="113" t="s">
        <v>1369</v>
      </c>
      <c r="B1168" s="113" t="s">
        <v>384</v>
      </c>
      <c r="C1168" s="113">
        <v>369.5</v>
      </c>
      <c r="D1168" s="113">
        <v>379.75</v>
      </c>
      <c r="E1168" s="113">
        <v>369.1</v>
      </c>
      <c r="F1168" s="113">
        <v>371.25</v>
      </c>
      <c r="G1168" s="113">
        <v>371.25</v>
      </c>
      <c r="H1168" s="113">
        <v>369.05</v>
      </c>
      <c r="I1168" s="113">
        <v>624599</v>
      </c>
      <c r="J1168" s="113">
        <v>233505816.80000001</v>
      </c>
      <c r="K1168" s="115">
        <v>43518</v>
      </c>
      <c r="L1168" s="113">
        <v>18004</v>
      </c>
      <c r="M1168" s="113" t="s">
        <v>1370</v>
      </c>
      <c r="N1168" s="351"/>
    </row>
    <row r="1169" spans="1:14">
      <c r="A1169" s="113" t="s">
        <v>2021</v>
      </c>
      <c r="B1169" s="113" t="s">
        <v>384</v>
      </c>
      <c r="C1169" s="113">
        <v>55.7</v>
      </c>
      <c r="D1169" s="113">
        <v>55.7</v>
      </c>
      <c r="E1169" s="113">
        <v>54.6</v>
      </c>
      <c r="F1169" s="113">
        <v>54.95</v>
      </c>
      <c r="G1169" s="113">
        <v>54.95</v>
      </c>
      <c r="H1169" s="113">
        <v>55.8</v>
      </c>
      <c r="I1169" s="113">
        <v>72099</v>
      </c>
      <c r="J1169" s="113">
        <v>3969520.5</v>
      </c>
      <c r="K1169" s="115">
        <v>43518</v>
      </c>
      <c r="L1169" s="113">
        <v>2053</v>
      </c>
      <c r="M1169" s="113" t="s">
        <v>3693</v>
      </c>
      <c r="N1169" s="351"/>
    </row>
    <row r="1170" spans="1:14">
      <c r="A1170" s="113" t="s">
        <v>1371</v>
      </c>
      <c r="B1170" s="113" t="s">
        <v>384</v>
      </c>
      <c r="C1170" s="113">
        <v>96</v>
      </c>
      <c r="D1170" s="113">
        <v>105.35</v>
      </c>
      <c r="E1170" s="113">
        <v>95.1</v>
      </c>
      <c r="F1170" s="113">
        <v>105.35</v>
      </c>
      <c r="G1170" s="113">
        <v>105.35</v>
      </c>
      <c r="H1170" s="113">
        <v>95.8</v>
      </c>
      <c r="I1170" s="113">
        <v>1093748</v>
      </c>
      <c r="J1170" s="113">
        <v>111275519.75</v>
      </c>
      <c r="K1170" s="115">
        <v>43518</v>
      </c>
      <c r="L1170" s="113">
        <v>13513</v>
      </c>
      <c r="M1170" s="113" t="s">
        <v>1372</v>
      </c>
      <c r="N1170" s="351"/>
    </row>
    <row r="1171" spans="1:14">
      <c r="A1171" s="113" t="s">
        <v>3287</v>
      </c>
      <c r="B1171" s="113" t="s">
        <v>3192</v>
      </c>
      <c r="C1171" s="113">
        <v>0.8</v>
      </c>
      <c r="D1171" s="113">
        <v>0.85</v>
      </c>
      <c r="E1171" s="113">
        <v>0.8</v>
      </c>
      <c r="F1171" s="113">
        <v>0.8</v>
      </c>
      <c r="G1171" s="113">
        <v>0.8</v>
      </c>
      <c r="H1171" s="113">
        <v>0.85</v>
      </c>
      <c r="I1171" s="113">
        <v>13701</v>
      </c>
      <c r="J1171" s="113">
        <v>10966.45</v>
      </c>
      <c r="K1171" s="115">
        <v>43518</v>
      </c>
      <c r="L1171" s="113">
        <v>23</v>
      </c>
      <c r="M1171" s="113" t="s">
        <v>3288</v>
      </c>
      <c r="N1171" s="351"/>
    </row>
    <row r="1172" spans="1:14">
      <c r="A1172" s="113" t="s">
        <v>1373</v>
      </c>
      <c r="B1172" s="113" t="s">
        <v>384</v>
      </c>
      <c r="C1172" s="113">
        <v>562</v>
      </c>
      <c r="D1172" s="113">
        <v>574</v>
      </c>
      <c r="E1172" s="113">
        <v>561.79999999999995</v>
      </c>
      <c r="F1172" s="113">
        <v>564.75</v>
      </c>
      <c r="G1172" s="113">
        <v>564.35</v>
      </c>
      <c r="H1172" s="113">
        <v>560.1</v>
      </c>
      <c r="I1172" s="113">
        <v>285324</v>
      </c>
      <c r="J1172" s="113">
        <v>161889032.40000001</v>
      </c>
      <c r="K1172" s="115">
        <v>43518</v>
      </c>
      <c r="L1172" s="113">
        <v>5917</v>
      </c>
      <c r="M1172" s="113" t="s">
        <v>1374</v>
      </c>
      <c r="N1172" s="351"/>
    </row>
    <row r="1173" spans="1:14">
      <c r="A1173" s="113" t="s">
        <v>3289</v>
      </c>
      <c r="B1173" s="113" t="s">
        <v>384</v>
      </c>
      <c r="C1173" s="113">
        <v>19.8</v>
      </c>
      <c r="D1173" s="113">
        <v>21</v>
      </c>
      <c r="E1173" s="113">
        <v>19.75</v>
      </c>
      <c r="F1173" s="113">
        <v>20.9</v>
      </c>
      <c r="G1173" s="113">
        <v>21</v>
      </c>
      <c r="H1173" s="113">
        <v>19.75</v>
      </c>
      <c r="I1173" s="113">
        <v>14210</v>
      </c>
      <c r="J1173" s="113">
        <v>290325.45</v>
      </c>
      <c r="K1173" s="115">
        <v>43518</v>
      </c>
      <c r="L1173" s="113">
        <v>102</v>
      </c>
      <c r="M1173" s="113" t="s">
        <v>3290</v>
      </c>
      <c r="N1173" s="351"/>
    </row>
    <row r="1174" spans="1:14">
      <c r="A1174" s="113" t="s">
        <v>3291</v>
      </c>
      <c r="B1174" s="113" t="s">
        <v>384</v>
      </c>
      <c r="C1174" s="113">
        <v>43.95</v>
      </c>
      <c r="D1174" s="113">
        <v>44.5</v>
      </c>
      <c r="E1174" s="113">
        <v>43.05</v>
      </c>
      <c r="F1174" s="113">
        <v>44.2</v>
      </c>
      <c r="G1174" s="113">
        <v>43.7</v>
      </c>
      <c r="H1174" s="113">
        <v>42.4</v>
      </c>
      <c r="I1174" s="113">
        <v>3483</v>
      </c>
      <c r="J1174" s="113">
        <v>153984.25</v>
      </c>
      <c r="K1174" s="115">
        <v>43518</v>
      </c>
      <c r="L1174" s="113">
        <v>56</v>
      </c>
      <c r="M1174" s="113" t="s">
        <v>3292</v>
      </c>
      <c r="N1174" s="351"/>
    </row>
    <row r="1175" spans="1:14">
      <c r="A1175" s="113" t="s">
        <v>1375</v>
      </c>
      <c r="B1175" s="113" t="s">
        <v>384</v>
      </c>
      <c r="C1175" s="113">
        <v>152.5</v>
      </c>
      <c r="D1175" s="113">
        <v>156.6</v>
      </c>
      <c r="E1175" s="113">
        <v>152.15</v>
      </c>
      <c r="F1175" s="113">
        <v>155</v>
      </c>
      <c r="G1175" s="113">
        <v>155.5</v>
      </c>
      <c r="H1175" s="113">
        <v>152.75</v>
      </c>
      <c r="I1175" s="113">
        <v>56385</v>
      </c>
      <c r="J1175" s="113">
        <v>8696958.1500000004</v>
      </c>
      <c r="K1175" s="115">
        <v>43518</v>
      </c>
      <c r="L1175" s="113">
        <v>1471</v>
      </c>
      <c r="M1175" s="113" t="s">
        <v>1376</v>
      </c>
      <c r="N1175" s="351"/>
    </row>
    <row r="1176" spans="1:14">
      <c r="A1176" s="113" t="s">
        <v>3293</v>
      </c>
      <c r="B1176" s="113" t="s">
        <v>384</v>
      </c>
      <c r="C1176" s="113">
        <v>21.45</v>
      </c>
      <c r="D1176" s="113">
        <v>22.35</v>
      </c>
      <c r="E1176" s="113">
        <v>21.2</v>
      </c>
      <c r="F1176" s="113">
        <v>22</v>
      </c>
      <c r="G1176" s="113">
        <v>22.3</v>
      </c>
      <c r="H1176" s="113">
        <v>21.5</v>
      </c>
      <c r="I1176" s="113">
        <v>25356</v>
      </c>
      <c r="J1176" s="113">
        <v>556508.44999999995</v>
      </c>
      <c r="K1176" s="115">
        <v>43518</v>
      </c>
      <c r="L1176" s="113">
        <v>113</v>
      </c>
      <c r="M1176" s="113" t="s">
        <v>3294</v>
      </c>
      <c r="N1176" s="351"/>
    </row>
    <row r="1177" spans="1:14">
      <c r="A1177" s="113" t="s">
        <v>3092</v>
      </c>
      <c r="B1177" s="113" t="s">
        <v>384</v>
      </c>
      <c r="C1177" s="113">
        <v>95.05</v>
      </c>
      <c r="D1177" s="113">
        <v>96.9</v>
      </c>
      <c r="E1177" s="113">
        <v>93</v>
      </c>
      <c r="F1177" s="113">
        <v>95</v>
      </c>
      <c r="G1177" s="113">
        <v>94.75</v>
      </c>
      <c r="H1177" s="113">
        <v>95.05</v>
      </c>
      <c r="I1177" s="113">
        <v>11059</v>
      </c>
      <c r="J1177" s="113">
        <v>1046144.8</v>
      </c>
      <c r="K1177" s="115">
        <v>43518</v>
      </c>
      <c r="L1177" s="113">
        <v>570</v>
      </c>
      <c r="M1177" s="113" t="s">
        <v>3093</v>
      </c>
      <c r="N1177" s="351"/>
    </row>
    <row r="1178" spans="1:14">
      <c r="A1178" s="113" t="s">
        <v>212</v>
      </c>
      <c r="B1178" s="113" t="s">
        <v>384</v>
      </c>
      <c r="C1178" s="113">
        <v>636.25</v>
      </c>
      <c r="D1178" s="113">
        <v>649.5</v>
      </c>
      <c r="E1178" s="113">
        <v>633</v>
      </c>
      <c r="F1178" s="113">
        <v>637.35</v>
      </c>
      <c r="G1178" s="113">
        <v>639</v>
      </c>
      <c r="H1178" s="113">
        <v>642.35</v>
      </c>
      <c r="I1178" s="113">
        <v>144883</v>
      </c>
      <c r="J1178" s="113">
        <v>92558844.849999994</v>
      </c>
      <c r="K1178" s="115">
        <v>43518</v>
      </c>
      <c r="L1178" s="113">
        <v>6805</v>
      </c>
      <c r="M1178" s="113" t="s">
        <v>1377</v>
      </c>
      <c r="N1178" s="351"/>
    </row>
    <row r="1179" spans="1:14">
      <c r="A1179" s="113" t="s">
        <v>1378</v>
      </c>
      <c r="B1179" s="113" t="s">
        <v>384</v>
      </c>
      <c r="C1179" s="113">
        <v>185.2</v>
      </c>
      <c r="D1179" s="113">
        <v>187</v>
      </c>
      <c r="E1179" s="113">
        <v>182.9</v>
      </c>
      <c r="F1179" s="113">
        <v>185.15</v>
      </c>
      <c r="G1179" s="113">
        <v>185.25</v>
      </c>
      <c r="H1179" s="113">
        <v>184.8</v>
      </c>
      <c r="I1179" s="113">
        <v>27596</v>
      </c>
      <c r="J1179" s="113">
        <v>5116864.2</v>
      </c>
      <c r="K1179" s="115">
        <v>43518</v>
      </c>
      <c r="L1179" s="113">
        <v>703</v>
      </c>
      <c r="M1179" s="113" t="s">
        <v>1379</v>
      </c>
      <c r="N1179" s="351"/>
    </row>
    <row r="1180" spans="1:14">
      <c r="A1180" s="113" t="s">
        <v>1380</v>
      </c>
      <c r="B1180" s="113" t="s">
        <v>384</v>
      </c>
      <c r="C1180" s="113">
        <v>225.25</v>
      </c>
      <c r="D1180" s="113">
        <v>227</v>
      </c>
      <c r="E1180" s="113">
        <v>222.1</v>
      </c>
      <c r="F1180" s="113">
        <v>225.9</v>
      </c>
      <c r="G1180" s="113">
        <v>225.95</v>
      </c>
      <c r="H1180" s="113">
        <v>226.9</v>
      </c>
      <c r="I1180" s="113">
        <v>5922</v>
      </c>
      <c r="J1180" s="113">
        <v>1331125.05</v>
      </c>
      <c r="K1180" s="115">
        <v>43518</v>
      </c>
      <c r="L1180" s="113">
        <v>335</v>
      </c>
      <c r="M1180" s="113" t="s">
        <v>1381</v>
      </c>
      <c r="N1180" s="351"/>
    </row>
    <row r="1181" spans="1:14">
      <c r="A1181" s="113" t="s">
        <v>3804</v>
      </c>
      <c r="B1181" s="113" t="s">
        <v>3192</v>
      </c>
      <c r="C1181" s="113">
        <v>2.95</v>
      </c>
      <c r="D1181" s="113">
        <v>2.95</v>
      </c>
      <c r="E1181" s="113">
        <v>2.95</v>
      </c>
      <c r="F1181" s="113">
        <v>2.95</v>
      </c>
      <c r="G1181" s="113">
        <v>2.95</v>
      </c>
      <c r="H1181" s="113">
        <v>2.95</v>
      </c>
      <c r="I1181" s="113">
        <v>118</v>
      </c>
      <c r="J1181" s="113">
        <v>348.1</v>
      </c>
      <c r="K1181" s="115">
        <v>43518</v>
      </c>
      <c r="L1181" s="113">
        <v>3</v>
      </c>
      <c r="M1181" s="113" t="s">
        <v>3805</v>
      </c>
      <c r="N1181" s="351"/>
    </row>
    <row r="1182" spans="1:14">
      <c r="A1182" s="113" t="s">
        <v>1382</v>
      </c>
      <c r="B1182" s="113" t="s">
        <v>384</v>
      </c>
      <c r="C1182" s="113">
        <v>106.7</v>
      </c>
      <c r="D1182" s="113">
        <v>109.4</v>
      </c>
      <c r="E1182" s="113">
        <v>101.65</v>
      </c>
      <c r="F1182" s="113">
        <v>103.3</v>
      </c>
      <c r="G1182" s="113">
        <v>103.9</v>
      </c>
      <c r="H1182" s="113">
        <v>107.95</v>
      </c>
      <c r="I1182" s="113">
        <v>147212</v>
      </c>
      <c r="J1182" s="113">
        <v>15556129.300000001</v>
      </c>
      <c r="K1182" s="115">
        <v>43518</v>
      </c>
      <c r="L1182" s="113">
        <v>2065</v>
      </c>
      <c r="M1182" s="113" t="s">
        <v>1383</v>
      </c>
      <c r="N1182" s="351"/>
    </row>
    <row r="1183" spans="1:14">
      <c r="A1183" s="113" t="s">
        <v>3295</v>
      </c>
      <c r="B1183" s="113" t="s">
        <v>384</v>
      </c>
      <c r="C1183" s="113">
        <v>3.15</v>
      </c>
      <c r="D1183" s="113">
        <v>3.3</v>
      </c>
      <c r="E1183" s="113">
        <v>3.05</v>
      </c>
      <c r="F1183" s="113">
        <v>3.2</v>
      </c>
      <c r="G1183" s="113">
        <v>3.25</v>
      </c>
      <c r="H1183" s="113">
        <v>3.15</v>
      </c>
      <c r="I1183" s="113">
        <v>320989</v>
      </c>
      <c r="J1183" s="113">
        <v>1024915.5</v>
      </c>
      <c r="K1183" s="115">
        <v>43518</v>
      </c>
      <c r="L1183" s="113">
        <v>193</v>
      </c>
      <c r="M1183" s="113" t="s">
        <v>3296</v>
      </c>
      <c r="N1183" s="351"/>
    </row>
    <row r="1184" spans="1:14">
      <c r="A1184" s="113" t="s">
        <v>1384</v>
      </c>
      <c r="B1184" s="113" t="s">
        <v>384</v>
      </c>
      <c r="C1184" s="113">
        <v>454.75</v>
      </c>
      <c r="D1184" s="113">
        <v>455.25</v>
      </c>
      <c r="E1184" s="113">
        <v>450.2</v>
      </c>
      <c r="F1184" s="113">
        <v>452</v>
      </c>
      <c r="G1184" s="113">
        <v>452</v>
      </c>
      <c r="H1184" s="113">
        <v>451.05</v>
      </c>
      <c r="I1184" s="113">
        <v>798</v>
      </c>
      <c r="J1184" s="113">
        <v>361507.9</v>
      </c>
      <c r="K1184" s="115">
        <v>43518</v>
      </c>
      <c r="L1184" s="113">
        <v>25</v>
      </c>
      <c r="M1184" s="113" t="s">
        <v>1385</v>
      </c>
      <c r="N1184" s="351"/>
    </row>
    <row r="1185" spans="1:14">
      <c r="A1185" s="113" t="s">
        <v>1386</v>
      </c>
      <c r="B1185" s="113" t="s">
        <v>384</v>
      </c>
      <c r="C1185" s="113">
        <v>1020</v>
      </c>
      <c r="D1185" s="113">
        <v>1020</v>
      </c>
      <c r="E1185" s="113">
        <v>994.95</v>
      </c>
      <c r="F1185" s="113">
        <v>999.3</v>
      </c>
      <c r="G1185" s="113">
        <v>1000</v>
      </c>
      <c r="H1185" s="113">
        <v>1000.75</v>
      </c>
      <c r="I1185" s="113">
        <v>1829</v>
      </c>
      <c r="J1185" s="113">
        <v>1828572.5</v>
      </c>
      <c r="K1185" s="115">
        <v>43518</v>
      </c>
      <c r="L1185" s="113">
        <v>141</v>
      </c>
      <c r="M1185" s="113" t="s">
        <v>1387</v>
      </c>
      <c r="N1185" s="351"/>
    </row>
    <row r="1186" spans="1:14">
      <c r="A1186" s="113" t="s">
        <v>1388</v>
      </c>
      <c r="B1186" s="113" t="s">
        <v>384</v>
      </c>
      <c r="C1186" s="113">
        <v>850.1</v>
      </c>
      <c r="D1186" s="113">
        <v>875</v>
      </c>
      <c r="E1186" s="113">
        <v>845</v>
      </c>
      <c r="F1186" s="113">
        <v>859.6</v>
      </c>
      <c r="G1186" s="113">
        <v>855</v>
      </c>
      <c r="H1186" s="113">
        <v>857.5</v>
      </c>
      <c r="I1186" s="113">
        <v>2489</v>
      </c>
      <c r="J1186" s="113">
        <v>2134210.4</v>
      </c>
      <c r="K1186" s="115">
        <v>43518</v>
      </c>
      <c r="L1186" s="113">
        <v>375</v>
      </c>
      <c r="M1186" s="113" t="s">
        <v>1389</v>
      </c>
      <c r="N1186" s="351"/>
    </row>
    <row r="1187" spans="1:14">
      <c r="A1187" s="113" t="s">
        <v>1390</v>
      </c>
      <c r="B1187" s="113" t="s">
        <v>384</v>
      </c>
      <c r="C1187" s="113">
        <v>704</v>
      </c>
      <c r="D1187" s="113">
        <v>733</v>
      </c>
      <c r="E1187" s="113">
        <v>693.85</v>
      </c>
      <c r="F1187" s="113">
        <v>728.15</v>
      </c>
      <c r="G1187" s="113">
        <v>733</v>
      </c>
      <c r="H1187" s="113">
        <v>698.65</v>
      </c>
      <c r="I1187" s="113">
        <v>923911</v>
      </c>
      <c r="J1187" s="113">
        <v>661276017.85000002</v>
      </c>
      <c r="K1187" s="115">
        <v>43518</v>
      </c>
      <c r="L1187" s="113">
        <v>19207</v>
      </c>
      <c r="M1187" s="113" t="s">
        <v>1391</v>
      </c>
      <c r="N1187" s="351"/>
    </row>
    <row r="1188" spans="1:14">
      <c r="A1188" s="113" t="s">
        <v>1392</v>
      </c>
      <c r="B1188" s="113" t="s">
        <v>384</v>
      </c>
      <c r="C1188" s="113">
        <v>542.4</v>
      </c>
      <c r="D1188" s="113">
        <v>543</v>
      </c>
      <c r="E1188" s="113">
        <v>528.54999999999995</v>
      </c>
      <c r="F1188" s="113">
        <v>535.20000000000005</v>
      </c>
      <c r="G1188" s="113">
        <v>532.25</v>
      </c>
      <c r="H1188" s="113">
        <v>537.15</v>
      </c>
      <c r="I1188" s="113">
        <v>3275</v>
      </c>
      <c r="J1188" s="113">
        <v>1750778.4</v>
      </c>
      <c r="K1188" s="115">
        <v>43518</v>
      </c>
      <c r="L1188" s="113">
        <v>345</v>
      </c>
      <c r="M1188" s="113" t="s">
        <v>1393</v>
      </c>
      <c r="N1188" s="351"/>
    </row>
    <row r="1189" spans="1:14">
      <c r="A1189" s="113" t="s">
        <v>1887</v>
      </c>
      <c r="B1189" s="113" t="s">
        <v>384</v>
      </c>
      <c r="C1189" s="113">
        <v>558.79999999999995</v>
      </c>
      <c r="D1189" s="113">
        <v>565.85</v>
      </c>
      <c r="E1189" s="113">
        <v>558.79999999999995</v>
      </c>
      <c r="F1189" s="113">
        <v>563.85</v>
      </c>
      <c r="G1189" s="113">
        <v>562</v>
      </c>
      <c r="H1189" s="113">
        <v>559.5</v>
      </c>
      <c r="I1189" s="113">
        <v>1247101</v>
      </c>
      <c r="J1189" s="113">
        <v>701240361.45000005</v>
      </c>
      <c r="K1189" s="115">
        <v>43518</v>
      </c>
      <c r="L1189" s="113">
        <v>23025</v>
      </c>
      <c r="M1189" s="113" t="s">
        <v>2830</v>
      </c>
      <c r="N1189" s="351"/>
    </row>
    <row r="1190" spans="1:14">
      <c r="A1190" s="113" t="s">
        <v>1394</v>
      </c>
      <c r="B1190" s="113" t="s">
        <v>384</v>
      </c>
      <c r="C1190" s="113">
        <v>53.75</v>
      </c>
      <c r="D1190" s="113">
        <v>54.6</v>
      </c>
      <c r="E1190" s="113">
        <v>53.2</v>
      </c>
      <c r="F1190" s="113">
        <v>53.45</v>
      </c>
      <c r="G1190" s="113">
        <v>53.3</v>
      </c>
      <c r="H1190" s="113">
        <v>52.7</v>
      </c>
      <c r="I1190" s="113">
        <v>2157578</v>
      </c>
      <c r="J1190" s="113">
        <v>116079543.65000001</v>
      </c>
      <c r="K1190" s="115">
        <v>43518</v>
      </c>
      <c r="L1190" s="113">
        <v>13025</v>
      </c>
      <c r="M1190" s="113" t="s">
        <v>3094</v>
      </c>
      <c r="N1190" s="351"/>
    </row>
    <row r="1191" spans="1:14">
      <c r="A1191" s="113" t="s">
        <v>131</v>
      </c>
      <c r="B1191" s="113" t="s">
        <v>384</v>
      </c>
      <c r="C1191" s="113">
        <v>6.35</v>
      </c>
      <c r="D1191" s="113">
        <v>7.65</v>
      </c>
      <c r="E1191" s="113">
        <v>6.25</v>
      </c>
      <c r="F1191" s="113">
        <v>6.5</v>
      </c>
      <c r="G1191" s="113">
        <v>6.5</v>
      </c>
      <c r="H1191" s="113">
        <v>6.35</v>
      </c>
      <c r="I1191" s="113">
        <v>244157493</v>
      </c>
      <c r="J1191" s="113">
        <v>1676795054.05</v>
      </c>
      <c r="K1191" s="115">
        <v>43518</v>
      </c>
      <c r="L1191" s="113">
        <v>86265</v>
      </c>
      <c r="M1191" s="113" t="s">
        <v>3095</v>
      </c>
      <c r="N1191" s="351"/>
    </row>
    <row r="1192" spans="1:14">
      <c r="A1192" s="113" t="s">
        <v>132</v>
      </c>
      <c r="B1192" s="113" t="s">
        <v>384</v>
      </c>
      <c r="C1192" s="113">
        <v>128.44999999999999</v>
      </c>
      <c r="D1192" s="113">
        <v>133.80000000000001</v>
      </c>
      <c r="E1192" s="113">
        <v>128.44999999999999</v>
      </c>
      <c r="F1192" s="113">
        <v>133.15</v>
      </c>
      <c r="G1192" s="113">
        <v>133.15</v>
      </c>
      <c r="H1192" s="113">
        <v>128.35</v>
      </c>
      <c r="I1192" s="113">
        <v>9709040</v>
      </c>
      <c r="J1192" s="113">
        <v>1281871310.3</v>
      </c>
      <c r="K1192" s="115">
        <v>43518</v>
      </c>
      <c r="L1192" s="113">
        <v>54071</v>
      </c>
      <c r="M1192" s="113" t="s">
        <v>3096</v>
      </c>
      <c r="N1192" s="351"/>
    </row>
    <row r="1193" spans="1:14">
      <c r="A1193" s="113" t="s">
        <v>1396</v>
      </c>
      <c r="B1193" s="113" t="s">
        <v>384</v>
      </c>
      <c r="C1193" s="113">
        <v>82.2</v>
      </c>
      <c r="D1193" s="113">
        <v>84.6</v>
      </c>
      <c r="E1193" s="113">
        <v>82</v>
      </c>
      <c r="F1193" s="113">
        <v>82.4</v>
      </c>
      <c r="G1193" s="113">
        <v>82.6</v>
      </c>
      <c r="H1193" s="113">
        <v>82.4</v>
      </c>
      <c r="I1193" s="113">
        <v>163575</v>
      </c>
      <c r="J1193" s="113">
        <v>13596241.050000001</v>
      </c>
      <c r="K1193" s="115">
        <v>43518</v>
      </c>
      <c r="L1193" s="113">
        <v>3455</v>
      </c>
      <c r="M1193" s="113" t="s">
        <v>1397</v>
      </c>
      <c r="N1193" s="351"/>
    </row>
    <row r="1194" spans="1:14">
      <c r="A1194" s="113" t="s">
        <v>3297</v>
      </c>
      <c r="B1194" s="113" t="s">
        <v>384</v>
      </c>
      <c r="C1194" s="113">
        <v>26.95</v>
      </c>
      <c r="D1194" s="113">
        <v>27.55</v>
      </c>
      <c r="E1194" s="113">
        <v>26.75</v>
      </c>
      <c r="F1194" s="113">
        <v>27.55</v>
      </c>
      <c r="G1194" s="113">
        <v>27.55</v>
      </c>
      <c r="H1194" s="113">
        <v>26.25</v>
      </c>
      <c r="I1194" s="113">
        <v>281806</v>
      </c>
      <c r="J1194" s="113">
        <v>7727396.7000000002</v>
      </c>
      <c r="K1194" s="115">
        <v>43518</v>
      </c>
      <c r="L1194" s="113">
        <v>461</v>
      </c>
      <c r="M1194" s="113" t="s">
        <v>3298</v>
      </c>
      <c r="N1194" s="351"/>
    </row>
    <row r="1195" spans="1:14">
      <c r="A1195" s="113" t="s">
        <v>3575</v>
      </c>
      <c r="B1195" s="113" t="s">
        <v>3192</v>
      </c>
      <c r="C1195" s="113">
        <v>3.15</v>
      </c>
      <c r="D1195" s="113">
        <v>3.15</v>
      </c>
      <c r="E1195" s="113">
        <v>3.05</v>
      </c>
      <c r="F1195" s="113">
        <v>3.05</v>
      </c>
      <c r="G1195" s="113">
        <v>3.05</v>
      </c>
      <c r="H1195" s="113">
        <v>3.2</v>
      </c>
      <c r="I1195" s="113">
        <v>805</v>
      </c>
      <c r="J1195" s="113">
        <v>2485.75</v>
      </c>
      <c r="K1195" s="115">
        <v>43518</v>
      </c>
      <c r="L1195" s="113">
        <v>8</v>
      </c>
      <c r="M1195" s="113" t="s">
        <v>3576</v>
      </c>
      <c r="N1195" s="351"/>
    </row>
    <row r="1196" spans="1:14">
      <c r="A1196" s="113" t="s">
        <v>1398</v>
      </c>
      <c r="B1196" s="113" t="s">
        <v>384</v>
      </c>
      <c r="C1196" s="113">
        <v>732</v>
      </c>
      <c r="D1196" s="113">
        <v>738</v>
      </c>
      <c r="E1196" s="113">
        <v>724</v>
      </c>
      <c r="F1196" s="113">
        <v>731.25</v>
      </c>
      <c r="G1196" s="113">
        <v>731</v>
      </c>
      <c r="H1196" s="113">
        <v>730.8</v>
      </c>
      <c r="I1196" s="113">
        <v>19964</v>
      </c>
      <c r="J1196" s="113">
        <v>14597056.75</v>
      </c>
      <c r="K1196" s="115">
        <v>43518</v>
      </c>
      <c r="L1196" s="113">
        <v>1497</v>
      </c>
      <c r="M1196" s="113" t="s">
        <v>1399</v>
      </c>
      <c r="N1196" s="351"/>
    </row>
    <row r="1197" spans="1:14">
      <c r="A1197" s="113" t="s">
        <v>133</v>
      </c>
      <c r="B1197" s="113" t="s">
        <v>384</v>
      </c>
      <c r="C1197" s="113">
        <v>158.44999999999999</v>
      </c>
      <c r="D1197" s="113">
        <v>170.8</v>
      </c>
      <c r="E1197" s="113">
        <v>157</v>
      </c>
      <c r="F1197" s="113">
        <v>163.65</v>
      </c>
      <c r="G1197" s="113">
        <v>162.9</v>
      </c>
      <c r="H1197" s="113">
        <v>161.35</v>
      </c>
      <c r="I1197" s="113">
        <v>26169918</v>
      </c>
      <c r="J1197" s="113">
        <v>4339536554.6999998</v>
      </c>
      <c r="K1197" s="115">
        <v>43518</v>
      </c>
      <c r="L1197" s="113">
        <v>181918</v>
      </c>
      <c r="M1197" s="113" t="s">
        <v>1400</v>
      </c>
      <c r="N1197" s="351"/>
    </row>
    <row r="1198" spans="1:14">
      <c r="A1198" s="113" t="s">
        <v>2720</v>
      </c>
      <c r="B1198" s="113" t="s">
        <v>384</v>
      </c>
      <c r="C1198" s="113">
        <v>112.25</v>
      </c>
      <c r="D1198" s="113">
        <v>112.25</v>
      </c>
      <c r="E1198" s="113">
        <v>112.25</v>
      </c>
      <c r="F1198" s="113">
        <v>112.25</v>
      </c>
      <c r="G1198" s="113">
        <v>112.25</v>
      </c>
      <c r="H1198" s="113">
        <v>112.01</v>
      </c>
      <c r="I1198" s="113">
        <v>25</v>
      </c>
      <c r="J1198" s="113">
        <v>2806.25</v>
      </c>
      <c r="K1198" s="115">
        <v>43518</v>
      </c>
      <c r="L1198" s="113">
        <v>1</v>
      </c>
      <c r="M1198" s="113" t="s">
        <v>2721</v>
      </c>
      <c r="N1198" s="351"/>
    </row>
    <row r="1199" spans="1:14">
      <c r="A1199" s="113" t="s">
        <v>2208</v>
      </c>
      <c r="B1199" s="113" t="s">
        <v>384</v>
      </c>
      <c r="C1199" s="113">
        <v>48.5</v>
      </c>
      <c r="D1199" s="113">
        <v>50.03</v>
      </c>
      <c r="E1199" s="113">
        <v>48.5</v>
      </c>
      <c r="F1199" s="113">
        <v>49.99</v>
      </c>
      <c r="G1199" s="113">
        <v>50.03</v>
      </c>
      <c r="H1199" s="113">
        <v>49.64</v>
      </c>
      <c r="I1199" s="113">
        <v>3742</v>
      </c>
      <c r="J1199" s="113">
        <v>186384.5</v>
      </c>
      <c r="K1199" s="115">
        <v>43518</v>
      </c>
      <c r="L1199" s="113">
        <v>18</v>
      </c>
      <c r="M1199" s="113" t="s">
        <v>2209</v>
      </c>
      <c r="N1199" s="351"/>
    </row>
    <row r="1200" spans="1:14">
      <c r="A1200" s="113" t="s">
        <v>2759</v>
      </c>
      <c r="B1200" s="113" t="s">
        <v>384</v>
      </c>
      <c r="C1200" s="113">
        <v>28.5</v>
      </c>
      <c r="D1200" s="113">
        <v>28.82</v>
      </c>
      <c r="E1200" s="113">
        <v>28.5</v>
      </c>
      <c r="F1200" s="113">
        <v>28.82</v>
      </c>
      <c r="G1200" s="113">
        <v>28.82</v>
      </c>
      <c r="H1200" s="113">
        <v>28.63</v>
      </c>
      <c r="I1200" s="113">
        <v>201</v>
      </c>
      <c r="J1200" s="113">
        <v>5788.98</v>
      </c>
      <c r="K1200" s="115">
        <v>43518</v>
      </c>
      <c r="L1200" s="113">
        <v>2</v>
      </c>
      <c r="M1200" s="113" t="s">
        <v>2760</v>
      </c>
      <c r="N1200" s="351"/>
    </row>
    <row r="1201" spans="1:14">
      <c r="A1201" s="113" t="s">
        <v>134</v>
      </c>
      <c r="B1201" s="113" t="s">
        <v>384</v>
      </c>
      <c r="C1201" s="113">
        <v>1244.5999999999999</v>
      </c>
      <c r="D1201" s="113">
        <v>1245.3</v>
      </c>
      <c r="E1201" s="113">
        <v>1226</v>
      </c>
      <c r="F1201" s="113">
        <v>1232.3499999999999</v>
      </c>
      <c r="G1201" s="113">
        <v>1231.7</v>
      </c>
      <c r="H1201" s="113">
        <v>1246.9000000000001</v>
      </c>
      <c r="I1201" s="113">
        <v>8755865</v>
      </c>
      <c r="J1201" s="113">
        <v>10803986767.65</v>
      </c>
      <c r="K1201" s="115">
        <v>43518</v>
      </c>
      <c r="L1201" s="113">
        <v>169765</v>
      </c>
      <c r="M1201" s="113" t="s">
        <v>1401</v>
      </c>
      <c r="N1201" s="351"/>
    </row>
    <row r="1202" spans="1:14">
      <c r="A1202" s="113" t="s">
        <v>1402</v>
      </c>
      <c r="B1202" s="113" t="s">
        <v>384</v>
      </c>
      <c r="C1202" s="113">
        <v>19.55</v>
      </c>
      <c r="D1202" s="113">
        <v>20</v>
      </c>
      <c r="E1202" s="113">
        <v>18.8</v>
      </c>
      <c r="F1202" s="113">
        <v>19.5</v>
      </c>
      <c r="G1202" s="113">
        <v>19.399999999999999</v>
      </c>
      <c r="H1202" s="113">
        <v>19.399999999999999</v>
      </c>
      <c r="I1202" s="113">
        <v>104636</v>
      </c>
      <c r="J1202" s="113">
        <v>2035927.6</v>
      </c>
      <c r="K1202" s="115">
        <v>43518</v>
      </c>
      <c r="L1202" s="113">
        <v>564</v>
      </c>
      <c r="M1202" s="113" t="s">
        <v>1403</v>
      </c>
      <c r="N1202" s="351"/>
    </row>
    <row r="1203" spans="1:14">
      <c r="A1203" s="113" t="s">
        <v>135</v>
      </c>
      <c r="B1203" s="113" t="s">
        <v>384</v>
      </c>
      <c r="C1203" s="113">
        <v>125.2</v>
      </c>
      <c r="D1203" s="113">
        <v>139.5</v>
      </c>
      <c r="E1203" s="113">
        <v>123.6</v>
      </c>
      <c r="F1203" s="113">
        <v>133.75</v>
      </c>
      <c r="G1203" s="113">
        <v>133.1</v>
      </c>
      <c r="H1203" s="113">
        <v>124.45</v>
      </c>
      <c r="I1203" s="113">
        <v>34461210</v>
      </c>
      <c r="J1203" s="113">
        <v>4615492183.1499996</v>
      </c>
      <c r="K1203" s="115">
        <v>43518</v>
      </c>
      <c r="L1203" s="113">
        <v>215999</v>
      </c>
      <c r="M1203" s="113" t="s">
        <v>1404</v>
      </c>
      <c r="N1203" s="351"/>
    </row>
    <row r="1204" spans="1:14">
      <c r="A1204" s="113" t="s">
        <v>2753</v>
      </c>
      <c r="B1204" s="113" t="s">
        <v>384</v>
      </c>
      <c r="C1204" s="113">
        <v>554.54999999999995</v>
      </c>
      <c r="D1204" s="113">
        <v>557.22</v>
      </c>
      <c r="E1204" s="113">
        <v>554.54999999999995</v>
      </c>
      <c r="F1204" s="113">
        <v>557.07000000000005</v>
      </c>
      <c r="G1204" s="113">
        <v>557.07000000000005</v>
      </c>
      <c r="H1204" s="113">
        <v>554.54</v>
      </c>
      <c r="I1204" s="113">
        <v>172</v>
      </c>
      <c r="J1204" s="113">
        <v>95715.34</v>
      </c>
      <c r="K1204" s="115">
        <v>43518</v>
      </c>
      <c r="L1204" s="113">
        <v>18</v>
      </c>
      <c r="M1204" s="113" t="s">
        <v>2754</v>
      </c>
      <c r="N1204" s="351"/>
    </row>
    <row r="1205" spans="1:14">
      <c r="A1205" s="113" t="s">
        <v>3370</v>
      </c>
      <c r="B1205" s="113" t="s">
        <v>384</v>
      </c>
      <c r="C1205" s="113">
        <v>81</v>
      </c>
      <c r="D1205" s="113">
        <v>84</v>
      </c>
      <c r="E1205" s="113">
        <v>80.5</v>
      </c>
      <c r="F1205" s="113">
        <v>81.75</v>
      </c>
      <c r="G1205" s="113">
        <v>82.4</v>
      </c>
      <c r="H1205" s="113">
        <v>84.95</v>
      </c>
      <c r="I1205" s="113">
        <v>3392</v>
      </c>
      <c r="J1205" s="113">
        <v>278348.75</v>
      </c>
      <c r="K1205" s="115">
        <v>43518</v>
      </c>
      <c r="L1205" s="113">
        <v>86</v>
      </c>
      <c r="M1205" s="113" t="s">
        <v>3371</v>
      </c>
      <c r="N1205" s="351"/>
    </row>
    <row r="1206" spans="1:14">
      <c r="A1206" s="113" t="s">
        <v>1405</v>
      </c>
      <c r="B1206" s="113" t="s">
        <v>384</v>
      </c>
      <c r="C1206" s="113">
        <v>10.15</v>
      </c>
      <c r="D1206" s="113">
        <v>10.5</v>
      </c>
      <c r="E1206" s="113">
        <v>10.1</v>
      </c>
      <c r="F1206" s="113">
        <v>10.35</v>
      </c>
      <c r="G1206" s="113">
        <v>10.35</v>
      </c>
      <c r="H1206" s="113">
        <v>10.1</v>
      </c>
      <c r="I1206" s="113">
        <v>982094</v>
      </c>
      <c r="J1206" s="113">
        <v>10164804.85</v>
      </c>
      <c r="K1206" s="115">
        <v>43518</v>
      </c>
      <c r="L1206" s="113">
        <v>1475</v>
      </c>
      <c r="M1206" s="113" t="s">
        <v>1406</v>
      </c>
      <c r="N1206" s="351"/>
    </row>
    <row r="1207" spans="1:14">
      <c r="A1207" s="113" t="s">
        <v>1407</v>
      </c>
      <c r="B1207" s="113" t="s">
        <v>384</v>
      </c>
      <c r="C1207" s="113">
        <v>327.55</v>
      </c>
      <c r="D1207" s="113">
        <v>336.4</v>
      </c>
      <c r="E1207" s="113">
        <v>322.5</v>
      </c>
      <c r="F1207" s="113">
        <v>325.7</v>
      </c>
      <c r="G1207" s="113">
        <v>327.45</v>
      </c>
      <c r="H1207" s="113">
        <v>325.55</v>
      </c>
      <c r="I1207" s="113">
        <v>1494492</v>
      </c>
      <c r="J1207" s="113">
        <v>491917677.10000002</v>
      </c>
      <c r="K1207" s="115">
        <v>43518</v>
      </c>
      <c r="L1207" s="113">
        <v>33029</v>
      </c>
      <c r="M1207" s="113" t="s">
        <v>2831</v>
      </c>
      <c r="N1207" s="351"/>
    </row>
    <row r="1208" spans="1:14">
      <c r="A1208" s="113" t="s">
        <v>3097</v>
      </c>
      <c r="B1208" s="113" t="s">
        <v>384</v>
      </c>
      <c r="C1208" s="113">
        <v>555.35</v>
      </c>
      <c r="D1208" s="113">
        <v>560</v>
      </c>
      <c r="E1208" s="113">
        <v>550.4</v>
      </c>
      <c r="F1208" s="113">
        <v>558.75</v>
      </c>
      <c r="G1208" s="113">
        <v>559</v>
      </c>
      <c r="H1208" s="113">
        <v>549.29999999999995</v>
      </c>
      <c r="I1208" s="113">
        <v>2965</v>
      </c>
      <c r="J1208" s="113">
        <v>1652373.45</v>
      </c>
      <c r="K1208" s="115">
        <v>43518</v>
      </c>
      <c r="L1208" s="113">
        <v>69</v>
      </c>
      <c r="M1208" s="113" t="s">
        <v>3098</v>
      </c>
      <c r="N1208" s="351"/>
    </row>
    <row r="1209" spans="1:14">
      <c r="A1209" s="113" t="s">
        <v>1869</v>
      </c>
      <c r="B1209" s="113" t="s">
        <v>384</v>
      </c>
      <c r="C1209" s="113">
        <v>92.05</v>
      </c>
      <c r="D1209" s="113">
        <v>93.1</v>
      </c>
      <c r="E1209" s="113">
        <v>89.75</v>
      </c>
      <c r="F1209" s="113">
        <v>90.45</v>
      </c>
      <c r="G1209" s="113">
        <v>90</v>
      </c>
      <c r="H1209" s="113">
        <v>91.35</v>
      </c>
      <c r="I1209" s="113">
        <v>92236</v>
      </c>
      <c r="J1209" s="113">
        <v>8400232.3000000007</v>
      </c>
      <c r="K1209" s="115">
        <v>43518</v>
      </c>
      <c r="L1209" s="113">
        <v>3164</v>
      </c>
      <c r="M1209" s="113" t="s">
        <v>1870</v>
      </c>
      <c r="N1209" s="351"/>
    </row>
    <row r="1210" spans="1:14">
      <c r="A1210" s="113" t="s">
        <v>3694</v>
      </c>
      <c r="B1210" s="113" t="s">
        <v>384</v>
      </c>
      <c r="C1210" s="113">
        <v>58.81</v>
      </c>
      <c r="D1210" s="113">
        <v>59.6</v>
      </c>
      <c r="E1210" s="113">
        <v>58.81</v>
      </c>
      <c r="F1210" s="113">
        <v>59.41</v>
      </c>
      <c r="G1210" s="113">
        <v>59.6</v>
      </c>
      <c r="H1210" s="113">
        <v>58.8</v>
      </c>
      <c r="I1210" s="113">
        <v>10785</v>
      </c>
      <c r="J1210" s="113">
        <v>640785.11</v>
      </c>
      <c r="K1210" s="115">
        <v>43518</v>
      </c>
      <c r="L1210" s="113">
        <v>8</v>
      </c>
      <c r="M1210" s="113" t="s">
        <v>3695</v>
      </c>
      <c r="N1210" s="351"/>
    </row>
    <row r="1211" spans="1:14">
      <c r="A1211" s="113" t="s">
        <v>1924</v>
      </c>
      <c r="B1211" s="113" t="s">
        <v>384</v>
      </c>
      <c r="C1211" s="113">
        <v>367</v>
      </c>
      <c r="D1211" s="113">
        <v>384</v>
      </c>
      <c r="E1211" s="113">
        <v>363</v>
      </c>
      <c r="F1211" s="113">
        <v>374</v>
      </c>
      <c r="G1211" s="113">
        <v>374</v>
      </c>
      <c r="H1211" s="113">
        <v>376.4</v>
      </c>
      <c r="I1211" s="113">
        <v>147</v>
      </c>
      <c r="J1211" s="113">
        <v>55303</v>
      </c>
      <c r="K1211" s="115">
        <v>43518</v>
      </c>
      <c r="L1211" s="113">
        <v>22</v>
      </c>
      <c r="M1211" s="113" t="s">
        <v>1925</v>
      </c>
      <c r="N1211" s="351"/>
    </row>
    <row r="1212" spans="1:14">
      <c r="A1212" s="113" t="s">
        <v>2216</v>
      </c>
      <c r="B1212" s="113" t="s">
        <v>384</v>
      </c>
      <c r="C1212" s="113">
        <v>28.7</v>
      </c>
      <c r="D1212" s="113">
        <v>29.95</v>
      </c>
      <c r="E1212" s="113">
        <v>27.3</v>
      </c>
      <c r="F1212" s="113">
        <v>29.95</v>
      </c>
      <c r="G1212" s="113">
        <v>29.95</v>
      </c>
      <c r="H1212" s="113">
        <v>27.25</v>
      </c>
      <c r="I1212" s="113">
        <v>1220019</v>
      </c>
      <c r="J1212" s="113">
        <v>35938520.049999997</v>
      </c>
      <c r="K1212" s="115">
        <v>43518</v>
      </c>
      <c r="L1212" s="113">
        <v>3335</v>
      </c>
      <c r="M1212" s="113" t="s">
        <v>2217</v>
      </c>
      <c r="N1212" s="351"/>
    </row>
    <row r="1213" spans="1:14">
      <c r="A1213" s="113" t="s">
        <v>1408</v>
      </c>
      <c r="B1213" s="113" t="s">
        <v>384</v>
      </c>
      <c r="C1213" s="113">
        <v>60.7</v>
      </c>
      <c r="D1213" s="113">
        <v>61.75</v>
      </c>
      <c r="E1213" s="113">
        <v>59.5</v>
      </c>
      <c r="F1213" s="113">
        <v>60.9</v>
      </c>
      <c r="G1213" s="113">
        <v>60.6</v>
      </c>
      <c r="H1213" s="113">
        <v>60.7</v>
      </c>
      <c r="I1213" s="113">
        <v>93692</v>
      </c>
      <c r="J1213" s="113">
        <v>5695620.9500000002</v>
      </c>
      <c r="K1213" s="115">
        <v>43518</v>
      </c>
      <c r="L1213" s="113">
        <v>1486</v>
      </c>
      <c r="M1213" s="113" t="s">
        <v>1409</v>
      </c>
      <c r="N1213" s="351"/>
    </row>
    <row r="1214" spans="1:14">
      <c r="A1214" s="113" t="s">
        <v>1410</v>
      </c>
      <c r="B1214" s="113" t="s">
        <v>384</v>
      </c>
      <c r="C1214" s="113">
        <v>274.64999999999998</v>
      </c>
      <c r="D1214" s="113">
        <v>285.89999999999998</v>
      </c>
      <c r="E1214" s="113">
        <v>273.10000000000002</v>
      </c>
      <c r="F1214" s="113">
        <v>280.64999999999998</v>
      </c>
      <c r="G1214" s="113">
        <v>281</v>
      </c>
      <c r="H1214" s="113">
        <v>273.89999999999998</v>
      </c>
      <c r="I1214" s="113">
        <v>295624</v>
      </c>
      <c r="J1214" s="113">
        <v>82958633.349999994</v>
      </c>
      <c r="K1214" s="115">
        <v>43518</v>
      </c>
      <c r="L1214" s="113">
        <v>6334</v>
      </c>
      <c r="M1214" s="113" t="s">
        <v>1411</v>
      </c>
      <c r="N1214" s="351"/>
    </row>
    <row r="1215" spans="1:14">
      <c r="A1215" s="113" t="s">
        <v>2832</v>
      </c>
      <c r="B1215" s="113" t="s">
        <v>384</v>
      </c>
      <c r="C1215" s="113">
        <v>211.55</v>
      </c>
      <c r="D1215" s="113">
        <v>219.95</v>
      </c>
      <c r="E1215" s="113">
        <v>210.15</v>
      </c>
      <c r="F1215" s="113">
        <v>217.65</v>
      </c>
      <c r="G1215" s="113">
        <v>219</v>
      </c>
      <c r="H1215" s="113">
        <v>212.15</v>
      </c>
      <c r="I1215" s="113">
        <v>423276</v>
      </c>
      <c r="J1215" s="113">
        <v>91681646.849999994</v>
      </c>
      <c r="K1215" s="115">
        <v>43518</v>
      </c>
      <c r="L1215" s="113">
        <v>8137</v>
      </c>
      <c r="M1215" s="113" t="s">
        <v>2833</v>
      </c>
      <c r="N1215" s="351"/>
    </row>
    <row r="1216" spans="1:14">
      <c r="A1216" s="113" t="s">
        <v>3099</v>
      </c>
      <c r="B1216" s="113" t="s">
        <v>384</v>
      </c>
      <c r="C1216" s="113">
        <v>296.35000000000002</v>
      </c>
      <c r="D1216" s="113">
        <v>297.8</v>
      </c>
      <c r="E1216" s="113">
        <v>285.5</v>
      </c>
      <c r="F1216" s="113">
        <v>294.8</v>
      </c>
      <c r="G1216" s="113">
        <v>295</v>
      </c>
      <c r="H1216" s="113">
        <v>290.55</v>
      </c>
      <c r="I1216" s="113">
        <v>2417</v>
      </c>
      <c r="J1216" s="113">
        <v>711110.35</v>
      </c>
      <c r="K1216" s="115">
        <v>43518</v>
      </c>
      <c r="L1216" s="113">
        <v>109</v>
      </c>
      <c r="M1216" s="113" t="s">
        <v>3100</v>
      </c>
      <c r="N1216" s="351"/>
    </row>
    <row r="1217" spans="1:14">
      <c r="A1217" s="113" t="s">
        <v>2474</v>
      </c>
      <c r="B1217" s="113" t="s">
        <v>384</v>
      </c>
      <c r="C1217" s="113">
        <v>7.6</v>
      </c>
      <c r="D1217" s="113">
        <v>7.85</v>
      </c>
      <c r="E1217" s="113">
        <v>7.3</v>
      </c>
      <c r="F1217" s="113">
        <v>7.5</v>
      </c>
      <c r="G1217" s="113">
        <v>7.75</v>
      </c>
      <c r="H1217" s="113">
        <v>7.45</v>
      </c>
      <c r="I1217" s="113">
        <v>4753</v>
      </c>
      <c r="J1217" s="113">
        <v>36021.699999999997</v>
      </c>
      <c r="K1217" s="115">
        <v>43518</v>
      </c>
      <c r="L1217" s="113">
        <v>19</v>
      </c>
      <c r="M1217" s="113" t="s">
        <v>2475</v>
      </c>
      <c r="N1217" s="351"/>
    </row>
    <row r="1218" spans="1:14">
      <c r="A1218" s="113" t="s">
        <v>1412</v>
      </c>
      <c r="B1218" s="113" t="s">
        <v>384</v>
      </c>
      <c r="C1218" s="113">
        <v>455.05</v>
      </c>
      <c r="D1218" s="113">
        <v>473</v>
      </c>
      <c r="E1218" s="113">
        <v>453.55</v>
      </c>
      <c r="F1218" s="113">
        <v>471.1</v>
      </c>
      <c r="G1218" s="113">
        <v>469.8</v>
      </c>
      <c r="H1218" s="113">
        <v>451.35</v>
      </c>
      <c r="I1218" s="113">
        <v>3859</v>
      </c>
      <c r="J1218" s="113">
        <v>1799671.3</v>
      </c>
      <c r="K1218" s="115">
        <v>43518</v>
      </c>
      <c r="L1218" s="113">
        <v>515</v>
      </c>
      <c r="M1218" s="113" t="s">
        <v>1413</v>
      </c>
      <c r="N1218" s="351"/>
    </row>
    <row r="1219" spans="1:14">
      <c r="A1219" s="113" t="s">
        <v>2306</v>
      </c>
      <c r="B1219" s="113" t="s">
        <v>384</v>
      </c>
      <c r="C1219" s="113">
        <v>20.7</v>
      </c>
      <c r="D1219" s="113">
        <v>21.35</v>
      </c>
      <c r="E1219" s="113">
        <v>20.100000000000001</v>
      </c>
      <c r="F1219" s="113">
        <v>20.399999999999999</v>
      </c>
      <c r="G1219" s="113">
        <v>20.45</v>
      </c>
      <c r="H1219" s="113">
        <v>20.45</v>
      </c>
      <c r="I1219" s="113">
        <v>249498</v>
      </c>
      <c r="J1219" s="113">
        <v>5165850.95</v>
      </c>
      <c r="K1219" s="115">
        <v>43518</v>
      </c>
      <c r="L1219" s="113">
        <v>802</v>
      </c>
      <c r="M1219" s="113" t="s">
        <v>2307</v>
      </c>
      <c r="N1219" s="351"/>
    </row>
    <row r="1220" spans="1:14">
      <c r="A1220" s="113" t="s">
        <v>1414</v>
      </c>
      <c r="B1220" s="113" t="s">
        <v>384</v>
      </c>
      <c r="C1220" s="113">
        <v>345</v>
      </c>
      <c r="D1220" s="113">
        <v>349.95</v>
      </c>
      <c r="E1220" s="113">
        <v>339.8</v>
      </c>
      <c r="F1220" s="113">
        <v>341.85</v>
      </c>
      <c r="G1220" s="113">
        <v>344</v>
      </c>
      <c r="H1220" s="113">
        <v>344.2</v>
      </c>
      <c r="I1220" s="113">
        <v>9214</v>
      </c>
      <c r="J1220" s="113">
        <v>3180775.15</v>
      </c>
      <c r="K1220" s="115">
        <v>43518</v>
      </c>
      <c r="L1220" s="113">
        <v>701</v>
      </c>
      <c r="M1220" s="113" t="s">
        <v>1415</v>
      </c>
      <c r="N1220" s="351"/>
    </row>
    <row r="1221" spans="1:14">
      <c r="A1221" s="113" t="s">
        <v>2267</v>
      </c>
      <c r="B1221" s="113" t="s">
        <v>384</v>
      </c>
      <c r="C1221" s="113">
        <v>193.75</v>
      </c>
      <c r="D1221" s="113">
        <v>211.9</v>
      </c>
      <c r="E1221" s="113">
        <v>191.55</v>
      </c>
      <c r="F1221" s="113">
        <v>200.55</v>
      </c>
      <c r="G1221" s="113">
        <v>198.55</v>
      </c>
      <c r="H1221" s="113">
        <v>185.2</v>
      </c>
      <c r="I1221" s="113">
        <v>4284132</v>
      </c>
      <c r="J1221" s="113">
        <v>866720515.45000005</v>
      </c>
      <c r="K1221" s="115">
        <v>43518</v>
      </c>
      <c r="L1221" s="113">
        <v>57134</v>
      </c>
      <c r="M1221" s="113" t="s">
        <v>2268</v>
      </c>
      <c r="N1221" s="351"/>
    </row>
    <row r="1222" spans="1:14">
      <c r="A1222" s="113" t="s">
        <v>2190</v>
      </c>
      <c r="B1222" s="113" t="s">
        <v>384</v>
      </c>
      <c r="C1222" s="113">
        <v>9</v>
      </c>
      <c r="D1222" s="113">
        <v>9.9499999999999993</v>
      </c>
      <c r="E1222" s="113">
        <v>9</v>
      </c>
      <c r="F1222" s="113">
        <v>9.9499999999999993</v>
      </c>
      <c r="G1222" s="113">
        <v>9.9499999999999993</v>
      </c>
      <c r="H1222" s="113">
        <v>9.0500000000000007</v>
      </c>
      <c r="I1222" s="113">
        <v>3315908</v>
      </c>
      <c r="J1222" s="113">
        <v>32469247.199999999</v>
      </c>
      <c r="K1222" s="115">
        <v>43518</v>
      </c>
      <c r="L1222" s="113">
        <v>4112</v>
      </c>
      <c r="M1222" s="113" t="s">
        <v>1395</v>
      </c>
      <c r="N1222" s="351"/>
    </row>
    <row r="1223" spans="1:14">
      <c r="A1223" s="113" t="s">
        <v>3560</v>
      </c>
      <c r="B1223" s="113" t="s">
        <v>3192</v>
      </c>
      <c r="C1223" s="113">
        <v>1.05</v>
      </c>
      <c r="D1223" s="113">
        <v>1.05</v>
      </c>
      <c r="E1223" s="113">
        <v>1.05</v>
      </c>
      <c r="F1223" s="113">
        <v>1.05</v>
      </c>
      <c r="G1223" s="113">
        <v>1.05</v>
      </c>
      <c r="H1223" s="113">
        <v>1.1000000000000001</v>
      </c>
      <c r="I1223" s="113">
        <v>7837</v>
      </c>
      <c r="J1223" s="113">
        <v>8228.85</v>
      </c>
      <c r="K1223" s="115">
        <v>43518</v>
      </c>
      <c r="L1223" s="113">
        <v>13</v>
      </c>
      <c r="M1223" s="113" t="s">
        <v>3561</v>
      </c>
      <c r="N1223" s="351"/>
    </row>
    <row r="1224" spans="1:14">
      <c r="A1224" s="113" t="s">
        <v>1416</v>
      </c>
      <c r="B1224" s="113" t="s">
        <v>384</v>
      </c>
      <c r="C1224" s="113">
        <v>93.95</v>
      </c>
      <c r="D1224" s="113">
        <v>99</v>
      </c>
      <c r="E1224" s="113">
        <v>93.95</v>
      </c>
      <c r="F1224" s="113">
        <v>97.4</v>
      </c>
      <c r="G1224" s="113">
        <v>97.25</v>
      </c>
      <c r="H1224" s="113">
        <v>94.35</v>
      </c>
      <c r="I1224" s="113">
        <v>18359</v>
      </c>
      <c r="J1224" s="113">
        <v>1780317.95</v>
      </c>
      <c r="K1224" s="115">
        <v>43518</v>
      </c>
      <c r="L1224" s="113">
        <v>503</v>
      </c>
      <c r="M1224" s="113" t="s">
        <v>1417</v>
      </c>
      <c r="N1224" s="351"/>
    </row>
    <row r="1225" spans="1:14">
      <c r="A1225" s="113" t="s">
        <v>2476</v>
      </c>
      <c r="B1225" s="113" t="s">
        <v>3192</v>
      </c>
      <c r="C1225" s="113">
        <v>2.2999999999999998</v>
      </c>
      <c r="D1225" s="113">
        <v>2.4</v>
      </c>
      <c r="E1225" s="113">
        <v>2.2999999999999998</v>
      </c>
      <c r="F1225" s="113">
        <v>2.4</v>
      </c>
      <c r="G1225" s="113">
        <v>2.4</v>
      </c>
      <c r="H1225" s="113">
        <v>2.2999999999999998</v>
      </c>
      <c r="I1225" s="113">
        <v>19582</v>
      </c>
      <c r="J1225" s="113">
        <v>46995.8</v>
      </c>
      <c r="K1225" s="115">
        <v>43518</v>
      </c>
      <c r="L1225" s="113">
        <v>16</v>
      </c>
      <c r="M1225" s="113" t="s">
        <v>2477</v>
      </c>
      <c r="N1225" s="351"/>
    </row>
    <row r="1226" spans="1:14">
      <c r="A1226" s="113" t="s">
        <v>1418</v>
      </c>
      <c r="B1226" s="113" t="s">
        <v>384</v>
      </c>
      <c r="C1226" s="113">
        <v>5.9</v>
      </c>
      <c r="D1226" s="113">
        <v>5.9</v>
      </c>
      <c r="E1226" s="113">
        <v>5.9</v>
      </c>
      <c r="F1226" s="113">
        <v>5.9</v>
      </c>
      <c r="G1226" s="113">
        <v>5.9</v>
      </c>
      <c r="H1226" s="113">
        <v>5.65</v>
      </c>
      <c r="I1226" s="113">
        <v>142068</v>
      </c>
      <c r="J1226" s="113">
        <v>838201.2</v>
      </c>
      <c r="K1226" s="115">
        <v>43518</v>
      </c>
      <c r="L1226" s="113">
        <v>168</v>
      </c>
      <c r="M1226" s="113" t="s">
        <v>1419</v>
      </c>
      <c r="N1226" s="351"/>
    </row>
    <row r="1227" spans="1:14">
      <c r="A1227" s="113" t="s">
        <v>2019</v>
      </c>
      <c r="B1227" s="113" t="s">
        <v>384</v>
      </c>
      <c r="C1227" s="113">
        <v>66.5</v>
      </c>
      <c r="D1227" s="113">
        <v>69</v>
      </c>
      <c r="E1227" s="113">
        <v>66.5</v>
      </c>
      <c r="F1227" s="113">
        <v>68.349999999999994</v>
      </c>
      <c r="G1227" s="113">
        <v>68.5</v>
      </c>
      <c r="H1227" s="113">
        <v>66.8</v>
      </c>
      <c r="I1227" s="113">
        <v>1479</v>
      </c>
      <c r="J1227" s="113">
        <v>100901.55</v>
      </c>
      <c r="K1227" s="115">
        <v>43518</v>
      </c>
      <c r="L1227" s="113">
        <v>67</v>
      </c>
      <c r="M1227" s="113" t="s">
        <v>2020</v>
      </c>
      <c r="N1227" s="351"/>
    </row>
    <row r="1228" spans="1:14">
      <c r="A1228" s="113" t="s">
        <v>1420</v>
      </c>
      <c r="B1228" s="113" t="s">
        <v>384</v>
      </c>
      <c r="C1228" s="113">
        <v>215.6</v>
      </c>
      <c r="D1228" s="113">
        <v>223</v>
      </c>
      <c r="E1228" s="113">
        <v>215.45</v>
      </c>
      <c r="F1228" s="113">
        <v>220.4</v>
      </c>
      <c r="G1228" s="113">
        <v>223</v>
      </c>
      <c r="H1228" s="113">
        <v>215.7</v>
      </c>
      <c r="I1228" s="113">
        <v>13438</v>
      </c>
      <c r="J1228" s="113">
        <v>2957302.9</v>
      </c>
      <c r="K1228" s="115">
        <v>43518</v>
      </c>
      <c r="L1228" s="113">
        <v>320</v>
      </c>
      <c r="M1228" s="113" t="s">
        <v>1421</v>
      </c>
      <c r="N1228" s="351"/>
    </row>
    <row r="1229" spans="1:14">
      <c r="A1229" s="113" t="s">
        <v>136</v>
      </c>
      <c r="B1229" s="113" t="s">
        <v>384</v>
      </c>
      <c r="C1229" s="113">
        <v>11.25</v>
      </c>
      <c r="D1229" s="113">
        <v>11.9</v>
      </c>
      <c r="E1229" s="113">
        <v>11.1</v>
      </c>
      <c r="F1229" s="113">
        <v>11.4</v>
      </c>
      <c r="G1229" s="113">
        <v>11.4</v>
      </c>
      <c r="H1229" s="113">
        <v>11.2</v>
      </c>
      <c r="I1229" s="113">
        <v>76794124</v>
      </c>
      <c r="J1229" s="113">
        <v>887903010.54999995</v>
      </c>
      <c r="K1229" s="115">
        <v>43518</v>
      </c>
      <c r="L1229" s="113">
        <v>47301</v>
      </c>
      <c r="M1229" s="113" t="s">
        <v>1422</v>
      </c>
      <c r="N1229" s="351"/>
    </row>
    <row r="1230" spans="1:14">
      <c r="A1230" s="113" t="s">
        <v>1423</v>
      </c>
      <c r="B1230" s="113" t="s">
        <v>384</v>
      </c>
      <c r="C1230" s="113">
        <v>104</v>
      </c>
      <c r="D1230" s="113">
        <v>108.6</v>
      </c>
      <c r="E1230" s="113">
        <v>99</v>
      </c>
      <c r="F1230" s="113">
        <v>106.9</v>
      </c>
      <c r="G1230" s="113">
        <v>107</v>
      </c>
      <c r="H1230" s="113">
        <v>103.6</v>
      </c>
      <c r="I1230" s="113">
        <v>28469</v>
      </c>
      <c r="J1230" s="113">
        <v>2958388.2</v>
      </c>
      <c r="K1230" s="115">
        <v>43518</v>
      </c>
      <c r="L1230" s="113">
        <v>522</v>
      </c>
      <c r="M1230" s="113" t="s">
        <v>1424</v>
      </c>
      <c r="N1230" s="351"/>
    </row>
    <row r="1231" spans="1:14">
      <c r="A1231" s="113" t="s">
        <v>3176</v>
      </c>
      <c r="B1231" s="113" t="s">
        <v>384</v>
      </c>
      <c r="C1231" s="113">
        <v>18.23</v>
      </c>
      <c r="D1231" s="113">
        <v>18.25</v>
      </c>
      <c r="E1231" s="113">
        <v>18.2</v>
      </c>
      <c r="F1231" s="113">
        <v>18.21</v>
      </c>
      <c r="G1231" s="113">
        <v>18.2</v>
      </c>
      <c r="H1231" s="113">
        <v>18.23</v>
      </c>
      <c r="I1231" s="113">
        <v>10587</v>
      </c>
      <c r="J1231" s="113">
        <v>192997.08</v>
      </c>
      <c r="K1231" s="115">
        <v>43518</v>
      </c>
      <c r="L1231" s="113">
        <v>12</v>
      </c>
      <c r="M1231" s="113" t="s">
        <v>3177</v>
      </c>
      <c r="N1231" s="351"/>
    </row>
    <row r="1232" spans="1:14">
      <c r="A1232" s="113" t="s">
        <v>3101</v>
      </c>
      <c r="B1232" s="113" t="s">
        <v>384</v>
      </c>
      <c r="C1232" s="113">
        <v>27.7</v>
      </c>
      <c r="D1232" s="113">
        <v>28.75</v>
      </c>
      <c r="E1232" s="113">
        <v>27.35</v>
      </c>
      <c r="F1232" s="113">
        <v>28.35</v>
      </c>
      <c r="G1232" s="113">
        <v>28.5</v>
      </c>
      <c r="H1232" s="113">
        <v>27.45</v>
      </c>
      <c r="I1232" s="113">
        <v>30079</v>
      </c>
      <c r="J1232" s="113">
        <v>851096.85</v>
      </c>
      <c r="K1232" s="115">
        <v>43518</v>
      </c>
      <c r="L1232" s="113">
        <v>315</v>
      </c>
      <c r="M1232" s="113" t="s">
        <v>3102</v>
      </c>
      <c r="N1232" s="351"/>
    </row>
    <row r="1233" spans="1:14">
      <c r="A1233" s="113" t="s">
        <v>1425</v>
      </c>
      <c r="B1233" s="113" t="s">
        <v>384</v>
      </c>
      <c r="C1233" s="113">
        <v>169.45</v>
      </c>
      <c r="D1233" s="113">
        <v>184.7</v>
      </c>
      <c r="E1233" s="113">
        <v>167.1</v>
      </c>
      <c r="F1233" s="113">
        <v>170.6</v>
      </c>
      <c r="G1233" s="113">
        <v>170.2</v>
      </c>
      <c r="H1233" s="113">
        <v>169.45</v>
      </c>
      <c r="I1233" s="113">
        <v>18327</v>
      </c>
      <c r="J1233" s="113">
        <v>3165663.95</v>
      </c>
      <c r="K1233" s="115">
        <v>43518</v>
      </c>
      <c r="L1233" s="113">
        <v>793</v>
      </c>
      <c r="M1233" s="113" t="s">
        <v>1426</v>
      </c>
      <c r="N1233" s="351"/>
    </row>
    <row r="1234" spans="1:14">
      <c r="A1234" s="113" t="s">
        <v>1427</v>
      </c>
      <c r="B1234" s="113" t="s">
        <v>384</v>
      </c>
      <c r="C1234" s="113">
        <v>49.6</v>
      </c>
      <c r="D1234" s="113">
        <v>49.65</v>
      </c>
      <c r="E1234" s="113">
        <v>48.55</v>
      </c>
      <c r="F1234" s="113">
        <v>49</v>
      </c>
      <c r="G1234" s="113">
        <v>48.8</v>
      </c>
      <c r="H1234" s="113">
        <v>49.7</v>
      </c>
      <c r="I1234" s="113">
        <v>5630</v>
      </c>
      <c r="J1234" s="113">
        <v>276071.84999999998</v>
      </c>
      <c r="K1234" s="115">
        <v>43518</v>
      </c>
      <c r="L1234" s="113">
        <v>135</v>
      </c>
      <c r="M1234" s="113" t="s">
        <v>1428</v>
      </c>
      <c r="N1234" s="351"/>
    </row>
    <row r="1235" spans="1:14">
      <c r="A1235" s="113" t="s">
        <v>2478</v>
      </c>
      <c r="B1235" s="113" t="s">
        <v>384</v>
      </c>
      <c r="C1235" s="113">
        <v>2.8</v>
      </c>
      <c r="D1235" s="113">
        <v>3.1</v>
      </c>
      <c r="E1235" s="113">
        <v>2.75</v>
      </c>
      <c r="F1235" s="113">
        <v>2.85</v>
      </c>
      <c r="G1235" s="113">
        <v>2.85</v>
      </c>
      <c r="H1235" s="113">
        <v>2.75</v>
      </c>
      <c r="I1235" s="113">
        <v>665056</v>
      </c>
      <c r="J1235" s="113">
        <v>1916663.95</v>
      </c>
      <c r="K1235" s="115">
        <v>43518</v>
      </c>
      <c r="L1235" s="113">
        <v>496</v>
      </c>
      <c r="M1235" s="113" t="s">
        <v>2479</v>
      </c>
      <c r="N1235" s="351"/>
    </row>
    <row r="1236" spans="1:14">
      <c r="A1236" s="113" t="s">
        <v>1429</v>
      </c>
      <c r="B1236" s="113" t="s">
        <v>384</v>
      </c>
      <c r="C1236" s="113">
        <v>2.7</v>
      </c>
      <c r="D1236" s="113">
        <v>2.85</v>
      </c>
      <c r="E1236" s="113">
        <v>2.7</v>
      </c>
      <c r="F1236" s="113">
        <v>2.85</v>
      </c>
      <c r="G1236" s="113">
        <v>2.85</v>
      </c>
      <c r="H1236" s="113">
        <v>2.7</v>
      </c>
      <c r="I1236" s="113">
        <v>2128480</v>
      </c>
      <c r="J1236" s="113">
        <v>5942174.0499999998</v>
      </c>
      <c r="K1236" s="115">
        <v>43518</v>
      </c>
      <c r="L1236" s="113">
        <v>2046</v>
      </c>
      <c r="M1236" s="113" t="s">
        <v>1430</v>
      </c>
      <c r="N1236" s="351"/>
    </row>
    <row r="1237" spans="1:14">
      <c r="A1237" s="113" t="s">
        <v>1431</v>
      </c>
      <c r="B1237" s="113" t="s">
        <v>384</v>
      </c>
      <c r="C1237" s="113">
        <v>269.85000000000002</v>
      </c>
      <c r="D1237" s="113">
        <v>277</v>
      </c>
      <c r="E1237" s="113">
        <v>265.3</v>
      </c>
      <c r="F1237" s="113">
        <v>267.89999999999998</v>
      </c>
      <c r="G1237" s="113">
        <v>267.05</v>
      </c>
      <c r="H1237" s="113">
        <v>267.89999999999998</v>
      </c>
      <c r="I1237" s="113">
        <v>13716</v>
      </c>
      <c r="J1237" s="113">
        <v>3714029.5</v>
      </c>
      <c r="K1237" s="115">
        <v>43518</v>
      </c>
      <c r="L1237" s="113">
        <v>1169</v>
      </c>
      <c r="M1237" s="113" t="s">
        <v>1432</v>
      </c>
      <c r="N1237" s="351"/>
    </row>
    <row r="1238" spans="1:14">
      <c r="A1238" s="113" t="s">
        <v>3299</v>
      </c>
      <c r="B1238" s="113" t="s">
        <v>3192</v>
      </c>
      <c r="C1238" s="113">
        <v>2.2999999999999998</v>
      </c>
      <c r="D1238" s="113">
        <v>2.5</v>
      </c>
      <c r="E1238" s="113">
        <v>2.2999999999999998</v>
      </c>
      <c r="F1238" s="113">
        <v>2.4</v>
      </c>
      <c r="G1238" s="113">
        <v>2.4</v>
      </c>
      <c r="H1238" s="113">
        <v>2.4</v>
      </c>
      <c r="I1238" s="113">
        <v>6410</v>
      </c>
      <c r="J1238" s="113">
        <v>15138.15</v>
      </c>
      <c r="K1238" s="115">
        <v>43518</v>
      </c>
      <c r="L1238" s="113">
        <v>27</v>
      </c>
      <c r="M1238" s="113" t="s">
        <v>3300</v>
      </c>
      <c r="N1238" s="351"/>
    </row>
    <row r="1239" spans="1:14">
      <c r="A1239" s="113" t="s">
        <v>1433</v>
      </c>
      <c r="B1239" s="113" t="s">
        <v>384</v>
      </c>
      <c r="C1239" s="113">
        <v>89.95</v>
      </c>
      <c r="D1239" s="113">
        <v>93.9</v>
      </c>
      <c r="E1239" s="113">
        <v>89.1</v>
      </c>
      <c r="F1239" s="113">
        <v>92.7</v>
      </c>
      <c r="G1239" s="113">
        <v>92.9</v>
      </c>
      <c r="H1239" s="113">
        <v>89.45</v>
      </c>
      <c r="I1239" s="113">
        <v>55602</v>
      </c>
      <c r="J1239" s="113">
        <v>5128278.4000000004</v>
      </c>
      <c r="K1239" s="115">
        <v>43518</v>
      </c>
      <c r="L1239" s="113">
        <v>1024</v>
      </c>
      <c r="M1239" s="113" t="s">
        <v>1434</v>
      </c>
      <c r="N1239" s="351"/>
    </row>
    <row r="1240" spans="1:14">
      <c r="A1240" s="113" t="s">
        <v>1435</v>
      </c>
      <c r="B1240" s="113" t="s">
        <v>3192</v>
      </c>
      <c r="C1240" s="113">
        <v>5.95</v>
      </c>
      <c r="D1240" s="113">
        <v>6.1</v>
      </c>
      <c r="E1240" s="113">
        <v>5.8</v>
      </c>
      <c r="F1240" s="113">
        <v>6.1</v>
      </c>
      <c r="G1240" s="113">
        <v>6.1</v>
      </c>
      <c r="H1240" s="113">
        <v>5.85</v>
      </c>
      <c r="I1240" s="113">
        <v>599647</v>
      </c>
      <c r="J1240" s="113">
        <v>3600453.8</v>
      </c>
      <c r="K1240" s="115">
        <v>43518</v>
      </c>
      <c r="L1240" s="113">
        <v>779</v>
      </c>
      <c r="M1240" s="113" t="s">
        <v>1436</v>
      </c>
      <c r="N1240" s="351"/>
    </row>
    <row r="1241" spans="1:14">
      <c r="A1241" s="113" t="s">
        <v>1437</v>
      </c>
      <c r="B1241" s="113" t="s">
        <v>384</v>
      </c>
      <c r="C1241" s="113">
        <v>313.2</v>
      </c>
      <c r="D1241" s="113">
        <v>317.8</v>
      </c>
      <c r="E1241" s="113">
        <v>308.3</v>
      </c>
      <c r="F1241" s="113">
        <v>309</v>
      </c>
      <c r="G1241" s="113">
        <v>308.3</v>
      </c>
      <c r="H1241" s="113">
        <v>311.35000000000002</v>
      </c>
      <c r="I1241" s="113">
        <v>7848</v>
      </c>
      <c r="J1241" s="113">
        <v>2445992.7000000002</v>
      </c>
      <c r="K1241" s="115">
        <v>43518</v>
      </c>
      <c r="L1241" s="113">
        <v>502</v>
      </c>
      <c r="M1241" s="113" t="s">
        <v>1438</v>
      </c>
      <c r="N1241" s="351"/>
    </row>
    <row r="1242" spans="1:14">
      <c r="A1242" s="113" t="s">
        <v>1439</v>
      </c>
      <c r="B1242" s="113" t="s">
        <v>384</v>
      </c>
      <c r="C1242" s="113">
        <v>455.35</v>
      </c>
      <c r="D1242" s="113">
        <v>482.8</v>
      </c>
      <c r="E1242" s="113">
        <v>450.2</v>
      </c>
      <c r="F1242" s="113">
        <v>466.5</v>
      </c>
      <c r="G1242" s="113">
        <v>465</v>
      </c>
      <c r="H1242" s="113">
        <v>467.3</v>
      </c>
      <c r="I1242" s="113">
        <v>8720</v>
      </c>
      <c r="J1242" s="113">
        <v>4066958.3</v>
      </c>
      <c r="K1242" s="115">
        <v>43518</v>
      </c>
      <c r="L1242" s="113">
        <v>150</v>
      </c>
      <c r="M1242" s="113" t="s">
        <v>1440</v>
      </c>
      <c r="N1242" s="351"/>
    </row>
    <row r="1243" spans="1:14">
      <c r="A1243" s="113" t="s">
        <v>3696</v>
      </c>
      <c r="B1243" s="113" t="s">
        <v>384</v>
      </c>
      <c r="C1243" s="113">
        <v>2.85</v>
      </c>
      <c r="D1243" s="113">
        <v>2.85</v>
      </c>
      <c r="E1243" s="113">
        <v>2.85</v>
      </c>
      <c r="F1243" s="113">
        <v>2.85</v>
      </c>
      <c r="G1243" s="113">
        <v>2.85</v>
      </c>
      <c r="H1243" s="113">
        <v>3</v>
      </c>
      <c r="I1243" s="113">
        <v>355</v>
      </c>
      <c r="J1243" s="113">
        <v>1011.75</v>
      </c>
      <c r="K1243" s="115">
        <v>43518</v>
      </c>
      <c r="L1243" s="113">
        <v>2</v>
      </c>
      <c r="M1243" s="113" t="s">
        <v>3697</v>
      </c>
      <c r="N1243" s="351"/>
    </row>
    <row r="1244" spans="1:14">
      <c r="A1244" s="113" t="s">
        <v>2614</v>
      </c>
      <c r="B1244" s="113" t="s">
        <v>384</v>
      </c>
      <c r="C1244" s="113">
        <v>3.3</v>
      </c>
      <c r="D1244" s="113">
        <v>3.3</v>
      </c>
      <c r="E1244" s="113">
        <v>3.3</v>
      </c>
      <c r="F1244" s="113">
        <v>3.3</v>
      </c>
      <c r="G1244" s="113">
        <v>3.3</v>
      </c>
      <c r="H1244" s="113">
        <v>3.15</v>
      </c>
      <c r="I1244" s="113">
        <v>1427</v>
      </c>
      <c r="J1244" s="113">
        <v>4709.1000000000004</v>
      </c>
      <c r="K1244" s="115">
        <v>43518</v>
      </c>
      <c r="L1244" s="113">
        <v>7</v>
      </c>
      <c r="M1244" s="113" t="s">
        <v>2615</v>
      </c>
      <c r="N1244" s="351"/>
    </row>
    <row r="1245" spans="1:14">
      <c r="A1245" s="113" t="s">
        <v>1441</v>
      </c>
      <c r="B1245" s="113" t="s">
        <v>384</v>
      </c>
      <c r="C1245" s="113">
        <v>174.05</v>
      </c>
      <c r="D1245" s="113">
        <v>175.2</v>
      </c>
      <c r="E1245" s="113">
        <v>171.7</v>
      </c>
      <c r="F1245" s="113">
        <v>172.8</v>
      </c>
      <c r="G1245" s="113">
        <v>172.95</v>
      </c>
      <c r="H1245" s="113">
        <v>172.65</v>
      </c>
      <c r="I1245" s="113">
        <v>63267</v>
      </c>
      <c r="J1245" s="113">
        <v>10983994.550000001</v>
      </c>
      <c r="K1245" s="115">
        <v>43518</v>
      </c>
      <c r="L1245" s="113">
        <v>1725</v>
      </c>
      <c r="M1245" s="113" t="s">
        <v>1442</v>
      </c>
      <c r="N1245" s="351"/>
    </row>
    <row r="1246" spans="1:14">
      <c r="A1246" s="113" t="s">
        <v>1443</v>
      </c>
      <c r="B1246" s="113" t="s">
        <v>384</v>
      </c>
      <c r="C1246" s="113">
        <v>84.05</v>
      </c>
      <c r="D1246" s="113">
        <v>87</v>
      </c>
      <c r="E1246" s="113">
        <v>83.1</v>
      </c>
      <c r="F1246" s="113">
        <v>84.15</v>
      </c>
      <c r="G1246" s="113">
        <v>83.85</v>
      </c>
      <c r="H1246" s="113">
        <v>84.6</v>
      </c>
      <c r="I1246" s="113">
        <v>3313</v>
      </c>
      <c r="J1246" s="113">
        <v>280380.45</v>
      </c>
      <c r="K1246" s="115">
        <v>43518</v>
      </c>
      <c r="L1246" s="113">
        <v>87</v>
      </c>
      <c r="M1246" s="113" t="s">
        <v>1444</v>
      </c>
      <c r="N1246" s="351"/>
    </row>
    <row r="1247" spans="1:14">
      <c r="A1247" s="113" t="s">
        <v>3413</v>
      </c>
      <c r="B1247" s="113" t="s">
        <v>384</v>
      </c>
      <c r="C1247" s="113">
        <v>90.55</v>
      </c>
      <c r="D1247" s="113">
        <v>97.45</v>
      </c>
      <c r="E1247" s="113">
        <v>90.55</v>
      </c>
      <c r="F1247" s="113">
        <v>91.25</v>
      </c>
      <c r="G1247" s="113">
        <v>91.4</v>
      </c>
      <c r="H1247" s="113">
        <v>96.7</v>
      </c>
      <c r="I1247" s="113">
        <v>26610</v>
      </c>
      <c r="J1247" s="113">
        <v>2488156.2999999998</v>
      </c>
      <c r="K1247" s="115">
        <v>43518</v>
      </c>
      <c r="L1247" s="113">
        <v>604</v>
      </c>
      <c r="M1247" s="113" t="s">
        <v>3414</v>
      </c>
      <c r="N1247" s="351"/>
    </row>
    <row r="1248" spans="1:14">
      <c r="A1248" s="113" t="s">
        <v>1445</v>
      </c>
      <c r="B1248" s="113" t="s">
        <v>384</v>
      </c>
      <c r="C1248" s="113">
        <v>551</v>
      </c>
      <c r="D1248" s="113">
        <v>573.85</v>
      </c>
      <c r="E1248" s="113">
        <v>551</v>
      </c>
      <c r="F1248" s="113">
        <v>572.1</v>
      </c>
      <c r="G1248" s="113">
        <v>573.70000000000005</v>
      </c>
      <c r="H1248" s="113">
        <v>561.85</v>
      </c>
      <c r="I1248" s="113">
        <v>321</v>
      </c>
      <c r="J1248" s="113">
        <v>181417.55</v>
      </c>
      <c r="K1248" s="115">
        <v>43518</v>
      </c>
      <c r="L1248" s="113">
        <v>84</v>
      </c>
      <c r="M1248" s="113" t="s">
        <v>1446</v>
      </c>
      <c r="N1248" s="351"/>
    </row>
    <row r="1249" spans="1:14">
      <c r="A1249" s="113" t="s">
        <v>137</v>
      </c>
      <c r="B1249" s="113" t="s">
        <v>384</v>
      </c>
      <c r="C1249" s="113">
        <v>49</v>
      </c>
      <c r="D1249" s="113">
        <v>49.4</v>
      </c>
      <c r="E1249" s="113">
        <v>48.5</v>
      </c>
      <c r="F1249" s="113">
        <v>49.25</v>
      </c>
      <c r="G1249" s="113">
        <v>49.3</v>
      </c>
      <c r="H1249" s="113">
        <v>49</v>
      </c>
      <c r="I1249" s="113">
        <v>15246464</v>
      </c>
      <c r="J1249" s="113">
        <v>747178174</v>
      </c>
      <c r="K1249" s="115">
        <v>43518</v>
      </c>
      <c r="L1249" s="113">
        <v>18164</v>
      </c>
      <c r="M1249" s="113" t="s">
        <v>1447</v>
      </c>
      <c r="N1249" s="351"/>
    </row>
    <row r="1250" spans="1:14">
      <c r="A1250" s="113" t="s">
        <v>3301</v>
      </c>
      <c r="B1250" s="113" t="s">
        <v>384</v>
      </c>
      <c r="C1250" s="113">
        <v>8.4499999999999993</v>
      </c>
      <c r="D1250" s="113">
        <v>9.4499999999999993</v>
      </c>
      <c r="E1250" s="113">
        <v>8.4499999999999993</v>
      </c>
      <c r="F1250" s="113">
        <v>9.4499999999999993</v>
      </c>
      <c r="G1250" s="113">
        <v>9.4499999999999993</v>
      </c>
      <c r="H1250" s="113">
        <v>8.6</v>
      </c>
      <c r="I1250" s="113">
        <v>249109</v>
      </c>
      <c r="J1250" s="113">
        <v>2320949.4500000002</v>
      </c>
      <c r="K1250" s="115">
        <v>43518</v>
      </c>
      <c r="L1250" s="113">
        <v>503</v>
      </c>
      <c r="M1250" s="113" t="s">
        <v>3302</v>
      </c>
      <c r="N1250" s="351"/>
    </row>
    <row r="1251" spans="1:14">
      <c r="A1251" s="113" t="s">
        <v>1448</v>
      </c>
      <c r="B1251" s="113" t="s">
        <v>384</v>
      </c>
      <c r="C1251" s="113">
        <v>263</v>
      </c>
      <c r="D1251" s="113">
        <v>274.5</v>
      </c>
      <c r="E1251" s="113">
        <v>262.2</v>
      </c>
      <c r="F1251" s="113">
        <v>271.64999999999998</v>
      </c>
      <c r="G1251" s="113">
        <v>272</v>
      </c>
      <c r="H1251" s="113">
        <v>261.55</v>
      </c>
      <c r="I1251" s="113">
        <v>6284</v>
      </c>
      <c r="J1251" s="113">
        <v>1684013.75</v>
      </c>
      <c r="K1251" s="115">
        <v>43518</v>
      </c>
      <c r="L1251" s="113">
        <v>309</v>
      </c>
      <c r="M1251" s="113" t="s">
        <v>1449</v>
      </c>
      <c r="N1251" s="351"/>
    </row>
    <row r="1252" spans="1:14">
      <c r="A1252" s="113" t="s">
        <v>2480</v>
      </c>
      <c r="B1252" s="113" t="s">
        <v>384</v>
      </c>
      <c r="C1252" s="113">
        <v>34.950000000000003</v>
      </c>
      <c r="D1252" s="113">
        <v>35.1</v>
      </c>
      <c r="E1252" s="113">
        <v>34.299999999999997</v>
      </c>
      <c r="F1252" s="113">
        <v>34.4</v>
      </c>
      <c r="G1252" s="113">
        <v>34.5</v>
      </c>
      <c r="H1252" s="113">
        <v>35.200000000000003</v>
      </c>
      <c r="I1252" s="113">
        <v>171122</v>
      </c>
      <c r="J1252" s="113">
        <v>5914287.9500000002</v>
      </c>
      <c r="K1252" s="115">
        <v>43518</v>
      </c>
      <c r="L1252" s="113">
        <v>1074</v>
      </c>
      <c r="M1252" s="113" t="s">
        <v>3163</v>
      </c>
      <c r="N1252" s="351"/>
    </row>
    <row r="1253" spans="1:14">
      <c r="A1253" s="113" t="s">
        <v>3103</v>
      </c>
      <c r="B1253" s="113" t="s">
        <v>384</v>
      </c>
      <c r="C1253" s="113">
        <v>231.05</v>
      </c>
      <c r="D1253" s="113">
        <v>233.85</v>
      </c>
      <c r="E1253" s="113">
        <v>229.1</v>
      </c>
      <c r="F1253" s="113">
        <v>230.05</v>
      </c>
      <c r="G1253" s="113">
        <v>229.95</v>
      </c>
      <c r="H1253" s="113">
        <v>232</v>
      </c>
      <c r="I1253" s="113">
        <v>4955</v>
      </c>
      <c r="J1253" s="113">
        <v>1150678.3</v>
      </c>
      <c r="K1253" s="115">
        <v>43518</v>
      </c>
      <c r="L1253" s="113">
        <v>223</v>
      </c>
      <c r="M1253" s="113" t="s">
        <v>3104</v>
      </c>
      <c r="N1253" s="351"/>
    </row>
    <row r="1254" spans="1:14">
      <c r="A1254" s="113" t="s">
        <v>2481</v>
      </c>
      <c r="B1254" s="113" t="s">
        <v>384</v>
      </c>
      <c r="C1254" s="113">
        <v>64.900000000000006</v>
      </c>
      <c r="D1254" s="113">
        <v>64.900000000000006</v>
      </c>
      <c r="E1254" s="113">
        <v>62.75</v>
      </c>
      <c r="F1254" s="113">
        <v>64.75</v>
      </c>
      <c r="G1254" s="113">
        <v>64.75</v>
      </c>
      <c r="H1254" s="113">
        <v>62.9</v>
      </c>
      <c r="I1254" s="113">
        <v>123</v>
      </c>
      <c r="J1254" s="113">
        <v>7754.2</v>
      </c>
      <c r="K1254" s="115">
        <v>43518</v>
      </c>
      <c r="L1254" s="113">
        <v>10</v>
      </c>
      <c r="M1254" s="113" t="s">
        <v>2482</v>
      </c>
      <c r="N1254" s="351"/>
    </row>
    <row r="1255" spans="1:14">
      <c r="A1255" s="113" t="s">
        <v>3806</v>
      </c>
      <c r="B1255" s="113" t="s">
        <v>384</v>
      </c>
      <c r="C1255" s="113">
        <v>19.8</v>
      </c>
      <c r="D1255" s="113">
        <v>19.8</v>
      </c>
      <c r="E1255" s="113">
        <v>19.8</v>
      </c>
      <c r="F1255" s="113">
        <v>19.8</v>
      </c>
      <c r="G1255" s="113">
        <v>19.8</v>
      </c>
      <c r="H1255" s="113">
        <v>18.899999999999999</v>
      </c>
      <c r="I1255" s="113">
        <v>250</v>
      </c>
      <c r="J1255" s="113">
        <v>4950</v>
      </c>
      <c r="K1255" s="115">
        <v>43518</v>
      </c>
      <c r="L1255" s="113">
        <v>1</v>
      </c>
      <c r="M1255" s="113" t="s">
        <v>3807</v>
      </c>
      <c r="N1255" s="351"/>
    </row>
    <row r="1256" spans="1:14">
      <c r="A1256" s="113" t="s">
        <v>2483</v>
      </c>
      <c r="B1256" s="113" t="s">
        <v>384</v>
      </c>
      <c r="C1256" s="113">
        <v>4.75</v>
      </c>
      <c r="D1256" s="113">
        <v>4.8499999999999996</v>
      </c>
      <c r="E1256" s="113">
        <v>4.5999999999999996</v>
      </c>
      <c r="F1256" s="113">
        <v>4.8499999999999996</v>
      </c>
      <c r="G1256" s="113">
        <v>4.8499999999999996</v>
      </c>
      <c r="H1256" s="113">
        <v>4.8499999999999996</v>
      </c>
      <c r="I1256" s="113">
        <v>101281</v>
      </c>
      <c r="J1256" s="113">
        <v>484676.5</v>
      </c>
      <c r="K1256" s="115">
        <v>43518</v>
      </c>
      <c r="L1256" s="113">
        <v>105</v>
      </c>
      <c r="M1256" s="113" t="s">
        <v>2484</v>
      </c>
      <c r="N1256" s="351"/>
    </row>
    <row r="1257" spans="1:14">
      <c r="A1257" s="113" t="s">
        <v>1450</v>
      </c>
      <c r="B1257" s="113" t="s">
        <v>384</v>
      </c>
      <c r="C1257" s="113">
        <v>114</v>
      </c>
      <c r="D1257" s="113">
        <v>124.7</v>
      </c>
      <c r="E1257" s="113">
        <v>114</v>
      </c>
      <c r="F1257" s="113">
        <v>122.85</v>
      </c>
      <c r="G1257" s="113">
        <v>121</v>
      </c>
      <c r="H1257" s="113">
        <v>115.5</v>
      </c>
      <c r="I1257" s="113">
        <v>11367</v>
      </c>
      <c r="J1257" s="113">
        <v>1366983.6</v>
      </c>
      <c r="K1257" s="115">
        <v>43518</v>
      </c>
      <c r="L1257" s="113">
        <v>297</v>
      </c>
      <c r="M1257" s="113" t="s">
        <v>1451</v>
      </c>
      <c r="N1257" s="351"/>
    </row>
    <row r="1258" spans="1:14">
      <c r="A1258" s="113" t="s">
        <v>2308</v>
      </c>
      <c r="B1258" s="113" t="s">
        <v>384</v>
      </c>
      <c r="C1258" s="113">
        <v>3.6</v>
      </c>
      <c r="D1258" s="113">
        <v>3.75</v>
      </c>
      <c r="E1258" s="113">
        <v>3.6</v>
      </c>
      <c r="F1258" s="113">
        <v>3.65</v>
      </c>
      <c r="G1258" s="113">
        <v>3.6</v>
      </c>
      <c r="H1258" s="113">
        <v>3.6</v>
      </c>
      <c r="I1258" s="113">
        <v>6857</v>
      </c>
      <c r="J1258" s="113">
        <v>25247.95</v>
      </c>
      <c r="K1258" s="115">
        <v>43518</v>
      </c>
      <c r="L1258" s="113">
        <v>24</v>
      </c>
      <c r="M1258" s="113" t="s">
        <v>2309</v>
      </c>
      <c r="N1258" s="351"/>
    </row>
    <row r="1259" spans="1:14">
      <c r="A1259" s="113" t="s">
        <v>2151</v>
      </c>
      <c r="B1259" s="113" t="s">
        <v>384</v>
      </c>
      <c r="C1259" s="113">
        <v>15</v>
      </c>
      <c r="D1259" s="113">
        <v>15</v>
      </c>
      <c r="E1259" s="113">
        <v>13.45</v>
      </c>
      <c r="F1259" s="113">
        <v>13.75</v>
      </c>
      <c r="G1259" s="113">
        <v>13.7</v>
      </c>
      <c r="H1259" s="113">
        <v>14.85</v>
      </c>
      <c r="I1259" s="113">
        <v>170783</v>
      </c>
      <c r="J1259" s="113">
        <v>2380803.85</v>
      </c>
      <c r="K1259" s="115">
        <v>43518</v>
      </c>
      <c r="L1259" s="113">
        <v>492</v>
      </c>
      <c r="M1259" s="113" t="s">
        <v>2152</v>
      </c>
      <c r="N1259" s="351"/>
    </row>
    <row r="1260" spans="1:14">
      <c r="A1260" s="113" t="s">
        <v>1452</v>
      </c>
      <c r="B1260" s="113" t="s">
        <v>384</v>
      </c>
      <c r="C1260" s="113">
        <v>655.65</v>
      </c>
      <c r="D1260" s="113">
        <v>698.95</v>
      </c>
      <c r="E1260" s="113">
        <v>651</v>
      </c>
      <c r="F1260" s="113">
        <v>667.7</v>
      </c>
      <c r="G1260" s="113">
        <v>661.05</v>
      </c>
      <c r="H1260" s="113">
        <v>659.75</v>
      </c>
      <c r="I1260" s="113">
        <v>1000</v>
      </c>
      <c r="J1260" s="113">
        <v>670978.55000000005</v>
      </c>
      <c r="K1260" s="115">
        <v>43518</v>
      </c>
      <c r="L1260" s="113">
        <v>303</v>
      </c>
      <c r="M1260" s="113" t="s">
        <v>1453</v>
      </c>
      <c r="N1260" s="351"/>
    </row>
    <row r="1261" spans="1:14">
      <c r="A1261" s="113" t="s">
        <v>2834</v>
      </c>
      <c r="B1261" s="113" t="s">
        <v>384</v>
      </c>
      <c r="C1261" s="113">
        <v>267.05</v>
      </c>
      <c r="D1261" s="113">
        <v>271.5</v>
      </c>
      <c r="E1261" s="113">
        <v>261.8</v>
      </c>
      <c r="F1261" s="113">
        <v>267</v>
      </c>
      <c r="G1261" s="113">
        <v>267</v>
      </c>
      <c r="H1261" s="113">
        <v>267.05</v>
      </c>
      <c r="I1261" s="113">
        <v>3998</v>
      </c>
      <c r="J1261" s="113">
        <v>1070352.55</v>
      </c>
      <c r="K1261" s="115">
        <v>43518</v>
      </c>
      <c r="L1261" s="113">
        <v>461</v>
      </c>
      <c r="M1261" s="113" t="s">
        <v>2835</v>
      </c>
      <c r="N1261" s="351"/>
    </row>
    <row r="1262" spans="1:14">
      <c r="A1262" s="113" t="s">
        <v>3105</v>
      </c>
      <c r="B1262" s="113" t="s">
        <v>384</v>
      </c>
      <c r="C1262" s="113">
        <v>54.8</v>
      </c>
      <c r="D1262" s="113">
        <v>57.8</v>
      </c>
      <c r="E1262" s="113">
        <v>54.6</v>
      </c>
      <c r="F1262" s="113">
        <v>55.7</v>
      </c>
      <c r="G1262" s="113">
        <v>55.55</v>
      </c>
      <c r="H1262" s="113">
        <v>54.05</v>
      </c>
      <c r="I1262" s="113">
        <v>6464</v>
      </c>
      <c r="J1262" s="113">
        <v>359144.65</v>
      </c>
      <c r="K1262" s="115">
        <v>43518</v>
      </c>
      <c r="L1262" s="113">
        <v>132</v>
      </c>
      <c r="M1262" s="113" t="s">
        <v>3106</v>
      </c>
      <c r="N1262" s="351"/>
    </row>
    <row r="1263" spans="1:14">
      <c r="A1263" s="113" t="s">
        <v>1454</v>
      </c>
      <c r="B1263" s="113" t="s">
        <v>384</v>
      </c>
      <c r="C1263" s="113">
        <v>53.35</v>
      </c>
      <c r="D1263" s="113">
        <v>53.85</v>
      </c>
      <c r="E1263" s="113">
        <v>53.1</v>
      </c>
      <c r="F1263" s="113">
        <v>53.5</v>
      </c>
      <c r="G1263" s="113">
        <v>53.3</v>
      </c>
      <c r="H1263" s="113">
        <v>53.35</v>
      </c>
      <c r="I1263" s="113">
        <v>17432</v>
      </c>
      <c r="J1263" s="113">
        <v>932869.15</v>
      </c>
      <c r="K1263" s="115">
        <v>43518</v>
      </c>
      <c r="L1263" s="113">
        <v>336</v>
      </c>
      <c r="M1263" s="113" t="s">
        <v>3107</v>
      </c>
      <c r="N1263" s="351"/>
    </row>
    <row r="1264" spans="1:14">
      <c r="A1264" s="113" t="s">
        <v>3129</v>
      </c>
      <c r="B1264" s="113" t="s">
        <v>384</v>
      </c>
      <c r="C1264" s="113">
        <v>24.2</v>
      </c>
      <c r="D1264" s="113">
        <v>25.8</v>
      </c>
      <c r="E1264" s="113">
        <v>22.05</v>
      </c>
      <c r="F1264" s="113">
        <v>22.65</v>
      </c>
      <c r="G1264" s="113">
        <v>22.9</v>
      </c>
      <c r="H1264" s="113">
        <v>23.45</v>
      </c>
      <c r="I1264" s="113">
        <v>6952</v>
      </c>
      <c r="J1264" s="113">
        <v>159920.75</v>
      </c>
      <c r="K1264" s="115">
        <v>43518</v>
      </c>
      <c r="L1264" s="113">
        <v>66</v>
      </c>
      <c r="M1264" s="113" t="s">
        <v>3130</v>
      </c>
      <c r="N1264" s="351"/>
    </row>
    <row r="1265" spans="1:14">
      <c r="A1265" s="113" t="s">
        <v>1455</v>
      </c>
      <c r="B1265" s="113" t="s">
        <v>384</v>
      </c>
      <c r="C1265" s="113">
        <v>94.5</v>
      </c>
      <c r="D1265" s="113">
        <v>94.5</v>
      </c>
      <c r="E1265" s="113">
        <v>91.9</v>
      </c>
      <c r="F1265" s="113">
        <v>92.9</v>
      </c>
      <c r="G1265" s="113">
        <v>92.5</v>
      </c>
      <c r="H1265" s="113">
        <v>94.5</v>
      </c>
      <c r="I1265" s="113">
        <v>28456</v>
      </c>
      <c r="J1265" s="113">
        <v>2640655.5499999998</v>
      </c>
      <c r="K1265" s="115">
        <v>43518</v>
      </c>
      <c r="L1265" s="113">
        <v>279</v>
      </c>
      <c r="M1265" s="113" t="s">
        <v>1456</v>
      </c>
      <c r="N1265" s="351"/>
    </row>
    <row r="1266" spans="1:14">
      <c r="A1266" s="113" t="s">
        <v>209</v>
      </c>
      <c r="B1266" s="113" t="s">
        <v>384</v>
      </c>
      <c r="C1266" s="113">
        <v>6029.95</v>
      </c>
      <c r="D1266" s="113">
        <v>6040</v>
      </c>
      <c r="E1266" s="113">
        <v>5950</v>
      </c>
      <c r="F1266" s="113">
        <v>5980.15</v>
      </c>
      <c r="G1266" s="113">
        <v>5980.05</v>
      </c>
      <c r="H1266" s="113">
        <v>6006.05</v>
      </c>
      <c r="I1266" s="113">
        <v>10503</v>
      </c>
      <c r="J1266" s="113">
        <v>62822002.149999999</v>
      </c>
      <c r="K1266" s="115">
        <v>43518</v>
      </c>
      <c r="L1266" s="113">
        <v>615</v>
      </c>
      <c r="M1266" s="113" t="s">
        <v>1457</v>
      </c>
      <c r="N1266" s="351"/>
    </row>
    <row r="1267" spans="1:14">
      <c r="A1267" s="113" t="s">
        <v>2485</v>
      </c>
      <c r="B1267" s="113" t="s">
        <v>384</v>
      </c>
      <c r="C1267" s="113">
        <v>8.4</v>
      </c>
      <c r="D1267" s="113">
        <v>9.15</v>
      </c>
      <c r="E1267" s="113">
        <v>8.35</v>
      </c>
      <c r="F1267" s="113">
        <v>8.6999999999999993</v>
      </c>
      <c r="G1267" s="113">
        <v>8.6999999999999993</v>
      </c>
      <c r="H1267" s="113">
        <v>8.4</v>
      </c>
      <c r="I1267" s="113">
        <v>1175205</v>
      </c>
      <c r="J1267" s="113">
        <v>10236742.699999999</v>
      </c>
      <c r="K1267" s="115">
        <v>43518</v>
      </c>
      <c r="L1267" s="113">
        <v>1480</v>
      </c>
      <c r="M1267" s="113" t="s">
        <v>2486</v>
      </c>
      <c r="N1267" s="351"/>
    </row>
    <row r="1268" spans="1:14">
      <c r="A1268" s="113" t="s">
        <v>1458</v>
      </c>
      <c r="B1268" s="113" t="s">
        <v>384</v>
      </c>
      <c r="C1268" s="113">
        <v>246.9</v>
      </c>
      <c r="D1268" s="113">
        <v>250</v>
      </c>
      <c r="E1268" s="113">
        <v>245</v>
      </c>
      <c r="F1268" s="113">
        <v>247.05</v>
      </c>
      <c r="G1268" s="113">
        <v>248</v>
      </c>
      <c r="H1268" s="113">
        <v>245.2</v>
      </c>
      <c r="I1268" s="113">
        <v>45120</v>
      </c>
      <c r="J1268" s="113">
        <v>11155019.1</v>
      </c>
      <c r="K1268" s="115">
        <v>43518</v>
      </c>
      <c r="L1268" s="113">
        <v>558</v>
      </c>
      <c r="M1268" s="113" t="s">
        <v>1459</v>
      </c>
      <c r="N1268" s="351"/>
    </row>
    <row r="1269" spans="1:14">
      <c r="A1269" s="113" t="s">
        <v>1460</v>
      </c>
      <c r="B1269" s="113" t="s">
        <v>384</v>
      </c>
      <c r="C1269" s="113">
        <v>541</v>
      </c>
      <c r="D1269" s="113">
        <v>565</v>
      </c>
      <c r="E1269" s="113">
        <v>541</v>
      </c>
      <c r="F1269" s="113">
        <v>560.04999999999995</v>
      </c>
      <c r="G1269" s="113">
        <v>558</v>
      </c>
      <c r="H1269" s="113">
        <v>547.75</v>
      </c>
      <c r="I1269" s="113">
        <v>11754</v>
      </c>
      <c r="J1269" s="113">
        <v>6558266</v>
      </c>
      <c r="K1269" s="115">
        <v>43518</v>
      </c>
      <c r="L1269" s="113">
        <v>730</v>
      </c>
      <c r="M1269" s="113" t="s">
        <v>1461</v>
      </c>
      <c r="N1269" s="351"/>
    </row>
    <row r="1270" spans="1:14">
      <c r="A1270" s="113" t="s">
        <v>1462</v>
      </c>
      <c r="B1270" s="113" t="s">
        <v>384</v>
      </c>
      <c r="C1270" s="113">
        <v>24.95</v>
      </c>
      <c r="D1270" s="113">
        <v>25.8</v>
      </c>
      <c r="E1270" s="113">
        <v>24.25</v>
      </c>
      <c r="F1270" s="113">
        <v>24.6</v>
      </c>
      <c r="G1270" s="113">
        <v>24.95</v>
      </c>
      <c r="H1270" s="113">
        <v>24.85</v>
      </c>
      <c r="I1270" s="113">
        <v>11711</v>
      </c>
      <c r="J1270" s="113">
        <v>291784.5</v>
      </c>
      <c r="K1270" s="115">
        <v>43518</v>
      </c>
      <c r="L1270" s="113">
        <v>147</v>
      </c>
      <c r="M1270" s="113" t="s">
        <v>1463</v>
      </c>
      <c r="N1270" s="351"/>
    </row>
    <row r="1271" spans="1:14">
      <c r="A1271" s="113" t="s">
        <v>1464</v>
      </c>
      <c r="B1271" s="113" t="s">
        <v>384</v>
      </c>
      <c r="C1271" s="113">
        <v>596.04999999999995</v>
      </c>
      <c r="D1271" s="113">
        <v>605</v>
      </c>
      <c r="E1271" s="113">
        <v>586.29999999999995</v>
      </c>
      <c r="F1271" s="113">
        <v>600.9</v>
      </c>
      <c r="G1271" s="113">
        <v>598.6</v>
      </c>
      <c r="H1271" s="113">
        <v>595.6</v>
      </c>
      <c r="I1271" s="113">
        <v>4494</v>
      </c>
      <c r="J1271" s="113">
        <v>2689902.25</v>
      </c>
      <c r="K1271" s="115">
        <v>43518</v>
      </c>
      <c r="L1271" s="113">
        <v>1975</v>
      </c>
      <c r="M1271" s="113" t="s">
        <v>1465</v>
      </c>
      <c r="N1271" s="351"/>
    </row>
    <row r="1272" spans="1:14">
      <c r="A1272" s="113" t="s">
        <v>2487</v>
      </c>
      <c r="B1272" s="113" t="s">
        <v>384</v>
      </c>
      <c r="C1272" s="113">
        <v>113.5</v>
      </c>
      <c r="D1272" s="113">
        <v>114</v>
      </c>
      <c r="E1272" s="113">
        <v>106.15</v>
      </c>
      <c r="F1272" s="113">
        <v>107.1</v>
      </c>
      <c r="G1272" s="113">
        <v>107.25</v>
      </c>
      <c r="H1272" s="113">
        <v>107.05</v>
      </c>
      <c r="I1272" s="113">
        <v>2595</v>
      </c>
      <c r="J1272" s="113">
        <v>278144.40000000002</v>
      </c>
      <c r="K1272" s="115">
        <v>43518</v>
      </c>
      <c r="L1272" s="113">
        <v>75</v>
      </c>
      <c r="M1272" s="113" t="s">
        <v>2488</v>
      </c>
      <c r="N1272" s="351"/>
    </row>
    <row r="1273" spans="1:14">
      <c r="A1273" s="113" t="s">
        <v>1466</v>
      </c>
      <c r="B1273" s="113" t="s">
        <v>384</v>
      </c>
      <c r="C1273" s="113">
        <v>8.5</v>
      </c>
      <c r="D1273" s="113">
        <v>9.15</v>
      </c>
      <c r="E1273" s="113">
        <v>8.5</v>
      </c>
      <c r="F1273" s="113">
        <v>9.15</v>
      </c>
      <c r="G1273" s="113">
        <v>9.15</v>
      </c>
      <c r="H1273" s="113">
        <v>9.0500000000000007</v>
      </c>
      <c r="I1273" s="113">
        <v>4956</v>
      </c>
      <c r="J1273" s="113">
        <v>43606.6</v>
      </c>
      <c r="K1273" s="115">
        <v>43518</v>
      </c>
      <c r="L1273" s="113">
        <v>40</v>
      </c>
      <c r="M1273" s="113" t="s">
        <v>1467</v>
      </c>
      <c r="N1273" s="351"/>
    </row>
    <row r="1274" spans="1:14">
      <c r="A1274" s="113" t="s">
        <v>1468</v>
      </c>
      <c r="B1274" s="113" t="s">
        <v>384</v>
      </c>
      <c r="C1274" s="113">
        <v>229</v>
      </c>
      <c r="D1274" s="113">
        <v>243.9</v>
      </c>
      <c r="E1274" s="113">
        <v>227.2</v>
      </c>
      <c r="F1274" s="113">
        <v>242.25</v>
      </c>
      <c r="G1274" s="113">
        <v>241.55</v>
      </c>
      <c r="H1274" s="113">
        <v>229.15</v>
      </c>
      <c r="I1274" s="113">
        <v>59975</v>
      </c>
      <c r="J1274" s="113">
        <v>14206320.35</v>
      </c>
      <c r="K1274" s="115">
        <v>43518</v>
      </c>
      <c r="L1274" s="113">
        <v>1666</v>
      </c>
      <c r="M1274" s="113" t="s">
        <v>1469</v>
      </c>
      <c r="N1274" s="351"/>
    </row>
    <row r="1275" spans="1:14">
      <c r="A1275" s="113" t="s">
        <v>3303</v>
      </c>
      <c r="B1275" s="113" t="s">
        <v>384</v>
      </c>
      <c r="C1275" s="113">
        <v>94</v>
      </c>
      <c r="D1275" s="113">
        <v>95.9</v>
      </c>
      <c r="E1275" s="113">
        <v>93.54</v>
      </c>
      <c r="F1275" s="113">
        <v>94</v>
      </c>
      <c r="G1275" s="113">
        <v>94</v>
      </c>
      <c r="H1275" s="113">
        <v>93.48</v>
      </c>
      <c r="I1275" s="113">
        <v>880</v>
      </c>
      <c r="J1275" s="113">
        <v>82628.429999999993</v>
      </c>
      <c r="K1275" s="115">
        <v>43518</v>
      </c>
      <c r="L1275" s="113">
        <v>30</v>
      </c>
      <c r="M1275" s="113" t="s">
        <v>3304</v>
      </c>
      <c r="N1275" s="351"/>
    </row>
    <row r="1276" spans="1:14">
      <c r="A1276" s="113" t="s">
        <v>2210</v>
      </c>
      <c r="B1276" s="113" t="s">
        <v>384</v>
      </c>
      <c r="C1276" s="113">
        <v>565.25</v>
      </c>
      <c r="D1276" s="113">
        <v>570</v>
      </c>
      <c r="E1276" s="113">
        <v>556.75</v>
      </c>
      <c r="F1276" s="113">
        <v>559.85</v>
      </c>
      <c r="G1276" s="113">
        <v>559.70000000000005</v>
      </c>
      <c r="H1276" s="113">
        <v>561.9</v>
      </c>
      <c r="I1276" s="113">
        <v>207746</v>
      </c>
      <c r="J1276" s="113">
        <v>116852907.34999999</v>
      </c>
      <c r="K1276" s="115">
        <v>43518</v>
      </c>
      <c r="L1276" s="113">
        <v>14133</v>
      </c>
      <c r="M1276" s="113" t="s">
        <v>2211</v>
      </c>
      <c r="N1276" s="351"/>
    </row>
    <row r="1277" spans="1:14">
      <c r="A1277" s="113" t="s">
        <v>138</v>
      </c>
      <c r="B1277" s="113" t="s">
        <v>384</v>
      </c>
      <c r="C1277" s="113">
        <v>267.89999999999998</v>
      </c>
      <c r="D1277" s="113">
        <v>271.89999999999998</v>
      </c>
      <c r="E1277" s="113">
        <v>267.60000000000002</v>
      </c>
      <c r="F1277" s="113">
        <v>270.95</v>
      </c>
      <c r="G1277" s="113">
        <v>270.8</v>
      </c>
      <c r="H1277" s="113">
        <v>268</v>
      </c>
      <c r="I1277" s="113">
        <v>12536918</v>
      </c>
      <c r="J1277" s="113">
        <v>3387154584.5999999</v>
      </c>
      <c r="K1277" s="115">
        <v>43518</v>
      </c>
      <c r="L1277" s="113">
        <v>93599</v>
      </c>
      <c r="M1277" s="113" t="s">
        <v>1470</v>
      </c>
      <c r="N1277" s="351"/>
    </row>
    <row r="1278" spans="1:14">
      <c r="A1278" s="113" t="s">
        <v>3143</v>
      </c>
      <c r="B1278" s="113" t="s">
        <v>384</v>
      </c>
      <c r="C1278" s="113">
        <v>0.65</v>
      </c>
      <c r="D1278" s="113">
        <v>0.65</v>
      </c>
      <c r="E1278" s="113">
        <v>0.6</v>
      </c>
      <c r="F1278" s="113">
        <v>0.6</v>
      </c>
      <c r="G1278" s="113">
        <v>0.6</v>
      </c>
      <c r="H1278" s="113">
        <v>0.65</v>
      </c>
      <c r="I1278" s="113">
        <v>34634</v>
      </c>
      <c r="J1278" s="113">
        <v>21457.75</v>
      </c>
      <c r="K1278" s="115">
        <v>43518</v>
      </c>
      <c r="L1278" s="113">
        <v>47</v>
      </c>
      <c r="M1278" s="113" t="s">
        <v>3144</v>
      </c>
      <c r="N1278" s="351"/>
    </row>
    <row r="1279" spans="1:14">
      <c r="A1279" s="113" t="s">
        <v>2124</v>
      </c>
      <c r="B1279" s="113" t="s">
        <v>384</v>
      </c>
      <c r="C1279" s="113">
        <v>5232.8500000000004</v>
      </c>
      <c r="D1279" s="113">
        <v>5269.9</v>
      </c>
      <c r="E1279" s="113">
        <v>5176</v>
      </c>
      <c r="F1279" s="113">
        <v>5195.6499999999996</v>
      </c>
      <c r="G1279" s="113">
        <v>5176</v>
      </c>
      <c r="H1279" s="113">
        <v>5232.8500000000004</v>
      </c>
      <c r="I1279" s="113">
        <v>2005</v>
      </c>
      <c r="J1279" s="113">
        <v>10473183.75</v>
      </c>
      <c r="K1279" s="115">
        <v>43518</v>
      </c>
      <c r="L1279" s="113">
        <v>1205</v>
      </c>
      <c r="M1279" s="113" t="s">
        <v>742</v>
      </c>
      <c r="N1279" s="351"/>
    </row>
    <row r="1280" spans="1:14">
      <c r="A1280" s="113" t="s">
        <v>2049</v>
      </c>
      <c r="B1280" s="113" t="s">
        <v>384</v>
      </c>
      <c r="C1280" s="113">
        <v>177.6</v>
      </c>
      <c r="D1280" s="113">
        <v>182</v>
      </c>
      <c r="E1280" s="113">
        <v>176.1</v>
      </c>
      <c r="F1280" s="113">
        <v>178.9</v>
      </c>
      <c r="G1280" s="113">
        <v>178.2</v>
      </c>
      <c r="H1280" s="113">
        <v>177.75</v>
      </c>
      <c r="I1280" s="113">
        <v>8037</v>
      </c>
      <c r="J1280" s="113">
        <v>1440974.3</v>
      </c>
      <c r="K1280" s="115">
        <v>43518</v>
      </c>
      <c r="L1280" s="113">
        <v>437</v>
      </c>
      <c r="M1280" s="113" t="s">
        <v>2051</v>
      </c>
      <c r="N1280" s="351"/>
    </row>
    <row r="1281" spans="1:14">
      <c r="A1281" s="113" t="s">
        <v>1471</v>
      </c>
      <c r="B1281" s="113" t="s">
        <v>384</v>
      </c>
      <c r="C1281" s="113">
        <v>85.55</v>
      </c>
      <c r="D1281" s="113">
        <v>92</v>
      </c>
      <c r="E1281" s="113">
        <v>85.05</v>
      </c>
      <c r="F1281" s="113">
        <v>89.3</v>
      </c>
      <c r="G1281" s="113">
        <v>88.6</v>
      </c>
      <c r="H1281" s="113">
        <v>85.9</v>
      </c>
      <c r="I1281" s="113">
        <v>126196</v>
      </c>
      <c r="J1281" s="113">
        <v>11326110.5</v>
      </c>
      <c r="K1281" s="115">
        <v>43518</v>
      </c>
      <c r="L1281" s="113">
        <v>1706</v>
      </c>
      <c r="M1281" s="113" t="s">
        <v>1472</v>
      </c>
      <c r="N1281" s="351"/>
    </row>
    <row r="1282" spans="1:14">
      <c r="A1282" s="113" t="s">
        <v>1473</v>
      </c>
      <c r="B1282" s="113" t="s">
        <v>384</v>
      </c>
      <c r="C1282" s="113">
        <v>35.700000000000003</v>
      </c>
      <c r="D1282" s="113">
        <v>36.25</v>
      </c>
      <c r="E1282" s="113">
        <v>35.6</v>
      </c>
      <c r="F1282" s="113">
        <v>36.15</v>
      </c>
      <c r="G1282" s="113">
        <v>36.200000000000003</v>
      </c>
      <c r="H1282" s="113">
        <v>35.450000000000003</v>
      </c>
      <c r="I1282" s="113">
        <v>532997</v>
      </c>
      <c r="J1282" s="113">
        <v>19207540.100000001</v>
      </c>
      <c r="K1282" s="115">
        <v>43518</v>
      </c>
      <c r="L1282" s="113">
        <v>3176</v>
      </c>
      <c r="M1282" s="113" t="s">
        <v>1474</v>
      </c>
      <c r="N1282" s="351"/>
    </row>
    <row r="1283" spans="1:14">
      <c r="A1283" s="113" t="s">
        <v>1475</v>
      </c>
      <c r="B1283" s="113" t="s">
        <v>384</v>
      </c>
      <c r="C1283" s="113">
        <v>138</v>
      </c>
      <c r="D1283" s="113">
        <v>146</v>
      </c>
      <c r="E1283" s="113">
        <v>138</v>
      </c>
      <c r="F1283" s="113">
        <v>142.05000000000001</v>
      </c>
      <c r="G1283" s="113">
        <v>141.35</v>
      </c>
      <c r="H1283" s="113">
        <v>137.15</v>
      </c>
      <c r="I1283" s="113">
        <v>66692</v>
      </c>
      <c r="J1283" s="113">
        <v>9532445.0500000007</v>
      </c>
      <c r="K1283" s="115">
        <v>43518</v>
      </c>
      <c r="L1283" s="113">
        <v>2093</v>
      </c>
      <c r="M1283" s="113" t="s">
        <v>1476</v>
      </c>
      <c r="N1283" s="351"/>
    </row>
    <row r="1284" spans="1:14">
      <c r="A1284" s="113" t="s">
        <v>2489</v>
      </c>
      <c r="B1284" s="113" t="s">
        <v>384</v>
      </c>
      <c r="C1284" s="113">
        <v>324.85000000000002</v>
      </c>
      <c r="D1284" s="113">
        <v>362.95</v>
      </c>
      <c r="E1284" s="113">
        <v>322.5</v>
      </c>
      <c r="F1284" s="113">
        <v>335.05</v>
      </c>
      <c r="G1284" s="113">
        <v>336</v>
      </c>
      <c r="H1284" s="113">
        <v>322.95</v>
      </c>
      <c r="I1284" s="113">
        <v>111930</v>
      </c>
      <c r="J1284" s="113">
        <v>37984280.899999999</v>
      </c>
      <c r="K1284" s="115">
        <v>43518</v>
      </c>
      <c r="L1284" s="113">
        <v>3229</v>
      </c>
      <c r="M1284" s="113" t="s">
        <v>2490</v>
      </c>
      <c r="N1284" s="351"/>
    </row>
    <row r="1285" spans="1:14">
      <c r="A1285" s="113" t="s">
        <v>2491</v>
      </c>
      <c r="B1285" s="113" t="s">
        <v>384</v>
      </c>
      <c r="C1285" s="113">
        <v>167.35</v>
      </c>
      <c r="D1285" s="113">
        <v>169.75</v>
      </c>
      <c r="E1285" s="113">
        <v>164.6</v>
      </c>
      <c r="F1285" s="113">
        <v>168.45</v>
      </c>
      <c r="G1285" s="113">
        <v>168.5</v>
      </c>
      <c r="H1285" s="113">
        <v>167.25</v>
      </c>
      <c r="I1285" s="113">
        <v>47485</v>
      </c>
      <c r="J1285" s="113">
        <v>7956065.25</v>
      </c>
      <c r="K1285" s="115">
        <v>43518</v>
      </c>
      <c r="L1285" s="113">
        <v>1001</v>
      </c>
      <c r="M1285" s="113" t="s">
        <v>2492</v>
      </c>
      <c r="N1285" s="351"/>
    </row>
    <row r="1286" spans="1:14">
      <c r="A1286" s="113" t="s">
        <v>1477</v>
      </c>
      <c r="B1286" s="113" t="s">
        <v>3192</v>
      </c>
      <c r="C1286" s="113">
        <v>1</v>
      </c>
      <c r="D1286" s="113">
        <v>1.1000000000000001</v>
      </c>
      <c r="E1286" s="113">
        <v>1</v>
      </c>
      <c r="F1286" s="113">
        <v>1.1000000000000001</v>
      </c>
      <c r="G1286" s="113">
        <v>1.1000000000000001</v>
      </c>
      <c r="H1286" s="113">
        <v>1.05</v>
      </c>
      <c r="I1286" s="113">
        <v>44548</v>
      </c>
      <c r="J1286" s="113">
        <v>48149.35</v>
      </c>
      <c r="K1286" s="115">
        <v>43518</v>
      </c>
      <c r="L1286" s="113">
        <v>32</v>
      </c>
      <c r="M1286" s="113" t="s">
        <v>1478</v>
      </c>
      <c r="N1286" s="351"/>
    </row>
    <row r="1287" spans="1:14">
      <c r="A1287" s="113" t="s">
        <v>2572</v>
      </c>
      <c r="B1287" s="113" t="s">
        <v>384</v>
      </c>
      <c r="C1287" s="113">
        <v>66.900000000000006</v>
      </c>
      <c r="D1287" s="113">
        <v>67.8</v>
      </c>
      <c r="E1287" s="113">
        <v>65.599999999999994</v>
      </c>
      <c r="F1287" s="113">
        <v>65.849999999999994</v>
      </c>
      <c r="G1287" s="113">
        <v>66.099999999999994</v>
      </c>
      <c r="H1287" s="113">
        <v>66.7</v>
      </c>
      <c r="I1287" s="113">
        <v>256000</v>
      </c>
      <c r="J1287" s="113">
        <v>17057277.350000001</v>
      </c>
      <c r="K1287" s="115">
        <v>43518</v>
      </c>
      <c r="L1287" s="113">
        <v>5397</v>
      </c>
      <c r="M1287" s="113" t="s">
        <v>2573</v>
      </c>
      <c r="N1287" s="351"/>
    </row>
    <row r="1288" spans="1:14">
      <c r="A1288" s="113" t="s">
        <v>1479</v>
      </c>
      <c r="B1288" s="113" t="s">
        <v>384</v>
      </c>
      <c r="C1288" s="113">
        <v>872</v>
      </c>
      <c r="D1288" s="113">
        <v>900.3</v>
      </c>
      <c r="E1288" s="113">
        <v>867</v>
      </c>
      <c r="F1288" s="113">
        <v>899.2</v>
      </c>
      <c r="G1288" s="113">
        <v>900</v>
      </c>
      <c r="H1288" s="113">
        <v>868.25</v>
      </c>
      <c r="I1288" s="113">
        <v>4388</v>
      </c>
      <c r="J1288" s="113">
        <v>3911845.05</v>
      </c>
      <c r="K1288" s="115">
        <v>43518</v>
      </c>
      <c r="L1288" s="113">
        <v>481</v>
      </c>
      <c r="M1288" s="113" t="s">
        <v>1480</v>
      </c>
      <c r="N1288" s="351"/>
    </row>
    <row r="1289" spans="1:14">
      <c r="A1289" s="113" t="s">
        <v>1842</v>
      </c>
      <c r="B1289" s="113" t="s">
        <v>384</v>
      </c>
      <c r="C1289" s="113">
        <v>30.1</v>
      </c>
      <c r="D1289" s="113">
        <v>30.45</v>
      </c>
      <c r="E1289" s="113">
        <v>29.5</v>
      </c>
      <c r="F1289" s="113">
        <v>29.9</v>
      </c>
      <c r="G1289" s="113">
        <v>30</v>
      </c>
      <c r="H1289" s="113">
        <v>30.05</v>
      </c>
      <c r="I1289" s="113">
        <v>58969</v>
      </c>
      <c r="J1289" s="113">
        <v>1765479.15</v>
      </c>
      <c r="K1289" s="115">
        <v>43518</v>
      </c>
      <c r="L1289" s="113">
        <v>505</v>
      </c>
      <c r="M1289" s="113" t="s">
        <v>1843</v>
      </c>
      <c r="N1289" s="351"/>
    </row>
    <row r="1290" spans="1:14">
      <c r="A1290" s="113" t="s">
        <v>3651</v>
      </c>
      <c r="B1290" s="113" t="s">
        <v>384</v>
      </c>
      <c r="C1290" s="113">
        <v>168</v>
      </c>
      <c r="D1290" s="113">
        <v>171</v>
      </c>
      <c r="E1290" s="113">
        <v>168</v>
      </c>
      <c r="F1290" s="113">
        <v>171</v>
      </c>
      <c r="G1290" s="113">
        <v>171</v>
      </c>
      <c r="H1290" s="113">
        <v>168</v>
      </c>
      <c r="I1290" s="113">
        <v>2</v>
      </c>
      <c r="J1290" s="113">
        <v>339</v>
      </c>
      <c r="K1290" s="115">
        <v>43518</v>
      </c>
      <c r="L1290" s="113">
        <v>2</v>
      </c>
      <c r="M1290" s="113" t="s">
        <v>3652</v>
      </c>
      <c r="N1290" s="351"/>
    </row>
    <row r="1291" spans="1:14">
      <c r="A1291" s="113" t="s">
        <v>2244</v>
      </c>
      <c r="B1291" s="113" t="s">
        <v>384</v>
      </c>
      <c r="C1291" s="113">
        <v>3013</v>
      </c>
      <c r="D1291" s="113">
        <v>3014.5</v>
      </c>
      <c r="E1291" s="113">
        <v>3001</v>
      </c>
      <c r="F1291" s="113">
        <v>3008.6</v>
      </c>
      <c r="G1291" s="113">
        <v>3009</v>
      </c>
      <c r="H1291" s="113">
        <v>3017.6</v>
      </c>
      <c r="I1291" s="113">
        <v>609</v>
      </c>
      <c r="J1291" s="113">
        <v>1831846.9</v>
      </c>
      <c r="K1291" s="115">
        <v>43518</v>
      </c>
      <c r="L1291" s="113">
        <v>107</v>
      </c>
      <c r="M1291" s="113" t="s">
        <v>2245</v>
      </c>
      <c r="N1291" s="351"/>
    </row>
    <row r="1292" spans="1:14">
      <c r="A1292" s="113" t="s">
        <v>1481</v>
      </c>
      <c r="B1292" s="113" t="s">
        <v>384</v>
      </c>
      <c r="C1292" s="113">
        <v>111.14</v>
      </c>
      <c r="D1292" s="113">
        <v>111.14</v>
      </c>
      <c r="E1292" s="113">
        <v>109.5</v>
      </c>
      <c r="F1292" s="113">
        <v>109.87</v>
      </c>
      <c r="G1292" s="113">
        <v>109.65</v>
      </c>
      <c r="H1292" s="113">
        <v>109.9</v>
      </c>
      <c r="I1292" s="113">
        <v>3938</v>
      </c>
      <c r="J1292" s="113">
        <v>432364.41</v>
      </c>
      <c r="K1292" s="115">
        <v>43518</v>
      </c>
      <c r="L1292" s="113">
        <v>93</v>
      </c>
      <c r="M1292" s="113" t="s">
        <v>1482</v>
      </c>
      <c r="N1292" s="351"/>
    </row>
    <row r="1293" spans="1:14">
      <c r="A1293" s="113" t="s">
        <v>1483</v>
      </c>
      <c r="B1293" s="113" t="s">
        <v>384</v>
      </c>
      <c r="C1293" s="113">
        <v>272</v>
      </c>
      <c r="D1293" s="113">
        <v>272.24</v>
      </c>
      <c r="E1293" s="113">
        <v>270.85000000000002</v>
      </c>
      <c r="F1293" s="113">
        <v>271.33</v>
      </c>
      <c r="G1293" s="113">
        <v>271.33</v>
      </c>
      <c r="H1293" s="113">
        <v>272.75</v>
      </c>
      <c r="I1293" s="113">
        <v>75802</v>
      </c>
      <c r="J1293" s="113">
        <v>20623628.219999999</v>
      </c>
      <c r="K1293" s="115">
        <v>43518</v>
      </c>
      <c r="L1293" s="113">
        <v>40</v>
      </c>
      <c r="M1293" s="113" t="s">
        <v>1484</v>
      </c>
      <c r="N1293" s="351"/>
    </row>
    <row r="1294" spans="1:14">
      <c r="A1294" s="113" t="s">
        <v>2836</v>
      </c>
      <c r="B1294" s="113" t="s">
        <v>384</v>
      </c>
      <c r="C1294" s="113">
        <v>263</v>
      </c>
      <c r="D1294" s="113">
        <v>265.95999999999998</v>
      </c>
      <c r="E1294" s="113">
        <v>263</v>
      </c>
      <c r="F1294" s="113">
        <v>264.83</v>
      </c>
      <c r="G1294" s="113">
        <v>264.81</v>
      </c>
      <c r="H1294" s="113">
        <v>263.39999999999998</v>
      </c>
      <c r="I1294" s="113">
        <v>995</v>
      </c>
      <c r="J1294" s="113">
        <v>263726.67</v>
      </c>
      <c r="K1294" s="115">
        <v>43518</v>
      </c>
      <c r="L1294" s="113">
        <v>31</v>
      </c>
      <c r="M1294" s="113" t="s">
        <v>2837</v>
      </c>
      <c r="N1294" s="351"/>
    </row>
    <row r="1295" spans="1:14">
      <c r="A1295" s="113" t="s">
        <v>1971</v>
      </c>
      <c r="B1295" s="113" t="s">
        <v>384</v>
      </c>
      <c r="C1295" s="113">
        <v>1285.45</v>
      </c>
      <c r="D1295" s="113">
        <v>1306.7</v>
      </c>
      <c r="E1295" s="113">
        <v>1279.5</v>
      </c>
      <c r="F1295" s="113">
        <v>1297.45</v>
      </c>
      <c r="G1295" s="113">
        <v>1304</v>
      </c>
      <c r="H1295" s="113">
        <v>1298.95</v>
      </c>
      <c r="I1295" s="113">
        <v>948</v>
      </c>
      <c r="J1295" s="113">
        <v>1224477</v>
      </c>
      <c r="K1295" s="115">
        <v>43518</v>
      </c>
      <c r="L1295" s="113">
        <v>201</v>
      </c>
      <c r="M1295" s="113" t="s">
        <v>1972</v>
      </c>
      <c r="N1295" s="351"/>
    </row>
    <row r="1296" spans="1:14">
      <c r="A1296" s="113" t="s">
        <v>3592</v>
      </c>
      <c r="B1296" s="113" t="s">
        <v>384</v>
      </c>
      <c r="C1296" s="113">
        <v>6.3</v>
      </c>
      <c r="D1296" s="113">
        <v>6.4</v>
      </c>
      <c r="E1296" s="113">
        <v>6</v>
      </c>
      <c r="F1296" s="113">
        <v>6.35</v>
      </c>
      <c r="G1296" s="113">
        <v>6.35</v>
      </c>
      <c r="H1296" s="113">
        <v>6.25</v>
      </c>
      <c r="I1296" s="113">
        <v>1698</v>
      </c>
      <c r="J1296" s="113">
        <v>10259.049999999999</v>
      </c>
      <c r="K1296" s="115">
        <v>43518</v>
      </c>
      <c r="L1296" s="113">
        <v>9</v>
      </c>
      <c r="M1296" s="113" t="s">
        <v>3593</v>
      </c>
      <c r="N1296" s="351"/>
    </row>
    <row r="1297" spans="1:14">
      <c r="A1297" s="113" t="s">
        <v>2081</v>
      </c>
      <c r="B1297" s="113" t="s">
        <v>384</v>
      </c>
      <c r="C1297" s="113">
        <v>12.4</v>
      </c>
      <c r="D1297" s="113">
        <v>12.75</v>
      </c>
      <c r="E1297" s="113">
        <v>12.15</v>
      </c>
      <c r="F1297" s="113">
        <v>12.4</v>
      </c>
      <c r="G1297" s="113">
        <v>12.5</v>
      </c>
      <c r="H1297" s="113">
        <v>12.55</v>
      </c>
      <c r="I1297" s="113">
        <v>8471</v>
      </c>
      <c r="J1297" s="113">
        <v>104282.9</v>
      </c>
      <c r="K1297" s="115">
        <v>43518</v>
      </c>
      <c r="L1297" s="113">
        <v>45</v>
      </c>
      <c r="M1297" s="113" t="s">
        <v>2082</v>
      </c>
      <c r="N1297" s="351"/>
    </row>
    <row r="1298" spans="1:14">
      <c r="A1298" s="113" t="s">
        <v>1485</v>
      </c>
      <c r="B1298" s="113" t="s">
        <v>384</v>
      </c>
      <c r="C1298" s="113">
        <v>372.9</v>
      </c>
      <c r="D1298" s="113">
        <v>377</v>
      </c>
      <c r="E1298" s="113">
        <v>368.5</v>
      </c>
      <c r="F1298" s="113">
        <v>372</v>
      </c>
      <c r="G1298" s="113">
        <v>372</v>
      </c>
      <c r="H1298" s="113">
        <v>373.45</v>
      </c>
      <c r="I1298" s="113">
        <v>28108</v>
      </c>
      <c r="J1298" s="113">
        <v>10495723.199999999</v>
      </c>
      <c r="K1298" s="115">
        <v>43518</v>
      </c>
      <c r="L1298" s="113">
        <v>1831</v>
      </c>
      <c r="M1298" s="113" t="s">
        <v>1486</v>
      </c>
      <c r="N1298" s="351"/>
    </row>
    <row r="1299" spans="1:14">
      <c r="A1299" s="113" t="s">
        <v>2325</v>
      </c>
      <c r="B1299" s="113" t="s">
        <v>384</v>
      </c>
      <c r="C1299" s="113">
        <v>133.35</v>
      </c>
      <c r="D1299" s="113">
        <v>135</v>
      </c>
      <c r="E1299" s="113">
        <v>132.44999999999999</v>
      </c>
      <c r="F1299" s="113">
        <v>134.1</v>
      </c>
      <c r="G1299" s="113">
        <v>134</v>
      </c>
      <c r="H1299" s="113">
        <v>132.9</v>
      </c>
      <c r="I1299" s="113">
        <v>14351</v>
      </c>
      <c r="J1299" s="113">
        <v>1920352.95</v>
      </c>
      <c r="K1299" s="115">
        <v>43518</v>
      </c>
      <c r="L1299" s="113">
        <v>185</v>
      </c>
      <c r="M1299" s="113" t="s">
        <v>2326</v>
      </c>
      <c r="N1299" s="351"/>
    </row>
    <row r="1300" spans="1:14">
      <c r="A1300" s="113" t="s">
        <v>2172</v>
      </c>
      <c r="B1300" s="113" t="s">
        <v>384</v>
      </c>
      <c r="C1300" s="113">
        <v>57</v>
      </c>
      <c r="D1300" s="113">
        <v>62.3</v>
      </c>
      <c r="E1300" s="113">
        <v>57</v>
      </c>
      <c r="F1300" s="113">
        <v>61.25</v>
      </c>
      <c r="G1300" s="113">
        <v>61.4</v>
      </c>
      <c r="H1300" s="113">
        <v>57.5</v>
      </c>
      <c r="I1300" s="113">
        <v>92587</v>
      </c>
      <c r="J1300" s="113">
        <v>5552243.8499999996</v>
      </c>
      <c r="K1300" s="115">
        <v>43518</v>
      </c>
      <c r="L1300" s="113">
        <v>817</v>
      </c>
      <c r="M1300" s="113" t="s">
        <v>2173</v>
      </c>
      <c r="N1300" s="351"/>
    </row>
    <row r="1301" spans="1:14">
      <c r="A1301" s="113" t="s">
        <v>2037</v>
      </c>
      <c r="B1301" s="113" t="s">
        <v>384</v>
      </c>
      <c r="C1301" s="113">
        <v>441.95</v>
      </c>
      <c r="D1301" s="113">
        <v>443.4</v>
      </c>
      <c r="E1301" s="113">
        <v>425</v>
      </c>
      <c r="F1301" s="113">
        <v>429.1</v>
      </c>
      <c r="G1301" s="113">
        <v>429</v>
      </c>
      <c r="H1301" s="113">
        <v>441.95</v>
      </c>
      <c r="I1301" s="113">
        <v>93226</v>
      </c>
      <c r="J1301" s="113">
        <v>40380284.25</v>
      </c>
      <c r="K1301" s="115">
        <v>43518</v>
      </c>
      <c r="L1301" s="113">
        <v>5043</v>
      </c>
      <c r="M1301" s="113" t="s">
        <v>2038</v>
      </c>
      <c r="N1301" s="351"/>
    </row>
    <row r="1302" spans="1:14">
      <c r="A1302" s="113" t="s">
        <v>1487</v>
      </c>
      <c r="B1302" s="113" t="s">
        <v>384</v>
      </c>
      <c r="C1302" s="113">
        <v>116.15</v>
      </c>
      <c r="D1302" s="113">
        <v>119.1</v>
      </c>
      <c r="E1302" s="113">
        <v>116</v>
      </c>
      <c r="F1302" s="113">
        <v>116.95</v>
      </c>
      <c r="G1302" s="113">
        <v>116.1</v>
      </c>
      <c r="H1302" s="113">
        <v>117.9</v>
      </c>
      <c r="I1302" s="113">
        <v>1994</v>
      </c>
      <c r="J1302" s="113">
        <v>234329.05</v>
      </c>
      <c r="K1302" s="115">
        <v>43518</v>
      </c>
      <c r="L1302" s="113">
        <v>197</v>
      </c>
      <c r="M1302" s="113" t="s">
        <v>1488</v>
      </c>
      <c r="N1302" s="351"/>
    </row>
    <row r="1303" spans="1:14">
      <c r="A1303" s="113" t="s">
        <v>1489</v>
      </c>
      <c r="B1303" s="113" t="s">
        <v>384</v>
      </c>
      <c r="C1303" s="113">
        <v>344.35</v>
      </c>
      <c r="D1303" s="113">
        <v>353</v>
      </c>
      <c r="E1303" s="113">
        <v>341.85</v>
      </c>
      <c r="F1303" s="113">
        <v>351.65</v>
      </c>
      <c r="G1303" s="113">
        <v>351</v>
      </c>
      <c r="H1303" s="113">
        <v>345.7</v>
      </c>
      <c r="I1303" s="113">
        <v>6789</v>
      </c>
      <c r="J1303" s="113">
        <v>2369305.65</v>
      </c>
      <c r="K1303" s="115">
        <v>43518</v>
      </c>
      <c r="L1303" s="113">
        <v>320</v>
      </c>
      <c r="M1303" s="113" t="s">
        <v>1490</v>
      </c>
      <c r="N1303" s="351"/>
    </row>
    <row r="1304" spans="1:14">
      <c r="A1304" s="113" t="s">
        <v>1491</v>
      </c>
      <c r="B1304" s="113" t="s">
        <v>384</v>
      </c>
      <c r="C1304" s="113">
        <v>1220</v>
      </c>
      <c r="D1304" s="113">
        <v>1230</v>
      </c>
      <c r="E1304" s="113">
        <v>1209.95</v>
      </c>
      <c r="F1304" s="113">
        <v>1227.8</v>
      </c>
      <c r="G1304" s="113">
        <v>1229.8499999999999</v>
      </c>
      <c r="H1304" s="113">
        <v>1213.75</v>
      </c>
      <c r="I1304" s="113">
        <v>953</v>
      </c>
      <c r="J1304" s="113">
        <v>1164463.45</v>
      </c>
      <c r="K1304" s="115">
        <v>43518</v>
      </c>
      <c r="L1304" s="113">
        <v>99</v>
      </c>
      <c r="M1304" s="113" t="s">
        <v>1492</v>
      </c>
      <c r="N1304" s="351"/>
    </row>
    <row r="1305" spans="1:14">
      <c r="A1305" s="113" t="s">
        <v>3577</v>
      </c>
      <c r="B1305" s="113" t="s">
        <v>384</v>
      </c>
      <c r="C1305" s="113">
        <v>244.3</v>
      </c>
      <c r="D1305" s="113">
        <v>244.7</v>
      </c>
      <c r="E1305" s="113">
        <v>244.3</v>
      </c>
      <c r="F1305" s="113">
        <v>244.7</v>
      </c>
      <c r="G1305" s="113">
        <v>244.7</v>
      </c>
      <c r="H1305" s="113">
        <v>243</v>
      </c>
      <c r="I1305" s="113">
        <v>41</v>
      </c>
      <c r="J1305" s="113">
        <v>10032.299999999999</v>
      </c>
      <c r="K1305" s="115">
        <v>43518</v>
      </c>
      <c r="L1305" s="113">
        <v>3</v>
      </c>
      <c r="M1305" s="113" t="s">
        <v>3578</v>
      </c>
      <c r="N1305" s="351"/>
    </row>
    <row r="1306" spans="1:14">
      <c r="A1306" s="113" t="s">
        <v>1493</v>
      </c>
      <c r="B1306" s="113" t="s">
        <v>384</v>
      </c>
      <c r="C1306" s="113">
        <v>350.9</v>
      </c>
      <c r="D1306" s="113">
        <v>359.5</v>
      </c>
      <c r="E1306" s="113">
        <v>350.55</v>
      </c>
      <c r="F1306" s="113">
        <v>358.3</v>
      </c>
      <c r="G1306" s="113">
        <v>359.5</v>
      </c>
      <c r="H1306" s="113">
        <v>351.7</v>
      </c>
      <c r="I1306" s="113">
        <v>3072</v>
      </c>
      <c r="J1306" s="113">
        <v>1091099.3999999999</v>
      </c>
      <c r="K1306" s="115">
        <v>43518</v>
      </c>
      <c r="L1306" s="113">
        <v>349</v>
      </c>
      <c r="M1306" s="113" t="s">
        <v>1494</v>
      </c>
      <c r="N1306" s="351"/>
    </row>
    <row r="1307" spans="1:14">
      <c r="A1307" s="113" t="s">
        <v>1495</v>
      </c>
      <c r="B1307" s="113" t="s">
        <v>384</v>
      </c>
      <c r="C1307" s="113">
        <v>351.4</v>
      </c>
      <c r="D1307" s="113">
        <v>352.9</v>
      </c>
      <c r="E1307" s="113">
        <v>349.75</v>
      </c>
      <c r="F1307" s="113">
        <v>352</v>
      </c>
      <c r="G1307" s="113">
        <v>352.9</v>
      </c>
      <c r="H1307" s="113">
        <v>353.05</v>
      </c>
      <c r="I1307" s="113">
        <v>5608</v>
      </c>
      <c r="J1307" s="113">
        <v>1973270.05</v>
      </c>
      <c r="K1307" s="115">
        <v>43518</v>
      </c>
      <c r="L1307" s="113">
        <v>370</v>
      </c>
      <c r="M1307" s="113" t="s">
        <v>1496</v>
      </c>
      <c r="N1307" s="351"/>
    </row>
    <row r="1308" spans="1:14">
      <c r="A1308" s="113" t="s">
        <v>1497</v>
      </c>
      <c r="B1308" s="113" t="s">
        <v>384</v>
      </c>
      <c r="C1308" s="113">
        <v>41.1</v>
      </c>
      <c r="D1308" s="113">
        <v>42.95</v>
      </c>
      <c r="E1308" s="113">
        <v>41.1</v>
      </c>
      <c r="F1308" s="113">
        <v>41.55</v>
      </c>
      <c r="G1308" s="113">
        <v>41.4</v>
      </c>
      <c r="H1308" s="113">
        <v>41.5</v>
      </c>
      <c r="I1308" s="113">
        <v>23977</v>
      </c>
      <c r="J1308" s="113">
        <v>1004115.35</v>
      </c>
      <c r="K1308" s="115">
        <v>43518</v>
      </c>
      <c r="L1308" s="113">
        <v>182</v>
      </c>
      <c r="M1308" s="113" t="s">
        <v>1498</v>
      </c>
      <c r="N1308" s="351"/>
    </row>
    <row r="1309" spans="1:14">
      <c r="A1309" s="113" t="s">
        <v>1499</v>
      </c>
      <c r="B1309" s="113" t="s">
        <v>384</v>
      </c>
      <c r="C1309" s="113">
        <v>26.85</v>
      </c>
      <c r="D1309" s="113">
        <v>31.1</v>
      </c>
      <c r="E1309" s="113">
        <v>26.85</v>
      </c>
      <c r="F1309" s="113">
        <v>30.55</v>
      </c>
      <c r="G1309" s="113">
        <v>30.25</v>
      </c>
      <c r="H1309" s="113">
        <v>26.85</v>
      </c>
      <c r="I1309" s="113">
        <v>192522</v>
      </c>
      <c r="J1309" s="113">
        <v>5772793</v>
      </c>
      <c r="K1309" s="115">
        <v>43518</v>
      </c>
      <c r="L1309" s="113">
        <v>1561</v>
      </c>
      <c r="M1309" s="113" t="s">
        <v>1500</v>
      </c>
      <c r="N1309" s="351"/>
    </row>
    <row r="1310" spans="1:14">
      <c r="A1310" s="113" t="s">
        <v>2538</v>
      </c>
      <c r="B1310" s="113" t="s">
        <v>384</v>
      </c>
      <c r="C1310" s="113">
        <v>47.05</v>
      </c>
      <c r="D1310" s="113">
        <v>50.8</v>
      </c>
      <c r="E1310" s="113">
        <v>47</v>
      </c>
      <c r="F1310" s="113">
        <v>49.6</v>
      </c>
      <c r="G1310" s="113">
        <v>48.1</v>
      </c>
      <c r="H1310" s="113">
        <v>46.65</v>
      </c>
      <c r="I1310" s="113">
        <v>3305</v>
      </c>
      <c r="J1310" s="113">
        <v>160150.45000000001</v>
      </c>
      <c r="K1310" s="115">
        <v>43518</v>
      </c>
      <c r="L1310" s="113">
        <v>44</v>
      </c>
      <c r="M1310" s="113" t="s">
        <v>2539</v>
      </c>
      <c r="N1310" s="351"/>
    </row>
    <row r="1311" spans="1:14">
      <c r="A1311" s="113" t="s">
        <v>2343</v>
      </c>
      <c r="B1311" s="113" t="s">
        <v>384</v>
      </c>
      <c r="C1311" s="113">
        <v>138</v>
      </c>
      <c r="D1311" s="113">
        <v>138.19999999999999</v>
      </c>
      <c r="E1311" s="113">
        <v>135.19999999999999</v>
      </c>
      <c r="F1311" s="113">
        <v>137.94999999999999</v>
      </c>
      <c r="G1311" s="113">
        <v>135.19999999999999</v>
      </c>
      <c r="H1311" s="113">
        <v>139.30000000000001</v>
      </c>
      <c r="I1311" s="113">
        <v>146</v>
      </c>
      <c r="J1311" s="113">
        <v>20145.8</v>
      </c>
      <c r="K1311" s="115">
        <v>43518</v>
      </c>
      <c r="L1311" s="113">
        <v>6</v>
      </c>
      <c r="M1311" s="113" t="s">
        <v>2344</v>
      </c>
      <c r="N1311" s="351"/>
    </row>
    <row r="1312" spans="1:14">
      <c r="A1312" s="113" t="s">
        <v>1501</v>
      </c>
      <c r="B1312" s="113" t="s">
        <v>384</v>
      </c>
      <c r="C1312" s="113">
        <v>155.80000000000001</v>
      </c>
      <c r="D1312" s="113">
        <v>155.80000000000001</v>
      </c>
      <c r="E1312" s="113">
        <v>145.25</v>
      </c>
      <c r="F1312" s="113">
        <v>148.85</v>
      </c>
      <c r="G1312" s="113">
        <v>148.05000000000001</v>
      </c>
      <c r="H1312" s="113">
        <v>156.65</v>
      </c>
      <c r="I1312" s="113">
        <v>243369</v>
      </c>
      <c r="J1312" s="113">
        <v>36939246.700000003</v>
      </c>
      <c r="K1312" s="115">
        <v>43518</v>
      </c>
      <c r="L1312" s="113">
        <v>2805</v>
      </c>
      <c r="M1312" s="113" t="s">
        <v>1502</v>
      </c>
      <c r="N1312" s="351"/>
    </row>
    <row r="1313" spans="1:14">
      <c r="A1313" s="113" t="s">
        <v>1503</v>
      </c>
      <c r="B1313" s="113" t="s">
        <v>384</v>
      </c>
      <c r="C1313" s="113">
        <v>487.05</v>
      </c>
      <c r="D1313" s="113">
        <v>492</v>
      </c>
      <c r="E1313" s="113">
        <v>485.2</v>
      </c>
      <c r="F1313" s="113">
        <v>490</v>
      </c>
      <c r="G1313" s="113">
        <v>491</v>
      </c>
      <c r="H1313" s="113">
        <v>489.95</v>
      </c>
      <c r="I1313" s="113">
        <v>10592</v>
      </c>
      <c r="J1313" s="113">
        <v>5180849.8</v>
      </c>
      <c r="K1313" s="115">
        <v>43518</v>
      </c>
      <c r="L1313" s="113">
        <v>463</v>
      </c>
      <c r="M1313" s="113" t="s">
        <v>1504</v>
      </c>
      <c r="N1313" s="351"/>
    </row>
    <row r="1314" spans="1:14">
      <c r="A1314" s="113" t="s">
        <v>210</v>
      </c>
      <c r="B1314" s="113" t="s">
        <v>384</v>
      </c>
      <c r="C1314" s="113">
        <v>16000.15</v>
      </c>
      <c r="D1314" s="113">
        <v>16340</v>
      </c>
      <c r="E1314" s="113">
        <v>15809.6</v>
      </c>
      <c r="F1314" s="113">
        <v>16146</v>
      </c>
      <c r="G1314" s="113">
        <v>16112.1</v>
      </c>
      <c r="H1314" s="113">
        <v>16104.65</v>
      </c>
      <c r="I1314" s="113">
        <v>11780</v>
      </c>
      <c r="J1314" s="113">
        <v>189767694.40000001</v>
      </c>
      <c r="K1314" s="115">
        <v>43518</v>
      </c>
      <c r="L1314" s="113">
        <v>3687</v>
      </c>
      <c r="M1314" s="113" t="s">
        <v>1505</v>
      </c>
      <c r="N1314" s="351"/>
    </row>
    <row r="1315" spans="1:14">
      <c r="A1315" s="113" t="s">
        <v>1506</v>
      </c>
      <c r="B1315" s="113" t="s">
        <v>384</v>
      </c>
      <c r="C1315" s="113">
        <v>126.5</v>
      </c>
      <c r="D1315" s="113">
        <v>129.85</v>
      </c>
      <c r="E1315" s="113">
        <v>126.5</v>
      </c>
      <c r="F1315" s="113">
        <v>128.75</v>
      </c>
      <c r="G1315" s="113">
        <v>129</v>
      </c>
      <c r="H1315" s="113">
        <v>128.85</v>
      </c>
      <c r="I1315" s="113">
        <v>18088</v>
      </c>
      <c r="J1315" s="113">
        <v>2334475.4500000002</v>
      </c>
      <c r="K1315" s="115">
        <v>43518</v>
      </c>
      <c r="L1315" s="113">
        <v>934</v>
      </c>
      <c r="M1315" s="113" t="s">
        <v>1507</v>
      </c>
      <c r="N1315" s="351"/>
    </row>
    <row r="1316" spans="1:14">
      <c r="A1316" s="113" t="s">
        <v>2493</v>
      </c>
      <c r="B1316" s="113" t="s">
        <v>384</v>
      </c>
      <c r="C1316" s="113">
        <v>5.35</v>
      </c>
      <c r="D1316" s="113">
        <v>5.35</v>
      </c>
      <c r="E1316" s="113">
        <v>5</v>
      </c>
      <c r="F1316" s="113">
        <v>5.25</v>
      </c>
      <c r="G1316" s="113">
        <v>5.25</v>
      </c>
      <c r="H1316" s="113">
        <v>5.15</v>
      </c>
      <c r="I1316" s="113">
        <v>12235</v>
      </c>
      <c r="J1316" s="113">
        <v>63129.4</v>
      </c>
      <c r="K1316" s="115">
        <v>43518</v>
      </c>
      <c r="L1316" s="113">
        <v>32</v>
      </c>
      <c r="M1316" s="113" t="s">
        <v>2494</v>
      </c>
      <c r="N1316" s="351"/>
    </row>
    <row r="1317" spans="1:14">
      <c r="A1317" s="113" t="s">
        <v>1508</v>
      </c>
      <c r="B1317" s="113" t="s">
        <v>384</v>
      </c>
      <c r="C1317" s="113">
        <v>124.9</v>
      </c>
      <c r="D1317" s="113">
        <v>132</v>
      </c>
      <c r="E1317" s="113">
        <v>123.05</v>
      </c>
      <c r="F1317" s="113">
        <v>129.80000000000001</v>
      </c>
      <c r="G1317" s="113">
        <v>129.25</v>
      </c>
      <c r="H1317" s="113">
        <v>124.9</v>
      </c>
      <c r="I1317" s="113">
        <v>12797</v>
      </c>
      <c r="J1317" s="113">
        <v>1642591.2</v>
      </c>
      <c r="K1317" s="115">
        <v>43518</v>
      </c>
      <c r="L1317" s="113">
        <v>590</v>
      </c>
      <c r="M1317" s="113" t="s">
        <v>1509</v>
      </c>
      <c r="N1317" s="351"/>
    </row>
    <row r="1318" spans="1:14">
      <c r="A1318" s="113" t="s">
        <v>1510</v>
      </c>
      <c r="B1318" s="113" t="s">
        <v>384</v>
      </c>
      <c r="C1318" s="113">
        <v>194.05</v>
      </c>
      <c r="D1318" s="113">
        <v>197</v>
      </c>
      <c r="E1318" s="113">
        <v>192.5</v>
      </c>
      <c r="F1318" s="113">
        <v>196</v>
      </c>
      <c r="G1318" s="113">
        <v>196</v>
      </c>
      <c r="H1318" s="113">
        <v>197.15</v>
      </c>
      <c r="I1318" s="113">
        <v>2655</v>
      </c>
      <c r="J1318" s="113">
        <v>517683.75</v>
      </c>
      <c r="K1318" s="115">
        <v>43518</v>
      </c>
      <c r="L1318" s="113">
        <v>319</v>
      </c>
      <c r="M1318" s="113" t="s">
        <v>1511</v>
      </c>
      <c r="N1318" s="351"/>
    </row>
    <row r="1319" spans="1:14">
      <c r="A1319" s="113" t="s">
        <v>3484</v>
      </c>
      <c r="B1319" s="113" t="s">
        <v>3192</v>
      </c>
      <c r="C1319" s="113">
        <v>932.3</v>
      </c>
      <c r="D1319" s="113">
        <v>984</v>
      </c>
      <c r="E1319" s="113">
        <v>932.2</v>
      </c>
      <c r="F1319" s="113">
        <v>966</v>
      </c>
      <c r="G1319" s="113">
        <v>984</v>
      </c>
      <c r="H1319" s="113">
        <v>974</v>
      </c>
      <c r="I1319" s="113">
        <v>22</v>
      </c>
      <c r="J1319" s="113">
        <v>20917.8</v>
      </c>
      <c r="K1319" s="115">
        <v>43518</v>
      </c>
      <c r="L1319" s="113">
        <v>7</v>
      </c>
      <c r="M1319" s="113" t="s">
        <v>3485</v>
      </c>
      <c r="N1319" s="351"/>
    </row>
    <row r="1320" spans="1:14">
      <c r="A1320" s="113" t="s">
        <v>1512</v>
      </c>
      <c r="B1320" s="113" t="s">
        <v>384</v>
      </c>
      <c r="C1320" s="113">
        <v>1560.85</v>
      </c>
      <c r="D1320" s="113">
        <v>1594</v>
      </c>
      <c r="E1320" s="113">
        <v>1559.95</v>
      </c>
      <c r="F1320" s="113">
        <v>1575.8</v>
      </c>
      <c r="G1320" s="113">
        <v>1566.05</v>
      </c>
      <c r="H1320" s="113">
        <v>1562.45</v>
      </c>
      <c r="I1320" s="113">
        <v>2456</v>
      </c>
      <c r="J1320" s="113">
        <v>3857837.65</v>
      </c>
      <c r="K1320" s="115">
        <v>43518</v>
      </c>
      <c r="L1320" s="113">
        <v>309</v>
      </c>
      <c r="M1320" s="113" t="s">
        <v>1513</v>
      </c>
      <c r="N1320" s="351"/>
    </row>
    <row r="1321" spans="1:14">
      <c r="A1321" s="113" t="s">
        <v>1514</v>
      </c>
      <c r="B1321" s="113" t="s">
        <v>384</v>
      </c>
      <c r="C1321" s="113">
        <v>7.9</v>
      </c>
      <c r="D1321" s="113">
        <v>8.25</v>
      </c>
      <c r="E1321" s="113">
        <v>7.55</v>
      </c>
      <c r="F1321" s="113">
        <v>8.0500000000000007</v>
      </c>
      <c r="G1321" s="113">
        <v>8.0500000000000007</v>
      </c>
      <c r="H1321" s="113">
        <v>7.8</v>
      </c>
      <c r="I1321" s="113">
        <v>85116</v>
      </c>
      <c r="J1321" s="113">
        <v>664512.5</v>
      </c>
      <c r="K1321" s="115">
        <v>43518</v>
      </c>
      <c r="L1321" s="113">
        <v>210</v>
      </c>
      <c r="M1321" s="113" t="s">
        <v>1515</v>
      </c>
      <c r="N1321" s="351"/>
    </row>
    <row r="1322" spans="1:14">
      <c r="A1322" s="113" t="s">
        <v>2694</v>
      </c>
      <c r="B1322" s="113" t="s">
        <v>384</v>
      </c>
      <c r="C1322" s="113">
        <v>5.35</v>
      </c>
      <c r="D1322" s="113">
        <v>5.7</v>
      </c>
      <c r="E1322" s="113">
        <v>5.0999999999999996</v>
      </c>
      <c r="F1322" s="113">
        <v>5.55</v>
      </c>
      <c r="G1322" s="113">
        <v>5.6</v>
      </c>
      <c r="H1322" s="113">
        <v>5.25</v>
      </c>
      <c r="I1322" s="113">
        <v>29030</v>
      </c>
      <c r="J1322" s="113">
        <v>160729</v>
      </c>
      <c r="K1322" s="115">
        <v>43518</v>
      </c>
      <c r="L1322" s="113">
        <v>112</v>
      </c>
      <c r="M1322" s="113" t="s">
        <v>2695</v>
      </c>
      <c r="N1322" s="351"/>
    </row>
    <row r="1323" spans="1:14">
      <c r="A1323" s="113" t="s">
        <v>3808</v>
      </c>
      <c r="B1323" s="113" t="s">
        <v>384</v>
      </c>
      <c r="C1323" s="113">
        <v>6.65</v>
      </c>
      <c r="D1323" s="113">
        <v>6.65</v>
      </c>
      <c r="E1323" s="113">
        <v>6.65</v>
      </c>
      <c r="F1323" s="113">
        <v>6.65</v>
      </c>
      <c r="G1323" s="113">
        <v>6.65</v>
      </c>
      <c r="H1323" s="113">
        <v>6.35</v>
      </c>
      <c r="I1323" s="113">
        <v>300</v>
      </c>
      <c r="J1323" s="113">
        <v>1995</v>
      </c>
      <c r="K1323" s="115">
        <v>43518</v>
      </c>
      <c r="L1323" s="113">
        <v>1</v>
      </c>
      <c r="M1323" s="113" t="s">
        <v>3809</v>
      </c>
      <c r="N1323" s="351"/>
    </row>
    <row r="1324" spans="1:14">
      <c r="A1324" s="113" t="s">
        <v>1516</v>
      </c>
      <c r="B1324" s="113" t="s">
        <v>384</v>
      </c>
      <c r="C1324" s="113">
        <v>19.850000000000001</v>
      </c>
      <c r="D1324" s="113">
        <v>21.15</v>
      </c>
      <c r="E1324" s="113">
        <v>19.55</v>
      </c>
      <c r="F1324" s="113">
        <v>20.8</v>
      </c>
      <c r="G1324" s="113">
        <v>20.8</v>
      </c>
      <c r="H1324" s="113">
        <v>19.899999999999999</v>
      </c>
      <c r="I1324" s="113">
        <v>26494</v>
      </c>
      <c r="J1324" s="113">
        <v>535439.69999999995</v>
      </c>
      <c r="K1324" s="115">
        <v>43518</v>
      </c>
      <c r="L1324" s="113">
        <v>167</v>
      </c>
      <c r="M1324" s="113" t="s">
        <v>1517</v>
      </c>
      <c r="N1324" s="351"/>
    </row>
    <row r="1325" spans="1:14">
      <c r="A1325" s="113" t="s">
        <v>1518</v>
      </c>
      <c r="B1325" s="113" t="s">
        <v>384</v>
      </c>
      <c r="C1325" s="113">
        <v>125.7</v>
      </c>
      <c r="D1325" s="113">
        <v>127.75</v>
      </c>
      <c r="E1325" s="113">
        <v>121.5</v>
      </c>
      <c r="F1325" s="113">
        <v>126.7</v>
      </c>
      <c r="G1325" s="113">
        <v>126.6</v>
      </c>
      <c r="H1325" s="113">
        <v>123.85</v>
      </c>
      <c r="I1325" s="113">
        <v>9026</v>
      </c>
      <c r="J1325" s="113">
        <v>1124872.6499999999</v>
      </c>
      <c r="K1325" s="115">
        <v>43518</v>
      </c>
      <c r="L1325" s="113">
        <v>426</v>
      </c>
      <c r="M1325" s="113" t="s">
        <v>1519</v>
      </c>
      <c r="N1325" s="351"/>
    </row>
    <row r="1326" spans="1:14">
      <c r="A1326" s="113" t="s">
        <v>139</v>
      </c>
      <c r="B1326" s="113" t="s">
        <v>384</v>
      </c>
      <c r="C1326" s="113">
        <v>984</v>
      </c>
      <c r="D1326" s="113">
        <v>999.4</v>
      </c>
      <c r="E1326" s="113">
        <v>971.65</v>
      </c>
      <c r="F1326" s="113">
        <v>991.8</v>
      </c>
      <c r="G1326" s="113">
        <v>988.8</v>
      </c>
      <c r="H1326" s="113">
        <v>986.45</v>
      </c>
      <c r="I1326" s="113">
        <v>694507</v>
      </c>
      <c r="J1326" s="113">
        <v>687793262</v>
      </c>
      <c r="K1326" s="115">
        <v>43518</v>
      </c>
      <c r="L1326" s="113">
        <v>27353</v>
      </c>
      <c r="M1326" s="113" t="s">
        <v>3108</v>
      </c>
      <c r="N1326" s="351"/>
    </row>
    <row r="1327" spans="1:14">
      <c r="A1327" s="113" t="s">
        <v>2785</v>
      </c>
      <c r="B1327" s="113" t="s">
        <v>384</v>
      </c>
      <c r="C1327" s="113">
        <v>40.1</v>
      </c>
      <c r="D1327" s="113">
        <v>40.700000000000003</v>
      </c>
      <c r="E1327" s="113">
        <v>38.549999999999997</v>
      </c>
      <c r="F1327" s="113">
        <v>39.799999999999997</v>
      </c>
      <c r="G1327" s="113">
        <v>39.700000000000003</v>
      </c>
      <c r="H1327" s="113">
        <v>39.700000000000003</v>
      </c>
      <c r="I1327" s="113">
        <v>7688</v>
      </c>
      <c r="J1327" s="113">
        <v>306926.7</v>
      </c>
      <c r="K1327" s="115">
        <v>43518</v>
      </c>
      <c r="L1327" s="113">
        <v>194</v>
      </c>
      <c r="M1327" s="113" t="s">
        <v>2786</v>
      </c>
      <c r="N1327" s="351"/>
    </row>
    <row r="1328" spans="1:14">
      <c r="A1328" s="113" t="s">
        <v>3305</v>
      </c>
      <c r="B1328" s="113" t="s">
        <v>3192</v>
      </c>
      <c r="C1328" s="113">
        <v>13.45</v>
      </c>
      <c r="D1328" s="113">
        <v>14.15</v>
      </c>
      <c r="E1328" s="113">
        <v>13.2</v>
      </c>
      <c r="F1328" s="113">
        <v>13.85</v>
      </c>
      <c r="G1328" s="113">
        <v>13.6</v>
      </c>
      <c r="H1328" s="113">
        <v>13.75</v>
      </c>
      <c r="I1328" s="113">
        <v>1248</v>
      </c>
      <c r="J1328" s="113">
        <v>16921.3</v>
      </c>
      <c r="K1328" s="115">
        <v>43518</v>
      </c>
      <c r="L1328" s="113">
        <v>15</v>
      </c>
      <c r="M1328" s="113" t="s">
        <v>3306</v>
      </c>
      <c r="N1328" s="351"/>
    </row>
    <row r="1329" spans="1:14">
      <c r="A1329" s="113" t="s">
        <v>2495</v>
      </c>
      <c r="B1329" s="113" t="s">
        <v>384</v>
      </c>
      <c r="C1329" s="113">
        <v>167.15</v>
      </c>
      <c r="D1329" s="113">
        <v>173</v>
      </c>
      <c r="E1329" s="113">
        <v>164</v>
      </c>
      <c r="F1329" s="113">
        <v>172.05</v>
      </c>
      <c r="G1329" s="113">
        <v>173</v>
      </c>
      <c r="H1329" s="113">
        <v>166.9</v>
      </c>
      <c r="I1329" s="113">
        <v>1445</v>
      </c>
      <c r="J1329" s="113">
        <v>245052.25</v>
      </c>
      <c r="K1329" s="115">
        <v>43518</v>
      </c>
      <c r="L1329" s="113">
        <v>74</v>
      </c>
      <c r="M1329" s="113" t="s">
        <v>2496</v>
      </c>
      <c r="N1329" s="351"/>
    </row>
    <row r="1330" spans="1:14">
      <c r="A1330" s="113" t="s">
        <v>3307</v>
      </c>
      <c r="B1330" s="113" t="s">
        <v>384</v>
      </c>
      <c r="C1330" s="113">
        <v>8</v>
      </c>
      <c r="D1330" s="113">
        <v>8.6999999999999993</v>
      </c>
      <c r="E1330" s="113">
        <v>7.5</v>
      </c>
      <c r="F1330" s="113">
        <v>8.65</v>
      </c>
      <c r="G1330" s="113">
        <v>8.6999999999999993</v>
      </c>
      <c r="H1330" s="113">
        <v>8.1999999999999993</v>
      </c>
      <c r="I1330" s="113">
        <v>30144</v>
      </c>
      <c r="J1330" s="113">
        <v>245386.05</v>
      </c>
      <c r="K1330" s="115">
        <v>43518</v>
      </c>
      <c r="L1330" s="113">
        <v>125</v>
      </c>
      <c r="M1330" s="113" t="s">
        <v>3308</v>
      </c>
      <c r="N1330" s="351"/>
    </row>
    <row r="1331" spans="1:14">
      <c r="A1331" s="113" t="s">
        <v>1520</v>
      </c>
      <c r="B1331" s="113" t="s">
        <v>384</v>
      </c>
      <c r="C1331" s="113">
        <v>144.15</v>
      </c>
      <c r="D1331" s="113">
        <v>153.15</v>
      </c>
      <c r="E1331" s="113">
        <v>139.55000000000001</v>
      </c>
      <c r="F1331" s="113">
        <v>143.15</v>
      </c>
      <c r="G1331" s="113">
        <v>143</v>
      </c>
      <c r="H1331" s="113">
        <v>141.9</v>
      </c>
      <c r="I1331" s="113">
        <v>91520</v>
      </c>
      <c r="J1331" s="113">
        <v>13119856</v>
      </c>
      <c r="K1331" s="115">
        <v>43518</v>
      </c>
      <c r="L1331" s="113">
        <v>3484</v>
      </c>
      <c r="M1331" s="113" t="s">
        <v>1521</v>
      </c>
      <c r="N1331" s="351"/>
    </row>
    <row r="1332" spans="1:14">
      <c r="A1332" s="113" t="s">
        <v>1522</v>
      </c>
      <c r="B1332" s="113" t="s">
        <v>384</v>
      </c>
      <c r="C1332" s="113">
        <v>8.25</v>
      </c>
      <c r="D1332" s="113">
        <v>8.75</v>
      </c>
      <c r="E1332" s="113">
        <v>8.1</v>
      </c>
      <c r="F1332" s="113">
        <v>8.6</v>
      </c>
      <c r="G1332" s="113">
        <v>8.5500000000000007</v>
      </c>
      <c r="H1332" s="113">
        <v>8.1999999999999993</v>
      </c>
      <c r="I1332" s="113">
        <v>2561690</v>
      </c>
      <c r="J1332" s="113">
        <v>21740815.25</v>
      </c>
      <c r="K1332" s="115">
        <v>43518</v>
      </c>
      <c r="L1332" s="113">
        <v>4325</v>
      </c>
      <c r="M1332" s="113" t="s">
        <v>1523</v>
      </c>
      <c r="N1332" s="351"/>
    </row>
    <row r="1333" spans="1:14">
      <c r="A1333" s="113" t="s">
        <v>2129</v>
      </c>
      <c r="B1333" s="113" t="s">
        <v>384</v>
      </c>
      <c r="C1333" s="113">
        <v>779.9</v>
      </c>
      <c r="D1333" s="113">
        <v>787.5</v>
      </c>
      <c r="E1333" s="113">
        <v>761.15</v>
      </c>
      <c r="F1333" s="113">
        <v>766.3</v>
      </c>
      <c r="G1333" s="113">
        <v>763.1</v>
      </c>
      <c r="H1333" s="113">
        <v>765.1</v>
      </c>
      <c r="I1333" s="113">
        <v>7477</v>
      </c>
      <c r="J1333" s="113">
        <v>5831993.5999999996</v>
      </c>
      <c r="K1333" s="115">
        <v>43518</v>
      </c>
      <c r="L1333" s="113">
        <v>781</v>
      </c>
      <c r="M1333" s="113" t="s">
        <v>2130</v>
      </c>
      <c r="N1333" s="351"/>
    </row>
    <row r="1334" spans="1:14">
      <c r="A1334" s="113" t="s">
        <v>3309</v>
      </c>
      <c r="B1334" s="113" t="s">
        <v>3192</v>
      </c>
      <c r="C1334" s="113">
        <v>0.65</v>
      </c>
      <c r="D1334" s="113">
        <v>0.65</v>
      </c>
      <c r="E1334" s="113">
        <v>0.55000000000000004</v>
      </c>
      <c r="F1334" s="113">
        <v>0.65</v>
      </c>
      <c r="G1334" s="113">
        <v>0.6</v>
      </c>
      <c r="H1334" s="113">
        <v>0.6</v>
      </c>
      <c r="I1334" s="113">
        <v>22864</v>
      </c>
      <c r="J1334" s="113">
        <v>14221.8</v>
      </c>
      <c r="K1334" s="115">
        <v>43518</v>
      </c>
      <c r="L1334" s="113">
        <v>22</v>
      </c>
      <c r="M1334" s="113" t="s">
        <v>3310</v>
      </c>
      <c r="N1334" s="351"/>
    </row>
    <row r="1335" spans="1:14">
      <c r="A1335" s="113" t="s">
        <v>1876</v>
      </c>
      <c r="B1335" s="113" t="s">
        <v>384</v>
      </c>
      <c r="C1335" s="113">
        <v>3.5</v>
      </c>
      <c r="D1335" s="113">
        <v>3.5</v>
      </c>
      <c r="E1335" s="113">
        <v>3.2</v>
      </c>
      <c r="F1335" s="113">
        <v>3.3</v>
      </c>
      <c r="G1335" s="113">
        <v>3.5</v>
      </c>
      <c r="H1335" s="113">
        <v>3.35</v>
      </c>
      <c r="I1335" s="113">
        <v>11297455</v>
      </c>
      <c r="J1335" s="113">
        <v>38855270.399999999</v>
      </c>
      <c r="K1335" s="115">
        <v>43518</v>
      </c>
      <c r="L1335" s="113">
        <v>1585</v>
      </c>
      <c r="M1335" s="113" t="s">
        <v>1524</v>
      </c>
      <c r="N1335" s="351"/>
    </row>
    <row r="1336" spans="1:14">
      <c r="A1336" s="113" t="s">
        <v>1525</v>
      </c>
      <c r="B1336" s="113" t="s">
        <v>384</v>
      </c>
      <c r="C1336" s="113">
        <v>340.05</v>
      </c>
      <c r="D1336" s="113">
        <v>341.9</v>
      </c>
      <c r="E1336" s="113">
        <v>320.10000000000002</v>
      </c>
      <c r="F1336" s="113">
        <v>336</v>
      </c>
      <c r="G1336" s="113">
        <v>330.45</v>
      </c>
      <c r="H1336" s="113">
        <v>340.25</v>
      </c>
      <c r="I1336" s="113">
        <v>10484</v>
      </c>
      <c r="J1336" s="113">
        <v>3489761.35</v>
      </c>
      <c r="K1336" s="115">
        <v>43518</v>
      </c>
      <c r="L1336" s="113">
        <v>982</v>
      </c>
      <c r="M1336" s="113" t="s">
        <v>2251</v>
      </c>
      <c r="N1336" s="351"/>
    </row>
    <row r="1337" spans="1:14">
      <c r="A1337" s="113" t="s">
        <v>1526</v>
      </c>
      <c r="B1337" s="113" t="s">
        <v>384</v>
      </c>
      <c r="C1337" s="113">
        <v>24.65</v>
      </c>
      <c r="D1337" s="113">
        <v>24.7</v>
      </c>
      <c r="E1337" s="113">
        <v>24.3</v>
      </c>
      <c r="F1337" s="113">
        <v>24.45</v>
      </c>
      <c r="G1337" s="113">
        <v>24.5</v>
      </c>
      <c r="H1337" s="113">
        <v>24.65</v>
      </c>
      <c r="I1337" s="113">
        <v>1091997</v>
      </c>
      <c r="J1337" s="113">
        <v>26728023.800000001</v>
      </c>
      <c r="K1337" s="115">
        <v>43518</v>
      </c>
      <c r="L1337" s="113">
        <v>14602</v>
      </c>
      <c r="M1337" s="113" t="s">
        <v>1527</v>
      </c>
      <c r="N1337" s="351"/>
    </row>
    <row r="1338" spans="1:14">
      <c r="A1338" s="113" t="s">
        <v>1528</v>
      </c>
      <c r="B1338" s="113" t="s">
        <v>384</v>
      </c>
      <c r="C1338" s="113">
        <v>1958.75</v>
      </c>
      <c r="D1338" s="113">
        <v>1967.05</v>
      </c>
      <c r="E1338" s="113">
        <v>1951.2</v>
      </c>
      <c r="F1338" s="113">
        <v>1957.95</v>
      </c>
      <c r="G1338" s="113">
        <v>1953.05</v>
      </c>
      <c r="H1338" s="113">
        <v>1958.75</v>
      </c>
      <c r="I1338" s="113">
        <v>21828</v>
      </c>
      <c r="J1338" s="113">
        <v>42727487.350000001</v>
      </c>
      <c r="K1338" s="115">
        <v>43518</v>
      </c>
      <c r="L1338" s="113">
        <v>452</v>
      </c>
      <c r="M1338" s="113" t="s">
        <v>1529</v>
      </c>
      <c r="N1338" s="351"/>
    </row>
    <row r="1339" spans="1:14">
      <c r="A1339" s="113" t="s">
        <v>2616</v>
      </c>
      <c r="B1339" s="113" t="s">
        <v>3192</v>
      </c>
      <c r="C1339" s="113">
        <v>9</v>
      </c>
      <c r="D1339" s="113">
        <v>9.15</v>
      </c>
      <c r="E1339" s="113">
        <v>8.35</v>
      </c>
      <c r="F1339" s="113">
        <v>8.5500000000000007</v>
      </c>
      <c r="G1339" s="113">
        <v>9.15</v>
      </c>
      <c r="H1339" s="113">
        <v>8.75</v>
      </c>
      <c r="I1339" s="113">
        <v>81938</v>
      </c>
      <c r="J1339" s="113">
        <v>699123.8</v>
      </c>
      <c r="K1339" s="115">
        <v>43518</v>
      </c>
      <c r="L1339" s="113">
        <v>94</v>
      </c>
      <c r="M1339" s="113" t="s">
        <v>2617</v>
      </c>
      <c r="N1339" s="351"/>
    </row>
    <row r="1340" spans="1:14">
      <c r="A1340" s="113" t="s">
        <v>1530</v>
      </c>
      <c r="B1340" s="113" t="s">
        <v>384</v>
      </c>
      <c r="C1340" s="113">
        <v>61.1</v>
      </c>
      <c r="D1340" s="113">
        <v>63.6</v>
      </c>
      <c r="E1340" s="113">
        <v>60.45</v>
      </c>
      <c r="F1340" s="113">
        <v>62.7</v>
      </c>
      <c r="G1340" s="113">
        <v>62.95</v>
      </c>
      <c r="H1340" s="113">
        <v>61.1</v>
      </c>
      <c r="I1340" s="113">
        <v>17881</v>
      </c>
      <c r="J1340" s="113">
        <v>1118322.2</v>
      </c>
      <c r="K1340" s="115">
        <v>43518</v>
      </c>
      <c r="L1340" s="113">
        <v>547</v>
      </c>
      <c r="M1340" s="113" t="s">
        <v>1531</v>
      </c>
      <c r="N1340" s="351"/>
    </row>
    <row r="1341" spans="1:14">
      <c r="A1341" s="113" t="s">
        <v>2103</v>
      </c>
      <c r="B1341" s="113" t="s">
        <v>384</v>
      </c>
      <c r="C1341" s="113">
        <v>49.2</v>
      </c>
      <c r="D1341" s="113">
        <v>51.3</v>
      </c>
      <c r="E1341" s="113">
        <v>49.15</v>
      </c>
      <c r="F1341" s="113">
        <v>50.65</v>
      </c>
      <c r="G1341" s="113">
        <v>50.25</v>
      </c>
      <c r="H1341" s="113">
        <v>49.6</v>
      </c>
      <c r="I1341" s="113">
        <v>16173</v>
      </c>
      <c r="J1341" s="113">
        <v>818049.45</v>
      </c>
      <c r="K1341" s="115">
        <v>43518</v>
      </c>
      <c r="L1341" s="113">
        <v>386</v>
      </c>
      <c r="M1341" s="113" t="s">
        <v>2104</v>
      </c>
      <c r="N1341" s="351"/>
    </row>
    <row r="1342" spans="1:14">
      <c r="A1342" s="113" t="s">
        <v>1532</v>
      </c>
      <c r="B1342" s="113" t="s">
        <v>384</v>
      </c>
      <c r="C1342" s="113">
        <v>79.55</v>
      </c>
      <c r="D1342" s="113">
        <v>81</v>
      </c>
      <c r="E1342" s="113">
        <v>78.599999999999994</v>
      </c>
      <c r="F1342" s="113">
        <v>79.349999999999994</v>
      </c>
      <c r="G1342" s="113">
        <v>79.05</v>
      </c>
      <c r="H1342" s="113">
        <v>78.900000000000006</v>
      </c>
      <c r="I1342" s="113">
        <v>2088</v>
      </c>
      <c r="J1342" s="113">
        <v>166190.45000000001</v>
      </c>
      <c r="K1342" s="115">
        <v>43518</v>
      </c>
      <c r="L1342" s="113">
        <v>79</v>
      </c>
      <c r="M1342" s="113" t="s">
        <v>1533</v>
      </c>
      <c r="N1342" s="351"/>
    </row>
    <row r="1343" spans="1:14">
      <c r="A1343" s="113" t="s">
        <v>1534</v>
      </c>
      <c r="B1343" s="113" t="s">
        <v>384</v>
      </c>
      <c r="C1343" s="113">
        <v>538.04999999999995</v>
      </c>
      <c r="D1343" s="113">
        <v>547</v>
      </c>
      <c r="E1343" s="113">
        <v>538</v>
      </c>
      <c r="F1343" s="113">
        <v>541.6</v>
      </c>
      <c r="G1343" s="113">
        <v>540</v>
      </c>
      <c r="H1343" s="113">
        <v>539.65</v>
      </c>
      <c r="I1343" s="113">
        <v>19024</v>
      </c>
      <c r="J1343" s="113">
        <v>10323174.800000001</v>
      </c>
      <c r="K1343" s="115">
        <v>43518</v>
      </c>
      <c r="L1343" s="113">
        <v>944</v>
      </c>
      <c r="M1343" s="113" t="s">
        <v>1535</v>
      </c>
      <c r="N1343" s="351"/>
    </row>
    <row r="1344" spans="1:14">
      <c r="A1344" s="113" t="s">
        <v>3311</v>
      </c>
      <c r="B1344" s="113" t="s">
        <v>3192</v>
      </c>
      <c r="C1344" s="113">
        <v>0.35</v>
      </c>
      <c r="D1344" s="113">
        <v>0.45</v>
      </c>
      <c r="E1344" s="113">
        <v>0.35</v>
      </c>
      <c r="F1344" s="113">
        <v>0.45</v>
      </c>
      <c r="G1344" s="113">
        <v>0.45</v>
      </c>
      <c r="H1344" s="113">
        <v>0.4</v>
      </c>
      <c r="I1344" s="113">
        <v>82543</v>
      </c>
      <c r="J1344" s="113">
        <v>32672.55</v>
      </c>
      <c r="K1344" s="115">
        <v>43518</v>
      </c>
      <c r="L1344" s="113">
        <v>17</v>
      </c>
      <c r="M1344" s="113" t="s">
        <v>3312</v>
      </c>
      <c r="N1344" s="351"/>
    </row>
    <row r="1345" spans="1:14">
      <c r="A1345" s="113" t="s">
        <v>2252</v>
      </c>
      <c r="B1345" s="113" t="s">
        <v>384</v>
      </c>
      <c r="C1345" s="113">
        <v>555</v>
      </c>
      <c r="D1345" s="113">
        <v>568</v>
      </c>
      <c r="E1345" s="113">
        <v>554.5</v>
      </c>
      <c r="F1345" s="113">
        <v>562.5</v>
      </c>
      <c r="G1345" s="113">
        <v>564.65</v>
      </c>
      <c r="H1345" s="113">
        <v>559.45000000000005</v>
      </c>
      <c r="I1345" s="113">
        <v>5400</v>
      </c>
      <c r="J1345" s="113">
        <v>3028360.6</v>
      </c>
      <c r="K1345" s="115">
        <v>43518</v>
      </c>
      <c r="L1345" s="113">
        <v>394</v>
      </c>
      <c r="M1345" s="113" t="s">
        <v>2253</v>
      </c>
      <c r="N1345" s="351"/>
    </row>
    <row r="1346" spans="1:14">
      <c r="A1346" s="113" t="s">
        <v>2110</v>
      </c>
      <c r="B1346" s="113" t="s">
        <v>384</v>
      </c>
      <c r="C1346" s="113">
        <v>65.099999999999994</v>
      </c>
      <c r="D1346" s="113">
        <v>66.5</v>
      </c>
      <c r="E1346" s="113">
        <v>63</v>
      </c>
      <c r="F1346" s="113">
        <v>65.650000000000006</v>
      </c>
      <c r="G1346" s="113">
        <v>66.5</v>
      </c>
      <c r="H1346" s="113">
        <v>64.3</v>
      </c>
      <c r="I1346" s="113">
        <v>27427</v>
      </c>
      <c r="J1346" s="113">
        <v>1779324.15</v>
      </c>
      <c r="K1346" s="115">
        <v>43518</v>
      </c>
      <c r="L1346" s="113">
        <v>457</v>
      </c>
      <c r="M1346" s="113" t="s">
        <v>2111</v>
      </c>
      <c r="N1346" s="351"/>
    </row>
    <row r="1347" spans="1:14">
      <c r="A1347" s="113" t="s">
        <v>1536</v>
      </c>
      <c r="B1347" s="113" t="s">
        <v>384</v>
      </c>
      <c r="C1347" s="113">
        <v>29.8</v>
      </c>
      <c r="D1347" s="113">
        <v>31</v>
      </c>
      <c r="E1347" s="113">
        <v>29.8</v>
      </c>
      <c r="F1347" s="113">
        <v>30.25</v>
      </c>
      <c r="G1347" s="113">
        <v>30.2</v>
      </c>
      <c r="H1347" s="113">
        <v>29.8</v>
      </c>
      <c r="I1347" s="113">
        <v>355280</v>
      </c>
      <c r="J1347" s="113">
        <v>10808228.85</v>
      </c>
      <c r="K1347" s="115">
        <v>43518</v>
      </c>
      <c r="L1347" s="113">
        <v>1826</v>
      </c>
      <c r="M1347" s="113" t="s">
        <v>1537</v>
      </c>
      <c r="N1347" s="351"/>
    </row>
    <row r="1348" spans="1:14">
      <c r="A1348" s="113" t="s">
        <v>1538</v>
      </c>
      <c r="B1348" s="113" t="s">
        <v>384</v>
      </c>
      <c r="C1348" s="113">
        <v>447.8</v>
      </c>
      <c r="D1348" s="113">
        <v>451.5</v>
      </c>
      <c r="E1348" s="113">
        <v>440</v>
      </c>
      <c r="F1348" s="113">
        <v>441.7</v>
      </c>
      <c r="G1348" s="113">
        <v>441.9</v>
      </c>
      <c r="H1348" s="113">
        <v>444.3</v>
      </c>
      <c r="I1348" s="113">
        <v>163281</v>
      </c>
      <c r="J1348" s="113">
        <v>72593890.200000003</v>
      </c>
      <c r="K1348" s="115">
        <v>43518</v>
      </c>
      <c r="L1348" s="113">
        <v>11195</v>
      </c>
      <c r="M1348" s="113" t="s">
        <v>1539</v>
      </c>
      <c r="N1348" s="351"/>
    </row>
    <row r="1349" spans="1:14">
      <c r="A1349" s="113" t="s">
        <v>2737</v>
      </c>
      <c r="B1349" s="113" t="s">
        <v>384</v>
      </c>
      <c r="C1349" s="113">
        <v>374.7</v>
      </c>
      <c r="D1349" s="113">
        <v>377</v>
      </c>
      <c r="E1349" s="113">
        <v>370.55</v>
      </c>
      <c r="F1349" s="113">
        <v>371.05</v>
      </c>
      <c r="G1349" s="113">
        <v>370.55</v>
      </c>
      <c r="H1349" s="113">
        <v>374.7</v>
      </c>
      <c r="I1349" s="113">
        <v>139470</v>
      </c>
      <c r="J1349" s="113">
        <v>52291373.950000003</v>
      </c>
      <c r="K1349" s="115">
        <v>43518</v>
      </c>
      <c r="L1349" s="113">
        <v>943</v>
      </c>
      <c r="M1349" s="113" t="s">
        <v>2738</v>
      </c>
      <c r="N1349" s="351"/>
    </row>
    <row r="1350" spans="1:14">
      <c r="A1350" s="113" t="s">
        <v>1540</v>
      </c>
      <c r="B1350" s="113" t="s">
        <v>384</v>
      </c>
      <c r="C1350" s="113">
        <v>941.7</v>
      </c>
      <c r="D1350" s="113">
        <v>947.55</v>
      </c>
      <c r="E1350" s="113">
        <v>932</v>
      </c>
      <c r="F1350" s="113">
        <v>937.8</v>
      </c>
      <c r="G1350" s="113">
        <v>937</v>
      </c>
      <c r="H1350" s="113">
        <v>947</v>
      </c>
      <c r="I1350" s="113">
        <v>5989</v>
      </c>
      <c r="J1350" s="113">
        <v>5631235.2999999998</v>
      </c>
      <c r="K1350" s="115">
        <v>43518</v>
      </c>
      <c r="L1350" s="113">
        <v>382</v>
      </c>
      <c r="M1350" s="113" t="s">
        <v>2838</v>
      </c>
      <c r="N1350" s="351"/>
    </row>
    <row r="1351" spans="1:14">
      <c r="A1351" s="113" t="s">
        <v>1541</v>
      </c>
      <c r="B1351" s="113" t="s">
        <v>384</v>
      </c>
      <c r="C1351" s="113">
        <v>319</v>
      </c>
      <c r="D1351" s="113">
        <v>322.55</v>
      </c>
      <c r="E1351" s="113">
        <v>313</v>
      </c>
      <c r="F1351" s="113">
        <v>318.45</v>
      </c>
      <c r="G1351" s="113">
        <v>317.89999999999998</v>
      </c>
      <c r="H1351" s="113">
        <v>318</v>
      </c>
      <c r="I1351" s="113">
        <v>22439</v>
      </c>
      <c r="J1351" s="113">
        <v>7128178.1500000004</v>
      </c>
      <c r="K1351" s="115">
        <v>43518</v>
      </c>
      <c r="L1351" s="113">
        <v>1452</v>
      </c>
      <c r="M1351" s="113" t="s">
        <v>1542</v>
      </c>
      <c r="N1351" s="351"/>
    </row>
    <row r="1352" spans="1:14">
      <c r="A1352" s="113" t="s">
        <v>2696</v>
      </c>
      <c r="B1352" s="113" t="s">
        <v>384</v>
      </c>
      <c r="C1352" s="113">
        <v>3.75</v>
      </c>
      <c r="D1352" s="113">
        <v>3.75</v>
      </c>
      <c r="E1352" s="113">
        <v>3.75</v>
      </c>
      <c r="F1352" s="113">
        <v>3.75</v>
      </c>
      <c r="G1352" s="113">
        <v>3.75</v>
      </c>
      <c r="H1352" s="113">
        <v>3.6</v>
      </c>
      <c r="I1352" s="113">
        <v>10</v>
      </c>
      <c r="J1352" s="113">
        <v>37.5</v>
      </c>
      <c r="K1352" s="115">
        <v>43518</v>
      </c>
      <c r="L1352" s="113">
        <v>1</v>
      </c>
      <c r="M1352" s="113" t="s">
        <v>2697</v>
      </c>
      <c r="N1352" s="351"/>
    </row>
    <row r="1353" spans="1:14">
      <c r="A1353" s="113" t="s">
        <v>3109</v>
      </c>
      <c r="B1353" s="113" t="s">
        <v>384</v>
      </c>
      <c r="C1353" s="113">
        <v>23.5</v>
      </c>
      <c r="D1353" s="113">
        <v>23.5</v>
      </c>
      <c r="E1353" s="113">
        <v>22.3</v>
      </c>
      <c r="F1353" s="113">
        <v>23.25</v>
      </c>
      <c r="G1353" s="113">
        <v>23.25</v>
      </c>
      <c r="H1353" s="113">
        <v>22.3</v>
      </c>
      <c r="I1353" s="113">
        <v>10423</v>
      </c>
      <c r="J1353" s="113">
        <v>238688.8</v>
      </c>
      <c r="K1353" s="115">
        <v>43518</v>
      </c>
      <c r="L1353" s="113">
        <v>31</v>
      </c>
      <c r="M1353" s="113" t="s">
        <v>3110</v>
      </c>
      <c r="N1353" s="351"/>
    </row>
    <row r="1354" spans="1:14">
      <c r="A1354" s="113" t="s">
        <v>1544</v>
      </c>
      <c r="B1354" s="113" t="s">
        <v>384</v>
      </c>
      <c r="C1354" s="113">
        <v>336</v>
      </c>
      <c r="D1354" s="113">
        <v>343.55</v>
      </c>
      <c r="E1354" s="113">
        <v>335.15</v>
      </c>
      <c r="F1354" s="113">
        <v>336.9</v>
      </c>
      <c r="G1354" s="113">
        <v>336.2</v>
      </c>
      <c r="H1354" s="113">
        <v>338.45</v>
      </c>
      <c r="I1354" s="113">
        <v>55805</v>
      </c>
      <c r="J1354" s="113">
        <v>18920890.5</v>
      </c>
      <c r="K1354" s="115">
        <v>43518</v>
      </c>
      <c r="L1354" s="113">
        <v>3810</v>
      </c>
      <c r="M1354" s="113" t="s">
        <v>1545</v>
      </c>
      <c r="N1354" s="351"/>
    </row>
    <row r="1355" spans="1:14">
      <c r="A1355" s="113" t="s">
        <v>2699</v>
      </c>
      <c r="B1355" s="113" t="s">
        <v>384</v>
      </c>
      <c r="C1355" s="113">
        <v>241.8</v>
      </c>
      <c r="D1355" s="113">
        <v>241.8</v>
      </c>
      <c r="E1355" s="113">
        <v>241.8</v>
      </c>
      <c r="F1355" s="113">
        <v>241.8</v>
      </c>
      <c r="G1355" s="113">
        <v>241.8</v>
      </c>
      <c r="H1355" s="113">
        <v>230.3</v>
      </c>
      <c r="I1355" s="113">
        <v>10967</v>
      </c>
      <c r="J1355" s="113">
        <v>2651820.6</v>
      </c>
      <c r="K1355" s="115">
        <v>43518</v>
      </c>
      <c r="L1355" s="113">
        <v>115</v>
      </c>
      <c r="M1355" s="113" t="s">
        <v>2700</v>
      </c>
      <c r="N1355" s="351"/>
    </row>
    <row r="1356" spans="1:14">
      <c r="A1356" s="113" t="s">
        <v>1546</v>
      </c>
      <c r="B1356" s="113" t="s">
        <v>384</v>
      </c>
      <c r="C1356" s="113">
        <v>979.95</v>
      </c>
      <c r="D1356" s="113">
        <v>1056.5</v>
      </c>
      <c r="E1356" s="113">
        <v>979.95</v>
      </c>
      <c r="F1356" s="113">
        <v>987.2</v>
      </c>
      <c r="G1356" s="113">
        <v>985.55</v>
      </c>
      <c r="H1356" s="113">
        <v>969.25</v>
      </c>
      <c r="I1356" s="113">
        <v>450</v>
      </c>
      <c r="J1356" s="113">
        <v>451257.45</v>
      </c>
      <c r="K1356" s="115">
        <v>43518</v>
      </c>
      <c r="L1356" s="113">
        <v>98</v>
      </c>
      <c r="M1356" s="113" t="s">
        <v>1547</v>
      </c>
      <c r="N1356" s="351"/>
    </row>
    <row r="1357" spans="1:14">
      <c r="A1357" s="113" t="s">
        <v>211</v>
      </c>
      <c r="B1357" s="113" t="s">
        <v>384</v>
      </c>
      <c r="C1357" s="113">
        <v>13.25</v>
      </c>
      <c r="D1357" s="113">
        <v>13.65</v>
      </c>
      <c r="E1357" s="113">
        <v>13.2</v>
      </c>
      <c r="F1357" s="113">
        <v>13.6</v>
      </c>
      <c r="G1357" s="113">
        <v>13.6</v>
      </c>
      <c r="H1357" s="113">
        <v>13.25</v>
      </c>
      <c r="I1357" s="113">
        <v>10080107</v>
      </c>
      <c r="J1357" s="113">
        <v>135828193.40000001</v>
      </c>
      <c r="K1357" s="115">
        <v>43518</v>
      </c>
      <c r="L1357" s="113">
        <v>6115</v>
      </c>
      <c r="M1357" s="113" t="s">
        <v>1548</v>
      </c>
      <c r="N1357" s="351"/>
    </row>
    <row r="1358" spans="1:14">
      <c r="A1358" s="113" t="s">
        <v>1882</v>
      </c>
      <c r="B1358" s="113" t="s">
        <v>384</v>
      </c>
      <c r="C1358" s="113">
        <v>255</v>
      </c>
      <c r="D1358" s="113">
        <v>255.05</v>
      </c>
      <c r="E1358" s="113">
        <v>245.25</v>
      </c>
      <c r="F1358" s="113">
        <v>252.15</v>
      </c>
      <c r="G1358" s="113">
        <v>252.95</v>
      </c>
      <c r="H1358" s="113">
        <v>254.35</v>
      </c>
      <c r="I1358" s="113">
        <v>24607</v>
      </c>
      <c r="J1358" s="113">
        <v>6265564.2000000002</v>
      </c>
      <c r="K1358" s="115">
        <v>43518</v>
      </c>
      <c r="L1358" s="113">
        <v>460</v>
      </c>
      <c r="M1358" s="113" t="s">
        <v>1883</v>
      </c>
      <c r="N1358" s="351"/>
    </row>
    <row r="1359" spans="1:14">
      <c r="A1359" s="113" t="s">
        <v>1549</v>
      </c>
      <c r="B1359" s="113" t="s">
        <v>384</v>
      </c>
      <c r="C1359" s="113">
        <v>162.65</v>
      </c>
      <c r="D1359" s="113">
        <v>173.8</v>
      </c>
      <c r="E1359" s="113">
        <v>162.65</v>
      </c>
      <c r="F1359" s="113">
        <v>168.25</v>
      </c>
      <c r="G1359" s="113">
        <v>168.6</v>
      </c>
      <c r="H1359" s="113">
        <v>165</v>
      </c>
      <c r="I1359" s="113">
        <v>997258</v>
      </c>
      <c r="J1359" s="113">
        <v>169384635.19999999</v>
      </c>
      <c r="K1359" s="115">
        <v>43518</v>
      </c>
      <c r="L1359" s="113">
        <v>11746</v>
      </c>
      <c r="M1359" s="113" t="s">
        <v>1550</v>
      </c>
      <c r="N1359" s="351"/>
    </row>
    <row r="1360" spans="1:14">
      <c r="A1360" s="113" t="s">
        <v>3313</v>
      </c>
      <c r="B1360" s="113" t="s">
        <v>3192</v>
      </c>
      <c r="C1360" s="113">
        <v>0.9</v>
      </c>
      <c r="D1360" s="113">
        <v>0.9</v>
      </c>
      <c r="E1360" s="113">
        <v>0.9</v>
      </c>
      <c r="F1360" s="113">
        <v>0.9</v>
      </c>
      <c r="G1360" s="113">
        <v>0.9</v>
      </c>
      <c r="H1360" s="113">
        <v>0.9</v>
      </c>
      <c r="I1360" s="113">
        <v>7769</v>
      </c>
      <c r="J1360" s="113">
        <v>6992.1</v>
      </c>
      <c r="K1360" s="115">
        <v>43518</v>
      </c>
      <c r="L1360" s="113">
        <v>17</v>
      </c>
      <c r="M1360" s="113" t="s">
        <v>3314</v>
      </c>
      <c r="N1360" s="351"/>
    </row>
    <row r="1361" spans="1:14">
      <c r="A1361" s="113" t="s">
        <v>2863</v>
      </c>
      <c r="B1361" s="113" t="s">
        <v>384</v>
      </c>
      <c r="C1361" s="113">
        <v>91.9</v>
      </c>
      <c r="D1361" s="113">
        <v>93.5</v>
      </c>
      <c r="E1361" s="113">
        <v>91.25</v>
      </c>
      <c r="F1361" s="113">
        <v>91.9</v>
      </c>
      <c r="G1361" s="113">
        <v>91.6</v>
      </c>
      <c r="H1361" s="113">
        <v>91.85</v>
      </c>
      <c r="I1361" s="113">
        <v>28019</v>
      </c>
      <c r="J1361" s="113">
        <v>2579742.85</v>
      </c>
      <c r="K1361" s="115">
        <v>43518</v>
      </c>
      <c r="L1361" s="113">
        <v>780</v>
      </c>
      <c r="M1361" s="113" t="s">
        <v>2864</v>
      </c>
      <c r="N1361" s="351"/>
    </row>
    <row r="1362" spans="1:14">
      <c r="A1362" s="113" t="s">
        <v>3415</v>
      </c>
      <c r="B1362" s="113" t="s">
        <v>384</v>
      </c>
      <c r="C1362" s="113">
        <v>138.1</v>
      </c>
      <c r="D1362" s="113">
        <v>148.9</v>
      </c>
      <c r="E1362" s="113">
        <v>137.5</v>
      </c>
      <c r="F1362" s="113">
        <v>144.9</v>
      </c>
      <c r="G1362" s="113">
        <v>144</v>
      </c>
      <c r="H1362" s="113">
        <v>138.94999999999999</v>
      </c>
      <c r="I1362" s="113">
        <v>430634</v>
      </c>
      <c r="J1362" s="113">
        <v>62423473.850000001</v>
      </c>
      <c r="K1362" s="115">
        <v>43518</v>
      </c>
      <c r="L1362" s="113">
        <v>4270</v>
      </c>
      <c r="M1362" s="113" t="s">
        <v>3416</v>
      </c>
      <c r="N1362" s="351"/>
    </row>
    <row r="1363" spans="1:14">
      <c r="A1363" s="113" t="s">
        <v>3810</v>
      </c>
      <c r="B1363" s="113" t="s">
        <v>3192</v>
      </c>
      <c r="C1363" s="113">
        <v>1.1000000000000001</v>
      </c>
      <c r="D1363" s="113">
        <v>1.1000000000000001</v>
      </c>
      <c r="E1363" s="113">
        <v>1.1000000000000001</v>
      </c>
      <c r="F1363" s="113">
        <v>1.1000000000000001</v>
      </c>
      <c r="G1363" s="113">
        <v>1.1000000000000001</v>
      </c>
      <c r="H1363" s="113">
        <v>1.1000000000000001</v>
      </c>
      <c r="I1363" s="113">
        <v>2210</v>
      </c>
      <c r="J1363" s="113">
        <v>2431</v>
      </c>
      <c r="K1363" s="115">
        <v>43518</v>
      </c>
      <c r="L1363" s="113">
        <v>5</v>
      </c>
      <c r="M1363" s="113" t="s">
        <v>3811</v>
      </c>
      <c r="N1363" s="351"/>
    </row>
    <row r="1364" spans="1:14">
      <c r="A1364" s="113" t="s">
        <v>2839</v>
      </c>
      <c r="B1364" s="113" t="s">
        <v>384</v>
      </c>
      <c r="C1364" s="113">
        <v>23.15</v>
      </c>
      <c r="D1364" s="113">
        <v>24</v>
      </c>
      <c r="E1364" s="113">
        <v>23.1</v>
      </c>
      <c r="F1364" s="113">
        <v>23.6</v>
      </c>
      <c r="G1364" s="113">
        <v>23.5</v>
      </c>
      <c r="H1364" s="113">
        <v>23.2</v>
      </c>
      <c r="I1364" s="113">
        <v>96203</v>
      </c>
      <c r="J1364" s="113">
        <v>2272946</v>
      </c>
      <c r="K1364" s="115">
        <v>43518</v>
      </c>
      <c r="L1364" s="113">
        <v>286</v>
      </c>
      <c r="M1364" s="113" t="s">
        <v>2840</v>
      </c>
      <c r="N1364" s="351"/>
    </row>
    <row r="1365" spans="1:14">
      <c r="A1365" s="113" t="s">
        <v>3111</v>
      </c>
      <c r="B1365" s="113" t="s">
        <v>384</v>
      </c>
      <c r="C1365" s="113">
        <v>9.6</v>
      </c>
      <c r="D1365" s="113">
        <v>9.65</v>
      </c>
      <c r="E1365" s="113">
        <v>8.8000000000000007</v>
      </c>
      <c r="F1365" s="113">
        <v>9.1999999999999993</v>
      </c>
      <c r="G1365" s="113">
        <v>9.1999999999999993</v>
      </c>
      <c r="H1365" s="113">
        <v>9.35</v>
      </c>
      <c r="I1365" s="113">
        <v>14293</v>
      </c>
      <c r="J1365" s="113">
        <v>135707.20000000001</v>
      </c>
      <c r="K1365" s="115">
        <v>43518</v>
      </c>
      <c r="L1365" s="113">
        <v>77</v>
      </c>
      <c r="M1365" s="113" t="s">
        <v>3112</v>
      </c>
      <c r="N1365" s="351"/>
    </row>
    <row r="1366" spans="1:14">
      <c r="A1366" s="113" t="s">
        <v>3113</v>
      </c>
      <c r="B1366" s="113" t="s">
        <v>384</v>
      </c>
      <c r="C1366" s="113">
        <v>48.15</v>
      </c>
      <c r="D1366" s="113">
        <v>48.5</v>
      </c>
      <c r="E1366" s="113">
        <v>46.2</v>
      </c>
      <c r="F1366" s="113">
        <v>46.2</v>
      </c>
      <c r="G1366" s="113">
        <v>46.2</v>
      </c>
      <c r="H1366" s="113">
        <v>48.6</v>
      </c>
      <c r="I1366" s="113">
        <v>41094</v>
      </c>
      <c r="J1366" s="113">
        <v>1931258.85</v>
      </c>
      <c r="K1366" s="115">
        <v>43518</v>
      </c>
      <c r="L1366" s="113">
        <v>468</v>
      </c>
      <c r="M1366" s="113" t="s">
        <v>3114</v>
      </c>
      <c r="N1366" s="351"/>
    </row>
    <row r="1367" spans="1:14">
      <c r="A1367" s="113" t="s">
        <v>3115</v>
      </c>
      <c r="B1367" s="113" t="s">
        <v>384</v>
      </c>
      <c r="C1367" s="113">
        <v>29.65</v>
      </c>
      <c r="D1367" s="113">
        <v>32.450000000000003</v>
      </c>
      <c r="E1367" s="113">
        <v>29.5</v>
      </c>
      <c r="F1367" s="113">
        <v>31.45</v>
      </c>
      <c r="G1367" s="113">
        <v>30.9</v>
      </c>
      <c r="H1367" s="113">
        <v>30.15</v>
      </c>
      <c r="I1367" s="113">
        <v>20894</v>
      </c>
      <c r="J1367" s="113">
        <v>652475.19999999995</v>
      </c>
      <c r="K1367" s="115">
        <v>43518</v>
      </c>
      <c r="L1367" s="113">
        <v>300</v>
      </c>
      <c r="M1367" s="113" t="s">
        <v>3116</v>
      </c>
      <c r="N1367" s="351"/>
    </row>
    <row r="1368" spans="1:14">
      <c r="A1368" s="113" t="s">
        <v>2174</v>
      </c>
      <c r="B1368" s="113" t="s">
        <v>384</v>
      </c>
      <c r="C1368" s="113">
        <v>18.149999999999999</v>
      </c>
      <c r="D1368" s="113">
        <v>19.350000000000001</v>
      </c>
      <c r="E1368" s="113">
        <v>18.149999999999999</v>
      </c>
      <c r="F1368" s="113">
        <v>18.850000000000001</v>
      </c>
      <c r="G1368" s="113">
        <v>19</v>
      </c>
      <c r="H1368" s="113">
        <v>18.25</v>
      </c>
      <c r="I1368" s="113">
        <v>2006316</v>
      </c>
      <c r="J1368" s="113">
        <v>37832824.799999997</v>
      </c>
      <c r="K1368" s="115">
        <v>43518</v>
      </c>
      <c r="L1368" s="113">
        <v>7078</v>
      </c>
      <c r="M1368" s="113" t="s">
        <v>2175</v>
      </c>
      <c r="N1368" s="351"/>
    </row>
    <row r="1369" spans="1:14">
      <c r="A1369" s="113" t="s">
        <v>3315</v>
      </c>
      <c r="B1369" s="113" t="s">
        <v>3192</v>
      </c>
      <c r="C1369" s="113">
        <v>0.25</v>
      </c>
      <c r="D1369" s="113">
        <v>0.3</v>
      </c>
      <c r="E1369" s="113">
        <v>0.2</v>
      </c>
      <c r="F1369" s="113">
        <v>0.25</v>
      </c>
      <c r="G1369" s="113">
        <v>0.25</v>
      </c>
      <c r="H1369" s="113">
        <v>0.25</v>
      </c>
      <c r="I1369" s="113">
        <v>206978</v>
      </c>
      <c r="J1369" s="113">
        <v>50429.45</v>
      </c>
      <c r="K1369" s="115">
        <v>43518</v>
      </c>
      <c r="L1369" s="113">
        <v>35</v>
      </c>
      <c r="M1369" s="113" t="s">
        <v>3316</v>
      </c>
      <c r="N1369" s="351"/>
    </row>
    <row r="1370" spans="1:14">
      <c r="A1370" s="113" t="s">
        <v>2137</v>
      </c>
      <c r="B1370" s="113" t="s">
        <v>384</v>
      </c>
      <c r="C1370" s="113">
        <v>481.05</v>
      </c>
      <c r="D1370" s="113">
        <v>500.55</v>
      </c>
      <c r="E1370" s="113">
        <v>470</v>
      </c>
      <c r="F1370" s="113">
        <v>483.4</v>
      </c>
      <c r="G1370" s="113">
        <v>482.15</v>
      </c>
      <c r="H1370" s="113">
        <v>480.85</v>
      </c>
      <c r="I1370" s="113">
        <v>20708</v>
      </c>
      <c r="J1370" s="113">
        <v>10072983.75</v>
      </c>
      <c r="K1370" s="115">
        <v>43518</v>
      </c>
      <c r="L1370" s="113">
        <v>816</v>
      </c>
      <c r="M1370" s="113" t="s">
        <v>2138</v>
      </c>
      <c r="N1370" s="351"/>
    </row>
    <row r="1371" spans="1:14">
      <c r="A1371" s="113" t="s">
        <v>2176</v>
      </c>
      <c r="B1371" s="113" t="s">
        <v>384</v>
      </c>
      <c r="C1371" s="113">
        <v>217.55</v>
      </c>
      <c r="D1371" s="113">
        <v>218.6</v>
      </c>
      <c r="E1371" s="113">
        <v>212.45</v>
      </c>
      <c r="F1371" s="113">
        <v>214.5</v>
      </c>
      <c r="G1371" s="113">
        <v>214.35</v>
      </c>
      <c r="H1371" s="113">
        <v>212.4</v>
      </c>
      <c r="I1371" s="113">
        <v>3001</v>
      </c>
      <c r="J1371" s="113">
        <v>643779.30000000005</v>
      </c>
      <c r="K1371" s="115">
        <v>43518</v>
      </c>
      <c r="L1371" s="113">
        <v>108</v>
      </c>
      <c r="M1371" s="113" t="s">
        <v>2177</v>
      </c>
      <c r="N1371" s="351"/>
    </row>
    <row r="1372" spans="1:14">
      <c r="A1372" s="113" t="s">
        <v>1551</v>
      </c>
      <c r="B1372" s="113" t="s">
        <v>384</v>
      </c>
      <c r="C1372" s="113">
        <v>27.1</v>
      </c>
      <c r="D1372" s="113">
        <v>28.9</v>
      </c>
      <c r="E1372" s="113">
        <v>26.45</v>
      </c>
      <c r="F1372" s="113">
        <v>27.7</v>
      </c>
      <c r="G1372" s="113">
        <v>27.8</v>
      </c>
      <c r="H1372" s="113">
        <v>27.55</v>
      </c>
      <c r="I1372" s="113">
        <v>5660068</v>
      </c>
      <c r="J1372" s="113">
        <v>157738898.69999999</v>
      </c>
      <c r="K1372" s="115">
        <v>43518</v>
      </c>
      <c r="L1372" s="113">
        <v>26928</v>
      </c>
      <c r="M1372" s="113" t="s">
        <v>1552</v>
      </c>
      <c r="N1372" s="351"/>
    </row>
    <row r="1373" spans="1:14">
      <c r="A1373" s="113" t="s">
        <v>228</v>
      </c>
      <c r="B1373" s="113" t="s">
        <v>384</v>
      </c>
      <c r="C1373" s="113">
        <v>2195</v>
      </c>
      <c r="D1373" s="113">
        <v>2208.6</v>
      </c>
      <c r="E1373" s="113">
        <v>2176.6999999999998</v>
      </c>
      <c r="F1373" s="113">
        <v>2200.15</v>
      </c>
      <c r="G1373" s="113">
        <v>2196.0500000000002</v>
      </c>
      <c r="H1373" s="113">
        <v>2205.35</v>
      </c>
      <c r="I1373" s="113">
        <v>264848</v>
      </c>
      <c r="J1373" s="113">
        <v>581002947.10000002</v>
      </c>
      <c r="K1373" s="115">
        <v>43518</v>
      </c>
      <c r="L1373" s="113">
        <v>13325</v>
      </c>
      <c r="M1373" s="113" t="s">
        <v>1553</v>
      </c>
      <c r="N1373" s="351"/>
    </row>
    <row r="1374" spans="1:14">
      <c r="A1374" s="113" t="s">
        <v>1554</v>
      </c>
      <c r="B1374" s="113" t="s">
        <v>384</v>
      </c>
      <c r="C1374" s="113">
        <v>141.85</v>
      </c>
      <c r="D1374" s="113">
        <v>142.65</v>
      </c>
      <c r="E1374" s="113">
        <v>139.69999999999999</v>
      </c>
      <c r="F1374" s="113">
        <v>141.5</v>
      </c>
      <c r="G1374" s="113">
        <v>142</v>
      </c>
      <c r="H1374" s="113">
        <v>139.94999999999999</v>
      </c>
      <c r="I1374" s="113">
        <v>2254</v>
      </c>
      <c r="J1374" s="113">
        <v>318678.09999999998</v>
      </c>
      <c r="K1374" s="115">
        <v>43518</v>
      </c>
      <c r="L1374" s="113">
        <v>54</v>
      </c>
      <c r="M1374" s="113" t="s">
        <v>1555</v>
      </c>
      <c r="N1374" s="351"/>
    </row>
    <row r="1375" spans="1:14">
      <c r="A1375" s="113" t="s">
        <v>1556</v>
      </c>
      <c r="B1375" s="113" t="s">
        <v>384</v>
      </c>
      <c r="C1375" s="113">
        <v>167.55</v>
      </c>
      <c r="D1375" s="113">
        <v>182</v>
      </c>
      <c r="E1375" s="113">
        <v>167.55</v>
      </c>
      <c r="F1375" s="113">
        <v>178.6</v>
      </c>
      <c r="G1375" s="113">
        <v>179</v>
      </c>
      <c r="H1375" s="113">
        <v>169.2</v>
      </c>
      <c r="I1375" s="113">
        <v>110217</v>
      </c>
      <c r="J1375" s="113">
        <v>19415138.850000001</v>
      </c>
      <c r="K1375" s="115">
        <v>43518</v>
      </c>
      <c r="L1375" s="113">
        <v>2468</v>
      </c>
      <c r="M1375" s="113" t="s">
        <v>1557</v>
      </c>
      <c r="N1375" s="351"/>
    </row>
    <row r="1376" spans="1:14">
      <c r="A1376" s="113" t="s">
        <v>140</v>
      </c>
      <c r="B1376" s="113" t="s">
        <v>384</v>
      </c>
      <c r="C1376" s="113">
        <v>1058</v>
      </c>
      <c r="D1376" s="113">
        <v>1079.9000000000001</v>
      </c>
      <c r="E1376" s="113">
        <v>1051.5</v>
      </c>
      <c r="F1376" s="113">
        <v>1073.8</v>
      </c>
      <c r="G1376" s="113">
        <v>1077</v>
      </c>
      <c r="H1376" s="113">
        <v>1055.5</v>
      </c>
      <c r="I1376" s="113">
        <v>538523</v>
      </c>
      <c r="J1376" s="113">
        <v>575420662.5</v>
      </c>
      <c r="K1376" s="115">
        <v>43518</v>
      </c>
      <c r="L1376" s="113">
        <v>16959</v>
      </c>
      <c r="M1376" s="113" t="s">
        <v>1558</v>
      </c>
      <c r="N1376" s="351"/>
    </row>
    <row r="1377" spans="1:14">
      <c r="A1377" s="113" t="s">
        <v>342</v>
      </c>
      <c r="B1377" s="113" t="s">
        <v>384</v>
      </c>
      <c r="C1377" s="113">
        <v>855.7</v>
      </c>
      <c r="D1377" s="113">
        <v>866</v>
      </c>
      <c r="E1377" s="113">
        <v>853.5</v>
      </c>
      <c r="F1377" s="113">
        <v>861.75</v>
      </c>
      <c r="G1377" s="113">
        <v>856.1</v>
      </c>
      <c r="H1377" s="113">
        <v>855.3</v>
      </c>
      <c r="I1377" s="113">
        <v>9615</v>
      </c>
      <c r="J1377" s="113">
        <v>8279434.0499999998</v>
      </c>
      <c r="K1377" s="115">
        <v>43518</v>
      </c>
      <c r="L1377" s="113">
        <v>710</v>
      </c>
      <c r="M1377" s="113" t="s">
        <v>1559</v>
      </c>
      <c r="N1377" s="351"/>
    </row>
    <row r="1378" spans="1:14">
      <c r="A1378" s="113" t="s">
        <v>3317</v>
      </c>
      <c r="B1378" s="113" t="s">
        <v>384</v>
      </c>
      <c r="C1378" s="113">
        <v>1.3</v>
      </c>
      <c r="D1378" s="113">
        <v>1.3</v>
      </c>
      <c r="E1378" s="113">
        <v>1.25</v>
      </c>
      <c r="F1378" s="113">
        <v>1.3</v>
      </c>
      <c r="G1378" s="113">
        <v>1.3</v>
      </c>
      <c r="H1378" s="113">
        <v>1.25</v>
      </c>
      <c r="I1378" s="113">
        <v>193569</v>
      </c>
      <c r="J1378" s="113">
        <v>251414.7</v>
      </c>
      <c r="K1378" s="115">
        <v>43518</v>
      </c>
      <c r="L1378" s="113">
        <v>127</v>
      </c>
      <c r="M1378" s="113" t="s">
        <v>3318</v>
      </c>
      <c r="N1378" s="351"/>
    </row>
    <row r="1379" spans="1:14">
      <c r="A1379" s="113" t="s">
        <v>141</v>
      </c>
      <c r="B1379" s="113" t="s">
        <v>384</v>
      </c>
      <c r="C1379" s="113">
        <v>425.1</v>
      </c>
      <c r="D1379" s="113">
        <v>426.2</v>
      </c>
      <c r="E1379" s="113">
        <v>416.7</v>
      </c>
      <c r="F1379" s="113">
        <v>419.4</v>
      </c>
      <c r="G1379" s="113">
        <v>419.4</v>
      </c>
      <c r="H1379" s="113">
        <v>419.4</v>
      </c>
      <c r="I1379" s="113">
        <v>1482759</v>
      </c>
      <c r="J1379" s="113">
        <v>624345745.5</v>
      </c>
      <c r="K1379" s="115">
        <v>43518</v>
      </c>
      <c r="L1379" s="113">
        <v>22749</v>
      </c>
      <c r="M1379" s="113" t="s">
        <v>2841</v>
      </c>
      <c r="N1379" s="351"/>
    </row>
    <row r="1380" spans="1:14">
      <c r="A1380" s="113" t="s">
        <v>2105</v>
      </c>
      <c r="B1380" s="113" t="s">
        <v>384</v>
      </c>
      <c r="C1380" s="113">
        <v>97.3</v>
      </c>
      <c r="D1380" s="113">
        <v>98</v>
      </c>
      <c r="E1380" s="113">
        <v>94.8</v>
      </c>
      <c r="F1380" s="113">
        <v>95.35</v>
      </c>
      <c r="G1380" s="113">
        <v>95.3</v>
      </c>
      <c r="H1380" s="113">
        <v>96.75</v>
      </c>
      <c r="I1380" s="113">
        <v>28978</v>
      </c>
      <c r="J1380" s="113">
        <v>2805206</v>
      </c>
      <c r="K1380" s="115">
        <v>43518</v>
      </c>
      <c r="L1380" s="113">
        <v>344</v>
      </c>
      <c r="M1380" s="113" t="s">
        <v>2106</v>
      </c>
      <c r="N1380" s="351"/>
    </row>
    <row r="1381" spans="1:14">
      <c r="A1381" s="113" t="s">
        <v>1560</v>
      </c>
      <c r="B1381" s="113" t="s">
        <v>384</v>
      </c>
      <c r="C1381" s="113">
        <v>102.9</v>
      </c>
      <c r="D1381" s="113">
        <v>105.2</v>
      </c>
      <c r="E1381" s="113">
        <v>101.35</v>
      </c>
      <c r="F1381" s="113">
        <v>103.25</v>
      </c>
      <c r="G1381" s="113">
        <v>103.8</v>
      </c>
      <c r="H1381" s="113">
        <v>102.05</v>
      </c>
      <c r="I1381" s="113">
        <v>91759</v>
      </c>
      <c r="J1381" s="113">
        <v>9512197.1500000004</v>
      </c>
      <c r="K1381" s="115">
        <v>43518</v>
      </c>
      <c r="L1381" s="113">
        <v>1478</v>
      </c>
      <c r="M1381" s="113" t="s">
        <v>1561</v>
      </c>
      <c r="N1381" s="351"/>
    </row>
    <row r="1382" spans="1:14">
      <c r="A1382" s="113" t="s">
        <v>3117</v>
      </c>
      <c r="B1382" s="113" t="s">
        <v>384</v>
      </c>
      <c r="C1382" s="113">
        <v>112.55</v>
      </c>
      <c r="D1382" s="113">
        <v>116.2</v>
      </c>
      <c r="E1382" s="113">
        <v>112.55</v>
      </c>
      <c r="F1382" s="113">
        <v>114.35</v>
      </c>
      <c r="G1382" s="113">
        <v>114.05</v>
      </c>
      <c r="H1382" s="113">
        <v>112.45</v>
      </c>
      <c r="I1382" s="113">
        <v>123751</v>
      </c>
      <c r="J1382" s="113">
        <v>14193261.800000001</v>
      </c>
      <c r="K1382" s="115">
        <v>43518</v>
      </c>
      <c r="L1382" s="113">
        <v>2778</v>
      </c>
      <c r="M1382" s="113" t="s">
        <v>3118</v>
      </c>
      <c r="N1382" s="351"/>
    </row>
    <row r="1383" spans="1:14">
      <c r="A1383" s="113" t="s">
        <v>2119</v>
      </c>
      <c r="B1383" s="113" t="s">
        <v>384</v>
      </c>
      <c r="C1383" s="113">
        <v>14.55</v>
      </c>
      <c r="D1383" s="113">
        <v>14.55</v>
      </c>
      <c r="E1383" s="113">
        <v>11.9</v>
      </c>
      <c r="F1383" s="113">
        <v>14.1</v>
      </c>
      <c r="G1383" s="113">
        <v>13.85</v>
      </c>
      <c r="H1383" s="113">
        <v>14</v>
      </c>
      <c r="I1383" s="113">
        <v>31411</v>
      </c>
      <c r="J1383" s="113">
        <v>418583.15</v>
      </c>
      <c r="K1383" s="115">
        <v>43518</v>
      </c>
      <c r="L1383" s="113">
        <v>187</v>
      </c>
      <c r="M1383" s="113" t="s">
        <v>2120</v>
      </c>
      <c r="N1383" s="351"/>
    </row>
    <row r="1384" spans="1:14">
      <c r="A1384" s="113" t="s">
        <v>2842</v>
      </c>
      <c r="B1384" s="113" t="s">
        <v>384</v>
      </c>
      <c r="C1384" s="113">
        <v>87.05</v>
      </c>
      <c r="D1384" s="113">
        <v>91</v>
      </c>
      <c r="E1384" s="113">
        <v>84.2</v>
      </c>
      <c r="F1384" s="113">
        <v>89.6</v>
      </c>
      <c r="G1384" s="113">
        <v>89.85</v>
      </c>
      <c r="H1384" s="113">
        <v>88.5</v>
      </c>
      <c r="I1384" s="113">
        <v>2989</v>
      </c>
      <c r="J1384" s="113">
        <v>265329.09999999998</v>
      </c>
      <c r="K1384" s="115">
        <v>43518</v>
      </c>
      <c r="L1384" s="113">
        <v>181</v>
      </c>
      <c r="M1384" s="113" t="s">
        <v>2843</v>
      </c>
      <c r="N1384" s="351"/>
    </row>
    <row r="1385" spans="1:14">
      <c r="A1385" s="113" t="s">
        <v>2844</v>
      </c>
      <c r="B1385" s="113" t="s">
        <v>384</v>
      </c>
      <c r="C1385" s="113">
        <v>269.64999999999998</v>
      </c>
      <c r="D1385" s="113">
        <v>271.95</v>
      </c>
      <c r="E1385" s="113">
        <v>267</v>
      </c>
      <c r="F1385" s="113">
        <v>270</v>
      </c>
      <c r="G1385" s="113">
        <v>270</v>
      </c>
      <c r="H1385" s="113">
        <v>269.55</v>
      </c>
      <c r="I1385" s="113">
        <v>8674</v>
      </c>
      <c r="J1385" s="113">
        <v>2337999.0499999998</v>
      </c>
      <c r="K1385" s="115">
        <v>43518</v>
      </c>
      <c r="L1385" s="113">
        <v>2837</v>
      </c>
      <c r="M1385" s="113" t="s">
        <v>2845</v>
      </c>
      <c r="N1385" s="351"/>
    </row>
    <row r="1386" spans="1:14">
      <c r="A1386" s="113" t="s">
        <v>3812</v>
      </c>
      <c r="B1386" s="113" t="s">
        <v>3192</v>
      </c>
      <c r="C1386" s="113">
        <v>8.9</v>
      </c>
      <c r="D1386" s="113">
        <v>8.9</v>
      </c>
      <c r="E1386" s="113">
        <v>8.9</v>
      </c>
      <c r="F1386" s="113">
        <v>8.9</v>
      </c>
      <c r="G1386" s="113">
        <v>8.9</v>
      </c>
      <c r="H1386" s="113">
        <v>9.35</v>
      </c>
      <c r="I1386" s="113">
        <v>50</v>
      </c>
      <c r="J1386" s="113">
        <v>445</v>
      </c>
      <c r="K1386" s="115">
        <v>43518</v>
      </c>
      <c r="L1386" s="113">
        <v>1</v>
      </c>
      <c r="M1386" s="113" t="s">
        <v>3813</v>
      </c>
      <c r="N1386" s="351"/>
    </row>
    <row r="1387" spans="1:14">
      <c r="A1387" s="113" t="s">
        <v>368</v>
      </c>
      <c r="B1387" s="113" t="s">
        <v>384</v>
      </c>
      <c r="C1387" s="113">
        <v>245.45</v>
      </c>
      <c r="D1387" s="113">
        <v>249.4</v>
      </c>
      <c r="E1387" s="113">
        <v>242.15</v>
      </c>
      <c r="F1387" s="113">
        <v>245.6</v>
      </c>
      <c r="G1387" s="113">
        <v>244.25</v>
      </c>
      <c r="H1387" s="113">
        <v>246.05</v>
      </c>
      <c r="I1387" s="113">
        <v>971266</v>
      </c>
      <c r="J1387" s="113">
        <v>239275554.80000001</v>
      </c>
      <c r="K1387" s="115">
        <v>43518</v>
      </c>
      <c r="L1387" s="113">
        <v>18120</v>
      </c>
      <c r="M1387" s="113" t="s">
        <v>3119</v>
      </c>
      <c r="N1387" s="351"/>
    </row>
    <row r="1388" spans="1:14">
      <c r="A1388" s="113" t="s">
        <v>3653</v>
      </c>
      <c r="B1388" s="113" t="s">
        <v>3192</v>
      </c>
      <c r="C1388" s="113">
        <v>15.7</v>
      </c>
      <c r="D1388" s="113">
        <v>15.75</v>
      </c>
      <c r="E1388" s="113">
        <v>15.7</v>
      </c>
      <c r="F1388" s="113">
        <v>15.75</v>
      </c>
      <c r="G1388" s="113">
        <v>15.75</v>
      </c>
      <c r="H1388" s="113">
        <v>15.8</v>
      </c>
      <c r="I1388" s="113">
        <v>200</v>
      </c>
      <c r="J1388" s="113">
        <v>3140.75</v>
      </c>
      <c r="K1388" s="115">
        <v>43518</v>
      </c>
      <c r="L1388" s="113">
        <v>2</v>
      </c>
      <c r="M1388" s="113" t="s">
        <v>3654</v>
      </c>
      <c r="N1388" s="351"/>
    </row>
    <row r="1389" spans="1:14">
      <c r="A1389" s="113" t="s">
        <v>3319</v>
      </c>
      <c r="B1389" s="113" t="s">
        <v>384</v>
      </c>
      <c r="C1389" s="113">
        <v>5.7</v>
      </c>
      <c r="D1389" s="113">
        <v>5.75</v>
      </c>
      <c r="E1389" s="113">
        <v>5.6</v>
      </c>
      <c r="F1389" s="113">
        <v>5.6</v>
      </c>
      <c r="G1389" s="113">
        <v>5.65</v>
      </c>
      <c r="H1389" s="113">
        <v>5.65</v>
      </c>
      <c r="I1389" s="113">
        <v>465753</v>
      </c>
      <c r="J1389" s="113">
        <v>2641857.4500000002</v>
      </c>
      <c r="K1389" s="115">
        <v>43518</v>
      </c>
      <c r="L1389" s="113">
        <v>423</v>
      </c>
      <c r="M1389" s="113" t="s">
        <v>3320</v>
      </c>
      <c r="N1389" s="351"/>
    </row>
    <row r="1390" spans="1:14">
      <c r="A1390" s="113" t="s">
        <v>1562</v>
      </c>
      <c r="B1390" s="113" t="s">
        <v>384</v>
      </c>
      <c r="C1390" s="113">
        <v>241.15</v>
      </c>
      <c r="D1390" s="113">
        <v>244.7</v>
      </c>
      <c r="E1390" s="113">
        <v>240</v>
      </c>
      <c r="F1390" s="113">
        <v>242.55</v>
      </c>
      <c r="G1390" s="113">
        <v>241.55</v>
      </c>
      <c r="H1390" s="113">
        <v>242.8</v>
      </c>
      <c r="I1390" s="113">
        <v>8949</v>
      </c>
      <c r="J1390" s="113">
        <v>2174947.7000000002</v>
      </c>
      <c r="K1390" s="115">
        <v>43518</v>
      </c>
      <c r="L1390" s="113">
        <v>373</v>
      </c>
      <c r="M1390" s="113" t="s">
        <v>3120</v>
      </c>
      <c r="N1390" s="351"/>
    </row>
    <row r="1391" spans="1:14">
      <c r="A1391" s="113" t="s">
        <v>1563</v>
      </c>
      <c r="B1391" s="113" t="s">
        <v>384</v>
      </c>
      <c r="C1391" s="113">
        <v>315.10000000000002</v>
      </c>
      <c r="D1391" s="113">
        <v>323</v>
      </c>
      <c r="E1391" s="113">
        <v>315</v>
      </c>
      <c r="F1391" s="113">
        <v>320.45</v>
      </c>
      <c r="G1391" s="113">
        <v>320</v>
      </c>
      <c r="H1391" s="113">
        <v>316.75</v>
      </c>
      <c r="I1391" s="113">
        <v>18577</v>
      </c>
      <c r="J1391" s="113">
        <v>5912214.4000000004</v>
      </c>
      <c r="K1391" s="115">
        <v>43518</v>
      </c>
      <c r="L1391" s="113">
        <v>1757</v>
      </c>
      <c r="M1391" s="113" t="s">
        <v>3121</v>
      </c>
      <c r="N1391" s="351"/>
    </row>
    <row r="1392" spans="1:14">
      <c r="A1392" s="113" t="s">
        <v>3388</v>
      </c>
      <c r="B1392" s="113" t="s">
        <v>3192</v>
      </c>
      <c r="C1392" s="113">
        <v>0.25</v>
      </c>
      <c r="D1392" s="113">
        <v>0.3</v>
      </c>
      <c r="E1392" s="113">
        <v>0.25</v>
      </c>
      <c r="F1392" s="113">
        <v>0.3</v>
      </c>
      <c r="G1392" s="113">
        <v>0.3</v>
      </c>
      <c r="H1392" s="113">
        <v>0.25</v>
      </c>
      <c r="I1392" s="113">
        <v>92573</v>
      </c>
      <c r="J1392" s="113">
        <v>27430.45</v>
      </c>
      <c r="K1392" s="115">
        <v>43518</v>
      </c>
      <c r="L1392" s="113">
        <v>36</v>
      </c>
      <c r="M1392" s="113" t="s">
        <v>3389</v>
      </c>
      <c r="N1392" s="351"/>
    </row>
    <row r="1393" spans="1:14">
      <c r="A1393" s="113" t="s">
        <v>1564</v>
      </c>
      <c r="B1393" s="113" t="s">
        <v>384</v>
      </c>
      <c r="C1393" s="113">
        <v>3.65</v>
      </c>
      <c r="D1393" s="113">
        <v>3.85</v>
      </c>
      <c r="E1393" s="113">
        <v>3.4</v>
      </c>
      <c r="F1393" s="113">
        <v>3.85</v>
      </c>
      <c r="G1393" s="113">
        <v>3.85</v>
      </c>
      <c r="H1393" s="113">
        <v>3.5</v>
      </c>
      <c r="I1393" s="113">
        <v>113499</v>
      </c>
      <c r="J1393" s="113">
        <v>428776.15</v>
      </c>
      <c r="K1393" s="115">
        <v>43518</v>
      </c>
      <c r="L1393" s="113">
        <v>178</v>
      </c>
      <c r="M1393" s="113" t="s">
        <v>1565</v>
      </c>
      <c r="N1393" s="351"/>
    </row>
    <row r="1394" spans="1:14">
      <c r="A1394" s="113" t="s">
        <v>2846</v>
      </c>
      <c r="B1394" s="113" t="s">
        <v>384</v>
      </c>
      <c r="C1394" s="113">
        <v>498.85</v>
      </c>
      <c r="D1394" s="113">
        <v>498.9</v>
      </c>
      <c r="E1394" s="113">
        <v>482.25</v>
      </c>
      <c r="F1394" s="113">
        <v>489.05</v>
      </c>
      <c r="G1394" s="113">
        <v>494</v>
      </c>
      <c r="H1394" s="113">
        <v>479.85</v>
      </c>
      <c r="I1394" s="113">
        <v>1317</v>
      </c>
      <c r="J1394" s="113">
        <v>641903.05000000005</v>
      </c>
      <c r="K1394" s="115">
        <v>43518</v>
      </c>
      <c r="L1394" s="113">
        <v>101</v>
      </c>
      <c r="M1394" s="113" t="s">
        <v>2847</v>
      </c>
      <c r="N1394" s="351"/>
    </row>
    <row r="1395" spans="1:14">
      <c r="A1395" s="113" t="s">
        <v>1566</v>
      </c>
      <c r="B1395" s="113" t="s">
        <v>384</v>
      </c>
      <c r="C1395" s="113">
        <v>2369.9499999999998</v>
      </c>
      <c r="D1395" s="113">
        <v>2490</v>
      </c>
      <c r="E1395" s="113">
        <v>2356.6999999999998</v>
      </c>
      <c r="F1395" s="113">
        <v>2464.5500000000002</v>
      </c>
      <c r="G1395" s="113">
        <v>2460</v>
      </c>
      <c r="H1395" s="113">
        <v>2348.9499999999998</v>
      </c>
      <c r="I1395" s="113">
        <v>1426</v>
      </c>
      <c r="J1395" s="113">
        <v>3493994.85</v>
      </c>
      <c r="K1395" s="115">
        <v>43518</v>
      </c>
      <c r="L1395" s="113">
        <v>599</v>
      </c>
      <c r="M1395" s="113" t="s">
        <v>1567</v>
      </c>
      <c r="N1395" s="351"/>
    </row>
    <row r="1396" spans="1:14">
      <c r="A1396" s="113" t="s">
        <v>1568</v>
      </c>
      <c r="B1396" s="113" t="s">
        <v>384</v>
      </c>
      <c r="C1396" s="113">
        <v>1.8</v>
      </c>
      <c r="D1396" s="113">
        <v>1.85</v>
      </c>
      <c r="E1396" s="113">
        <v>1.75</v>
      </c>
      <c r="F1396" s="113">
        <v>1.85</v>
      </c>
      <c r="G1396" s="113">
        <v>1.85</v>
      </c>
      <c r="H1396" s="113">
        <v>1.8</v>
      </c>
      <c r="I1396" s="113">
        <v>227023</v>
      </c>
      <c r="J1396" s="113">
        <v>410801.8</v>
      </c>
      <c r="K1396" s="115">
        <v>43518</v>
      </c>
      <c r="L1396" s="113">
        <v>142</v>
      </c>
      <c r="M1396" s="113" t="s">
        <v>1569</v>
      </c>
      <c r="N1396" s="351"/>
    </row>
    <row r="1397" spans="1:14">
      <c r="A1397" s="113" t="s">
        <v>3122</v>
      </c>
      <c r="B1397" s="113" t="s">
        <v>384</v>
      </c>
      <c r="C1397" s="113">
        <v>1387.1</v>
      </c>
      <c r="D1397" s="113">
        <v>1449</v>
      </c>
      <c r="E1397" s="113">
        <v>1387.1</v>
      </c>
      <c r="F1397" s="113">
        <v>1433.15</v>
      </c>
      <c r="G1397" s="113">
        <v>1441</v>
      </c>
      <c r="H1397" s="113">
        <v>1407.6</v>
      </c>
      <c r="I1397" s="113">
        <v>8961</v>
      </c>
      <c r="J1397" s="113">
        <v>12766933.550000001</v>
      </c>
      <c r="K1397" s="115">
        <v>43518</v>
      </c>
      <c r="L1397" s="113">
        <v>1228</v>
      </c>
      <c r="M1397" s="113" t="s">
        <v>3123</v>
      </c>
      <c r="N1397" s="351"/>
    </row>
    <row r="1398" spans="1:14">
      <c r="A1398" s="113" t="s">
        <v>2701</v>
      </c>
      <c r="B1398" s="113" t="s">
        <v>384</v>
      </c>
      <c r="C1398" s="113">
        <v>81.95</v>
      </c>
      <c r="D1398" s="113">
        <v>82</v>
      </c>
      <c r="E1398" s="113">
        <v>80.849999999999994</v>
      </c>
      <c r="F1398" s="113">
        <v>81.5</v>
      </c>
      <c r="G1398" s="113">
        <v>81.5</v>
      </c>
      <c r="H1398" s="113">
        <v>80.900000000000006</v>
      </c>
      <c r="I1398" s="113">
        <v>49915</v>
      </c>
      <c r="J1398" s="113">
        <v>4054555.55</v>
      </c>
      <c r="K1398" s="115">
        <v>43518</v>
      </c>
      <c r="L1398" s="113">
        <v>445</v>
      </c>
      <c r="M1398" s="113" t="s">
        <v>2702</v>
      </c>
      <c r="N1398" s="351"/>
    </row>
    <row r="1399" spans="1:14">
      <c r="A1399" s="113" t="s">
        <v>2254</v>
      </c>
      <c r="B1399" s="113" t="s">
        <v>384</v>
      </c>
      <c r="C1399" s="113">
        <v>295.05</v>
      </c>
      <c r="D1399" s="113">
        <v>309.95</v>
      </c>
      <c r="E1399" s="113">
        <v>291.55</v>
      </c>
      <c r="F1399" s="113">
        <v>304.45</v>
      </c>
      <c r="G1399" s="113">
        <v>305</v>
      </c>
      <c r="H1399" s="113">
        <v>300.39999999999998</v>
      </c>
      <c r="I1399" s="113">
        <v>206</v>
      </c>
      <c r="J1399" s="113">
        <v>62951.5</v>
      </c>
      <c r="K1399" s="115">
        <v>43518</v>
      </c>
      <c r="L1399" s="113">
        <v>40</v>
      </c>
      <c r="M1399" s="113" t="s">
        <v>2255</v>
      </c>
      <c r="N1399" s="351"/>
    </row>
    <row r="1400" spans="1:14">
      <c r="A1400" s="113" t="s">
        <v>1570</v>
      </c>
      <c r="B1400" s="113" t="s">
        <v>384</v>
      </c>
      <c r="C1400" s="113">
        <v>514</v>
      </c>
      <c r="D1400" s="113">
        <v>514</v>
      </c>
      <c r="E1400" s="113">
        <v>506.65</v>
      </c>
      <c r="F1400" s="113">
        <v>509.55</v>
      </c>
      <c r="G1400" s="113">
        <v>510</v>
      </c>
      <c r="H1400" s="113">
        <v>510.15</v>
      </c>
      <c r="I1400" s="113">
        <v>24596</v>
      </c>
      <c r="J1400" s="113">
        <v>12538177.699999999</v>
      </c>
      <c r="K1400" s="115">
        <v>43518</v>
      </c>
      <c r="L1400" s="113">
        <v>2729</v>
      </c>
      <c r="M1400" s="113" t="s">
        <v>3124</v>
      </c>
      <c r="N1400" s="351"/>
    </row>
    <row r="1401" spans="1:14">
      <c r="A1401" s="113" t="s">
        <v>1571</v>
      </c>
      <c r="B1401" s="113" t="s">
        <v>384</v>
      </c>
      <c r="C1401" s="113">
        <v>43.2</v>
      </c>
      <c r="D1401" s="113">
        <v>47.7</v>
      </c>
      <c r="E1401" s="113">
        <v>42.95</v>
      </c>
      <c r="F1401" s="113">
        <v>47.15</v>
      </c>
      <c r="G1401" s="113">
        <v>47.15</v>
      </c>
      <c r="H1401" s="113">
        <v>43.25</v>
      </c>
      <c r="I1401" s="113">
        <v>330694</v>
      </c>
      <c r="J1401" s="113">
        <v>14965506.4</v>
      </c>
      <c r="K1401" s="115">
        <v>43518</v>
      </c>
      <c r="L1401" s="113">
        <v>3155</v>
      </c>
      <c r="M1401" s="113" t="s">
        <v>1572</v>
      </c>
      <c r="N1401" s="351"/>
    </row>
    <row r="1402" spans="1:14">
      <c r="A1402" s="113" t="s">
        <v>3321</v>
      </c>
      <c r="B1402" s="113" t="s">
        <v>3192</v>
      </c>
      <c r="C1402" s="113">
        <v>1.2</v>
      </c>
      <c r="D1402" s="113">
        <v>1.2</v>
      </c>
      <c r="E1402" s="113">
        <v>1.1499999999999999</v>
      </c>
      <c r="F1402" s="113">
        <v>1.2</v>
      </c>
      <c r="G1402" s="113">
        <v>1.2</v>
      </c>
      <c r="H1402" s="113">
        <v>1.1499999999999999</v>
      </c>
      <c r="I1402" s="113">
        <v>237578</v>
      </c>
      <c r="J1402" s="113">
        <v>283855.34999999998</v>
      </c>
      <c r="K1402" s="115">
        <v>43518</v>
      </c>
      <c r="L1402" s="113">
        <v>141</v>
      </c>
      <c r="M1402" s="113" t="s">
        <v>3322</v>
      </c>
      <c r="N1402" s="351"/>
    </row>
    <row r="1403" spans="1:14">
      <c r="A1403" s="113" t="s">
        <v>142</v>
      </c>
      <c r="B1403" s="113" t="s">
        <v>384</v>
      </c>
      <c r="C1403" s="113">
        <v>431</v>
      </c>
      <c r="D1403" s="113">
        <v>436.75</v>
      </c>
      <c r="E1403" s="113">
        <v>428.45</v>
      </c>
      <c r="F1403" s="113">
        <v>430.5</v>
      </c>
      <c r="G1403" s="113">
        <v>428.95</v>
      </c>
      <c r="H1403" s="113">
        <v>429.7</v>
      </c>
      <c r="I1403" s="113">
        <v>4373261</v>
      </c>
      <c r="J1403" s="113">
        <v>1890363828.95</v>
      </c>
      <c r="K1403" s="115">
        <v>43518</v>
      </c>
      <c r="L1403" s="113">
        <v>59083</v>
      </c>
      <c r="M1403" s="113" t="s">
        <v>1573</v>
      </c>
      <c r="N1403" s="351"/>
    </row>
    <row r="1404" spans="1:14">
      <c r="A1404" s="113" t="s">
        <v>1574</v>
      </c>
      <c r="B1404" s="113" t="s">
        <v>384</v>
      </c>
      <c r="C1404" s="113">
        <v>343</v>
      </c>
      <c r="D1404" s="113">
        <v>344.65</v>
      </c>
      <c r="E1404" s="113">
        <v>336</v>
      </c>
      <c r="F1404" s="113">
        <v>339.9</v>
      </c>
      <c r="G1404" s="113">
        <v>337.75</v>
      </c>
      <c r="H1404" s="113">
        <v>344.4</v>
      </c>
      <c r="I1404" s="113">
        <v>167939</v>
      </c>
      <c r="J1404" s="113">
        <v>57206045.450000003</v>
      </c>
      <c r="K1404" s="115">
        <v>43518</v>
      </c>
      <c r="L1404" s="113">
        <v>4386</v>
      </c>
      <c r="M1404" s="113" t="s">
        <v>2123</v>
      </c>
      <c r="N1404" s="351"/>
    </row>
    <row r="1405" spans="1:14">
      <c r="A1405" s="113" t="s">
        <v>143</v>
      </c>
      <c r="B1405" s="113" t="s">
        <v>384</v>
      </c>
      <c r="C1405" s="113">
        <v>588</v>
      </c>
      <c r="D1405" s="113">
        <v>598.5</v>
      </c>
      <c r="E1405" s="113">
        <v>582.29999999999995</v>
      </c>
      <c r="F1405" s="113">
        <v>585.9</v>
      </c>
      <c r="G1405" s="113">
        <v>586.95000000000005</v>
      </c>
      <c r="H1405" s="113">
        <v>587.6</v>
      </c>
      <c r="I1405" s="113">
        <v>3254462</v>
      </c>
      <c r="J1405" s="113">
        <v>1921681289.8</v>
      </c>
      <c r="K1405" s="115">
        <v>43518</v>
      </c>
      <c r="L1405" s="113">
        <v>46449</v>
      </c>
      <c r="M1405" s="113" t="s">
        <v>1575</v>
      </c>
      <c r="N1405" s="351"/>
    </row>
    <row r="1406" spans="1:14">
      <c r="A1406" s="113" t="s">
        <v>1576</v>
      </c>
      <c r="B1406" s="113" t="s">
        <v>384</v>
      </c>
      <c r="C1406" s="113">
        <v>112.85</v>
      </c>
      <c r="D1406" s="113">
        <v>115.9</v>
      </c>
      <c r="E1406" s="113">
        <v>112.2</v>
      </c>
      <c r="F1406" s="113">
        <v>114.95</v>
      </c>
      <c r="G1406" s="113">
        <v>115</v>
      </c>
      <c r="H1406" s="113">
        <v>114.5</v>
      </c>
      <c r="I1406" s="113">
        <v>1168</v>
      </c>
      <c r="J1406" s="113">
        <v>134017.5</v>
      </c>
      <c r="K1406" s="115">
        <v>43518</v>
      </c>
      <c r="L1406" s="113">
        <v>29</v>
      </c>
      <c r="M1406" s="113" t="s">
        <v>1577</v>
      </c>
      <c r="N1406" s="351"/>
    </row>
    <row r="1407" spans="1:14">
      <c r="A1407" s="113" t="s">
        <v>2703</v>
      </c>
      <c r="B1407" s="113" t="s">
        <v>384</v>
      </c>
      <c r="C1407" s="113">
        <v>6.15</v>
      </c>
      <c r="D1407" s="113">
        <v>6.2</v>
      </c>
      <c r="E1407" s="113">
        <v>6.1</v>
      </c>
      <c r="F1407" s="113">
        <v>6.2</v>
      </c>
      <c r="G1407" s="113">
        <v>6.2</v>
      </c>
      <c r="H1407" s="113">
        <v>6</v>
      </c>
      <c r="I1407" s="113">
        <v>3479</v>
      </c>
      <c r="J1407" s="113">
        <v>21400.3</v>
      </c>
      <c r="K1407" s="115">
        <v>43518</v>
      </c>
      <c r="L1407" s="113">
        <v>11</v>
      </c>
      <c r="M1407" s="113" t="s">
        <v>2704</v>
      </c>
      <c r="N1407" s="351"/>
    </row>
    <row r="1408" spans="1:14">
      <c r="A1408" s="113" t="s">
        <v>1578</v>
      </c>
      <c r="B1408" s="113" t="s">
        <v>384</v>
      </c>
      <c r="C1408" s="113">
        <v>209.1</v>
      </c>
      <c r="D1408" s="113">
        <v>210</v>
      </c>
      <c r="E1408" s="113">
        <v>205.1</v>
      </c>
      <c r="F1408" s="113">
        <v>209.9</v>
      </c>
      <c r="G1408" s="113">
        <v>210</v>
      </c>
      <c r="H1408" s="113">
        <v>209.85</v>
      </c>
      <c r="I1408" s="113">
        <v>7575</v>
      </c>
      <c r="J1408" s="113">
        <v>1587403.1</v>
      </c>
      <c r="K1408" s="115">
        <v>43518</v>
      </c>
      <c r="L1408" s="113">
        <v>526</v>
      </c>
      <c r="M1408" s="113" t="s">
        <v>1579</v>
      </c>
      <c r="N1408" s="351"/>
    </row>
    <row r="1409" spans="1:14">
      <c r="A1409" s="113" t="s">
        <v>1580</v>
      </c>
      <c r="B1409" s="113" t="s">
        <v>384</v>
      </c>
      <c r="C1409" s="113">
        <v>198</v>
      </c>
      <c r="D1409" s="113">
        <v>204</v>
      </c>
      <c r="E1409" s="113">
        <v>195.35</v>
      </c>
      <c r="F1409" s="113">
        <v>198.45</v>
      </c>
      <c r="G1409" s="113">
        <v>198.5</v>
      </c>
      <c r="H1409" s="113">
        <v>198.65</v>
      </c>
      <c r="I1409" s="113">
        <v>1772749</v>
      </c>
      <c r="J1409" s="113">
        <v>352704642.35000002</v>
      </c>
      <c r="K1409" s="115">
        <v>43518</v>
      </c>
      <c r="L1409" s="113">
        <v>2986</v>
      </c>
      <c r="M1409" s="113" t="s">
        <v>1581</v>
      </c>
      <c r="N1409" s="351"/>
    </row>
    <row r="1410" spans="1:14">
      <c r="A1410" s="113" t="s">
        <v>1582</v>
      </c>
      <c r="B1410" s="113" t="s">
        <v>384</v>
      </c>
      <c r="C1410" s="113">
        <v>1055.25</v>
      </c>
      <c r="D1410" s="113">
        <v>1055.25</v>
      </c>
      <c r="E1410" s="113">
        <v>1026.8</v>
      </c>
      <c r="F1410" s="113">
        <v>1033</v>
      </c>
      <c r="G1410" s="113">
        <v>1031.9000000000001</v>
      </c>
      <c r="H1410" s="113">
        <v>1057.25</v>
      </c>
      <c r="I1410" s="113">
        <v>13493</v>
      </c>
      <c r="J1410" s="113">
        <v>14015775.5</v>
      </c>
      <c r="K1410" s="115">
        <v>43518</v>
      </c>
      <c r="L1410" s="113">
        <v>1003</v>
      </c>
      <c r="M1410" s="113" t="s">
        <v>1583</v>
      </c>
      <c r="N1410" s="351"/>
    </row>
    <row r="1411" spans="1:14">
      <c r="A1411" s="113" t="s">
        <v>2256</v>
      </c>
      <c r="B1411" s="113" t="s">
        <v>384</v>
      </c>
      <c r="C1411" s="113">
        <v>20.9</v>
      </c>
      <c r="D1411" s="113">
        <v>21.7</v>
      </c>
      <c r="E1411" s="113">
        <v>20.05</v>
      </c>
      <c r="F1411" s="113">
        <v>21.55</v>
      </c>
      <c r="G1411" s="113">
        <v>21.7</v>
      </c>
      <c r="H1411" s="113">
        <v>20.7</v>
      </c>
      <c r="I1411" s="113">
        <v>14877</v>
      </c>
      <c r="J1411" s="113">
        <v>318639.95</v>
      </c>
      <c r="K1411" s="115">
        <v>43518</v>
      </c>
      <c r="L1411" s="113">
        <v>76</v>
      </c>
      <c r="M1411" s="113" t="s">
        <v>2257</v>
      </c>
      <c r="N1411" s="351"/>
    </row>
    <row r="1412" spans="1:14">
      <c r="A1412" s="113" t="s">
        <v>2497</v>
      </c>
      <c r="B1412" s="113" t="s">
        <v>384</v>
      </c>
      <c r="C1412" s="113">
        <v>7.25</v>
      </c>
      <c r="D1412" s="113">
        <v>8.3000000000000007</v>
      </c>
      <c r="E1412" s="113">
        <v>7.25</v>
      </c>
      <c r="F1412" s="113">
        <v>8</v>
      </c>
      <c r="G1412" s="113">
        <v>8</v>
      </c>
      <c r="H1412" s="113">
        <v>7.5</v>
      </c>
      <c r="I1412" s="113">
        <v>5589</v>
      </c>
      <c r="J1412" s="113">
        <v>43449.55</v>
      </c>
      <c r="K1412" s="115">
        <v>43518</v>
      </c>
      <c r="L1412" s="113">
        <v>48</v>
      </c>
      <c r="M1412" s="113" t="s">
        <v>2498</v>
      </c>
      <c r="N1412" s="351"/>
    </row>
    <row r="1413" spans="1:14">
      <c r="A1413" s="113" t="s">
        <v>2499</v>
      </c>
      <c r="B1413" s="113" t="s">
        <v>384</v>
      </c>
      <c r="C1413" s="113">
        <v>4.3</v>
      </c>
      <c r="D1413" s="113">
        <v>4.45</v>
      </c>
      <c r="E1413" s="113">
        <v>4.3</v>
      </c>
      <c r="F1413" s="113">
        <v>4.4000000000000004</v>
      </c>
      <c r="G1413" s="113">
        <v>4.3499999999999996</v>
      </c>
      <c r="H1413" s="113">
        <v>4.3</v>
      </c>
      <c r="I1413" s="113">
        <v>3929</v>
      </c>
      <c r="J1413" s="113">
        <v>16942.599999999999</v>
      </c>
      <c r="K1413" s="115">
        <v>43518</v>
      </c>
      <c r="L1413" s="113">
        <v>7</v>
      </c>
      <c r="M1413" s="113" t="s">
        <v>2500</v>
      </c>
      <c r="N1413" s="351"/>
    </row>
    <row r="1414" spans="1:14">
      <c r="A1414" s="113" t="s">
        <v>1584</v>
      </c>
      <c r="B1414" s="113" t="s">
        <v>384</v>
      </c>
      <c r="C1414" s="113">
        <v>29.1</v>
      </c>
      <c r="D1414" s="113">
        <v>30.7</v>
      </c>
      <c r="E1414" s="113">
        <v>29</v>
      </c>
      <c r="F1414" s="113">
        <v>29.95</v>
      </c>
      <c r="G1414" s="113">
        <v>29.95</v>
      </c>
      <c r="H1414" s="113">
        <v>29.15</v>
      </c>
      <c r="I1414" s="113">
        <v>25088</v>
      </c>
      <c r="J1414" s="113">
        <v>750343.95</v>
      </c>
      <c r="K1414" s="115">
        <v>43518</v>
      </c>
      <c r="L1414" s="113">
        <v>96</v>
      </c>
      <c r="M1414" s="113" t="s">
        <v>1585</v>
      </c>
      <c r="N1414" s="351"/>
    </row>
    <row r="1415" spans="1:14">
      <c r="A1415" s="113" t="s">
        <v>1586</v>
      </c>
      <c r="B1415" s="113" t="s">
        <v>384</v>
      </c>
      <c r="C1415" s="113">
        <v>221.9</v>
      </c>
      <c r="D1415" s="113">
        <v>228.15</v>
      </c>
      <c r="E1415" s="113">
        <v>218.75</v>
      </c>
      <c r="F1415" s="113">
        <v>226.1</v>
      </c>
      <c r="G1415" s="113">
        <v>226</v>
      </c>
      <c r="H1415" s="113">
        <v>221.9</v>
      </c>
      <c r="I1415" s="113">
        <v>101186</v>
      </c>
      <c r="J1415" s="113">
        <v>22741145.199999999</v>
      </c>
      <c r="K1415" s="115">
        <v>43518</v>
      </c>
      <c r="L1415" s="113">
        <v>3547</v>
      </c>
      <c r="M1415" s="113" t="s">
        <v>1587</v>
      </c>
      <c r="N1415" s="351"/>
    </row>
    <row r="1416" spans="1:14">
      <c r="A1416" s="113" t="s">
        <v>1588</v>
      </c>
      <c r="B1416" s="113" t="s">
        <v>384</v>
      </c>
      <c r="C1416" s="113">
        <v>38.75</v>
      </c>
      <c r="D1416" s="113">
        <v>40.5</v>
      </c>
      <c r="E1416" s="113">
        <v>37.549999999999997</v>
      </c>
      <c r="F1416" s="113">
        <v>40.200000000000003</v>
      </c>
      <c r="G1416" s="113">
        <v>39.5</v>
      </c>
      <c r="H1416" s="113">
        <v>38.299999999999997</v>
      </c>
      <c r="I1416" s="113">
        <v>17071</v>
      </c>
      <c r="J1416" s="113">
        <v>677770.7</v>
      </c>
      <c r="K1416" s="115">
        <v>43518</v>
      </c>
      <c r="L1416" s="113">
        <v>155</v>
      </c>
      <c r="M1416" s="113" t="s">
        <v>2205</v>
      </c>
      <c r="N1416" s="351"/>
    </row>
    <row r="1417" spans="1:14">
      <c r="A1417" s="113" t="s">
        <v>372</v>
      </c>
      <c r="B1417" s="113" t="s">
        <v>384</v>
      </c>
      <c r="C1417" s="113">
        <v>235.4</v>
      </c>
      <c r="D1417" s="113">
        <v>239.2</v>
      </c>
      <c r="E1417" s="113">
        <v>232.4</v>
      </c>
      <c r="F1417" s="113">
        <v>234.6</v>
      </c>
      <c r="G1417" s="113">
        <v>234.1</v>
      </c>
      <c r="H1417" s="113">
        <v>233.75</v>
      </c>
      <c r="I1417" s="113">
        <v>282978</v>
      </c>
      <c r="J1417" s="113">
        <v>66598522.25</v>
      </c>
      <c r="K1417" s="115">
        <v>43518</v>
      </c>
      <c r="L1417" s="113">
        <v>7682</v>
      </c>
      <c r="M1417" s="113" t="s">
        <v>1589</v>
      </c>
      <c r="N1417" s="351"/>
    </row>
    <row r="1418" spans="1:14">
      <c r="A1418" s="113" t="s">
        <v>1590</v>
      </c>
      <c r="B1418" s="113" t="s">
        <v>384</v>
      </c>
      <c r="C1418" s="113">
        <v>4.5999999999999996</v>
      </c>
      <c r="D1418" s="113">
        <v>6</v>
      </c>
      <c r="E1418" s="113">
        <v>4.5</v>
      </c>
      <c r="F1418" s="113">
        <v>5.75</v>
      </c>
      <c r="G1418" s="113">
        <v>5.6</v>
      </c>
      <c r="H1418" s="113">
        <v>4.45</v>
      </c>
      <c r="I1418" s="113">
        <v>200370841</v>
      </c>
      <c r="J1418" s="113">
        <v>1072931223.1</v>
      </c>
      <c r="K1418" s="115">
        <v>43518</v>
      </c>
      <c r="L1418" s="113">
        <v>89050</v>
      </c>
      <c r="M1418" s="113" t="s">
        <v>1591</v>
      </c>
      <c r="N1418" s="351"/>
    </row>
    <row r="1419" spans="1:14">
      <c r="A1419" s="113" t="s">
        <v>1592</v>
      </c>
      <c r="B1419" s="113" t="s">
        <v>384</v>
      </c>
      <c r="C1419" s="113">
        <v>97.1</v>
      </c>
      <c r="D1419" s="113">
        <v>98</v>
      </c>
      <c r="E1419" s="113">
        <v>96.3</v>
      </c>
      <c r="F1419" s="113">
        <v>97.35</v>
      </c>
      <c r="G1419" s="113">
        <v>96.7</v>
      </c>
      <c r="H1419" s="113">
        <v>96.9</v>
      </c>
      <c r="I1419" s="113">
        <v>166582</v>
      </c>
      <c r="J1419" s="113">
        <v>16156241.85</v>
      </c>
      <c r="K1419" s="115">
        <v>43518</v>
      </c>
      <c r="L1419" s="113">
        <v>1755</v>
      </c>
      <c r="M1419" s="113" t="s">
        <v>1593</v>
      </c>
      <c r="N1419" s="351"/>
    </row>
    <row r="1420" spans="1:14">
      <c r="A1420" s="113" t="s">
        <v>1594</v>
      </c>
      <c r="B1420" s="113" t="s">
        <v>384</v>
      </c>
      <c r="C1420" s="113">
        <v>1294.05</v>
      </c>
      <c r="D1420" s="113">
        <v>1320</v>
      </c>
      <c r="E1420" s="113">
        <v>1282.55</v>
      </c>
      <c r="F1420" s="113">
        <v>1316.55</v>
      </c>
      <c r="G1420" s="113">
        <v>1315</v>
      </c>
      <c r="H1420" s="113">
        <v>1296.8499999999999</v>
      </c>
      <c r="I1420" s="113">
        <v>1141</v>
      </c>
      <c r="J1420" s="113">
        <v>1492522.9</v>
      </c>
      <c r="K1420" s="115">
        <v>43518</v>
      </c>
      <c r="L1420" s="113">
        <v>207</v>
      </c>
      <c r="M1420" s="113" t="s">
        <v>1595</v>
      </c>
      <c r="N1420" s="351"/>
    </row>
    <row r="1421" spans="1:14">
      <c r="A1421" s="113" t="s">
        <v>1596</v>
      </c>
      <c r="B1421" s="113" t="s">
        <v>384</v>
      </c>
      <c r="C1421" s="113">
        <v>216.95</v>
      </c>
      <c r="D1421" s="113">
        <v>223.95</v>
      </c>
      <c r="E1421" s="113">
        <v>211.05</v>
      </c>
      <c r="F1421" s="113">
        <v>219.05</v>
      </c>
      <c r="G1421" s="113">
        <v>223.85</v>
      </c>
      <c r="H1421" s="113">
        <v>213.9</v>
      </c>
      <c r="I1421" s="113">
        <v>3958</v>
      </c>
      <c r="J1421" s="113">
        <v>864342.25</v>
      </c>
      <c r="K1421" s="115">
        <v>43518</v>
      </c>
      <c r="L1421" s="113">
        <v>248</v>
      </c>
      <c r="M1421" s="113" t="s">
        <v>1597</v>
      </c>
      <c r="N1421" s="351"/>
    </row>
    <row r="1422" spans="1:14">
      <c r="A1422" s="113" t="s">
        <v>1598</v>
      </c>
      <c r="B1422" s="113" t="s">
        <v>384</v>
      </c>
      <c r="C1422" s="113">
        <v>1157.9000000000001</v>
      </c>
      <c r="D1422" s="113">
        <v>1171.1500000000001</v>
      </c>
      <c r="E1422" s="113">
        <v>1152.0999999999999</v>
      </c>
      <c r="F1422" s="113">
        <v>1165</v>
      </c>
      <c r="G1422" s="113">
        <v>1168</v>
      </c>
      <c r="H1422" s="113">
        <v>1155.0999999999999</v>
      </c>
      <c r="I1422" s="113">
        <v>5319</v>
      </c>
      <c r="J1422" s="113">
        <v>6176140.7000000002</v>
      </c>
      <c r="K1422" s="115">
        <v>43518</v>
      </c>
      <c r="L1422" s="113">
        <v>668</v>
      </c>
      <c r="M1422" s="113" t="s">
        <v>1599</v>
      </c>
      <c r="N1422" s="351"/>
    </row>
    <row r="1423" spans="1:14">
      <c r="A1423" s="113" t="s">
        <v>1600</v>
      </c>
      <c r="B1423" s="113" t="s">
        <v>3192</v>
      </c>
      <c r="C1423" s="113">
        <v>1.65</v>
      </c>
      <c r="D1423" s="113">
        <v>1.65</v>
      </c>
      <c r="E1423" s="113">
        <v>1.65</v>
      </c>
      <c r="F1423" s="113">
        <v>1.65</v>
      </c>
      <c r="G1423" s="113">
        <v>1.65</v>
      </c>
      <c r="H1423" s="113">
        <v>1.6</v>
      </c>
      <c r="I1423" s="113">
        <v>4334</v>
      </c>
      <c r="J1423" s="113">
        <v>7151.1</v>
      </c>
      <c r="K1423" s="115">
        <v>43518</v>
      </c>
      <c r="L1423" s="113">
        <v>15</v>
      </c>
      <c r="M1423" s="113" t="s">
        <v>1601</v>
      </c>
      <c r="N1423" s="351"/>
    </row>
    <row r="1424" spans="1:14">
      <c r="A1424" s="113" t="s">
        <v>144</v>
      </c>
      <c r="B1424" s="113" t="s">
        <v>384</v>
      </c>
      <c r="C1424" s="113">
        <v>33</v>
      </c>
      <c r="D1424" s="113">
        <v>33.65</v>
      </c>
      <c r="E1424" s="113">
        <v>32.75</v>
      </c>
      <c r="F1424" s="113">
        <v>33.35</v>
      </c>
      <c r="G1424" s="113">
        <v>33.299999999999997</v>
      </c>
      <c r="H1424" s="113">
        <v>33.200000000000003</v>
      </c>
      <c r="I1424" s="113">
        <v>2236631</v>
      </c>
      <c r="J1424" s="113">
        <v>74414112.200000003</v>
      </c>
      <c r="K1424" s="115">
        <v>43518</v>
      </c>
      <c r="L1424" s="113">
        <v>4404</v>
      </c>
      <c r="M1424" s="113" t="s">
        <v>1602</v>
      </c>
      <c r="N1424" s="351"/>
    </row>
    <row r="1425" spans="1:14">
      <c r="A1425" s="113" t="s">
        <v>1603</v>
      </c>
      <c r="B1425" s="113" t="s">
        <v>384</v>
      </c>
      <c r="C1425" s="113">
        <v>588.04999999999995</v>
      </c>
      <c r="D1425" s="113">
        <v>605</v>
      </c>
      <c r="E1425" s="113">
        <v>588.04999999999995</v>
      </c>
      <c r="F1425" s="113">
        <v>594.29999999999995</v>
      </c>
      <c r="G1425" s="113">
        <v>601.95000000000005</v>
      </c>
      <c r="H1425" s="113">
        <v>587.79999999999995</v>
      </c>
      <c r="I1425" s="113">
        <v>177067</v>
      </c>
      <c r="J1425" s="113">
        <v>105198030</v>
      </c>
      <c r="K1425" s="115">
        <v>43518</v>
      </c>
      <c r="L1425" s="113">
        <v>1379</v>
      </c>
      <c r="M1425" s="113" t="s">
        <v>1604</v>
      </c>
      <c r="N1425" s="351"/>
    </row>
    <row r="1426" spans="1:14">
      <c r="A1426" s="113" t="s">
        <v>3189</v>
      </c>
      <c r="B1426" s="113" t="s">
        <v>384</v>
      </c>
      <c r="C1426" s="113">
        <v>60.25</v>
      </c>
      <c r="D1426" s="113">
        <v>60.25</v>
      </c>
      <c r="E1426" s="113">
        <v>60.25</v>
      </c>
      <c r="F1426" s="113">
        <v>60.25</v>
      </c>
      <c r="G1426" s="113">
        <v>60.25</v>
      </c>
      <c r="H1426" s="113">
        <v>60.25</v>
      </c>
      <c r="I1426" s="113">
        <v>1</v>
      </c>
      <c r="J1426" s="113">
        <v>60.25</v>
      </c>
      <c r="K1426" s="115">
        <v>43518</v>
      </c>
      <c r="L1426" s="113">
        <v>1</v>
      </c>
      <c r="M1426" s="113" t="s">
        <v>3190</v>
      </c>
      <c r="N1426" s="351"/>
    </row>
    <row r="1427" spans="1:14">
      <c r="A1427" s="113" t="s">
        <v>1605</v>
      </c>
      <c r="B1427" s="113" t="s">
        <v>384</v>
      </c>
      <c r="C1427" s="113">
        <v>178.45</v>
      </c>
      <c r="D1427" s="113">
        <v>188.4</v>
      </c>
      <c r="E1427" s="113">
        <v>178</v>
      </c>
      <c r="F1427" s="113">
        <v>181.6</v>
      </c>
      <c r="G1427" s="113">
        <v>180.35</v>
      </c>
      <c r="H1427" s="113">
        <v>179.25</v>
      </c>
      <c r="I1427" s="113">
        <v>45054</v>
      </c>
      <c r="J1427" s="113">
        <v>8255143.25</v>
      </c>
      <c r="K1427" s="115">
        <v>43518</v>
      </c>
      <c r="L1427" s="113">
        <v>1174</v>
      </c>
      <c r="M1427" s="113" t="s">
        <v>1606</v>
      </c>
      <c r="N1427" s="351"/>
    </row>
    <row r="1428" spans="1:14">
      <c r="A1428" s="113" t="s">
        <v>1607</v>
      </c>
      <c r="B1428" s="113" t="s">
        <v>384</v>
      </c>
      <c r="C1428" s="113">
        <v>99.1</v>
      </c>
      <c r="D1428" s="113">
        <v>118</v>
      </c>
      <c r="E1428" s="113">
        <v>99</v>
      </c>
      <c r="F1428" s="113">
        <v>115.1</v>
      </c>
      <c r="G1428" s="113">
        <v>115</v>
      </c>
      <c r="H1428" s="113">
        <v>98.65</v>
      </c>
      <c r="I1428" s="113">
        <v>1634273</v>
      </c>
      <c r="J1428" s="113">
        <v>182595733.5</v>
      </c>
      <c r="K1428" s="115">
        <v>43518</v>
      </c>
      <c r="L1428" s="113">
        <v>21127</v>
      </c>
      <c r="M1428" s="113" t="s">
        <v>1608</v>
      </c>
      <c r="N1428" s="351"/>
    </row>
    <row r="1429" spans="1:14">
      <c r="A1429" s="113" t="s">
        <v>1609</v>
      </c>
      <c r="B1429" s="113" t="s">
        <v>384</v>
      </c>
      <c r="C1429" s="113">
        <v>195.65</v>
      </c>
      <c r="D1429" s="113">
        <v>198</v>
      </c>
      <c r="E1429" s="113">
        <v>189</v>
      </c>
      <c r="F1429" s="113">
        <v>195.5</v>
      </c>
      <c r="G1429" s="113">
        <v>195.9</v>
      </c>
      <c r="H1429" s="113">
        <v>191.85</v>
      </c>
      <c r="I1429" s="113">
        <v>3067</v>
      </c>
      <c r="J1429" s="113">
        <v>596185.55000000005</v>
      </c>
      <c r="K1429" s="115">
        <v>43518</v>
      </c>
      <c r="L1429" s="113">
        <v>168</v>
      </c>
      <c r="M1429" s="113" t="s">
        <v>1610</v>
      </c>
      <c r="N1429" s="351"/>
    </row>
    <row r="1430" spans="1:14">
      <c r="A1430" s="113" t="s">
        <v>2557</v>
      </c>
      <c r="B1430" s="113" t="s">
        <v>384</v>
      </c>
      <c r="C1430" s="113">
        <v>39.5</v>
      </c>
      <c r="D1430" s="113">
        <v>43</v>
      </c>
      <c r="E1430" s="113">
        <v>39.049999999999997</v>
      </c>
      <c r="F1430" s="113">
        <v>41.45</v>
      </c>
      <c r="G1430" s="113">
        <v>41.85</v>
      </c>
      <c r="H1430" s="113">
        <v>39.75</v>
      </c>
      <c r="I1430" s="113">
        <v>230126</v>
      </c>
      <c r="J1430" s="113">
        <v>9480750.9499999993</v>
      </c>
      <c r="K1430" s="115">
        <v>43518</v>
      </c>
      <c r="L1430" s="113">
        <v>1081</v>
      </c>
      <c r="M1430" s="113" t="s">
        <v>2558</v>
      </c>
      <c r="N1430" s="351"/>
    </row>
    <row r="1431" spans="1:14">
      <c r="A1431" s="113" t="s">
        <v>2743</v>
      </c>
      <c r="B1431" s="113" t="s">
        <v>384</v>
      </c>
      <c r="C1431" s="113">
        <v>109.7</v>
      </c>
      <c r="D1431" s="113">
        <v>109.75</v>
      </c>
      <c r="E1431" s="113">
        <v>107.8</v>
      </c>
      <c r="F1431" s="113">
        <v>108.7</v>
      </c>
      <c r="G1431" s="113">
        <v>108.65</v>
      </c>
      <c r="H1431" s="113">
        <v>110.35</v>
      </c>
      <c r="I1431" s="113">
        <v>18907</v>
      </c>
      <c r="J1431" s="113">
        <v>2055083.3</v>
      </c>
      <c r="K1431" s="115">
        <v>43518</v>
      </c>
      <c r="L1431" s="113">
        <v>433</v>
      </c>
      <c r="M1431" s="113" t="s">
        <v>2746</v>
      </c>
      <c r="N1431" s="351"/>
    </row>
    <row r="1432" spans="1:14">
      <c r="A1432" s="113" t="s">
        <v>2705</v>
      </c>
      <c r="B1432" s="113" t="s">
        <v>384</v>
      </c>
      <c r="C1432" s="113">
        <v>33.9</v>
      </c>
      <c r="D1432" s="113">
        <v>35.799999999999997</v>
      </c>
      <c r="E1432" s="113">
        <v>33.9</v>
      </c>
      <c r="F1432" s="113">
        <v>35.4</v>
      </c>
      <c r="G1432" s="113">
        <v>35.75</v>
      </c>
      <c r="H1432" s="113">
        <v>34.299999999999997</v>
      </c>
      <c r="I1432" s="113">
        <v>98994</v>
      </c>
      <c r="J1432" s="113">
        <v>3466729.3</v>
      </c>
      <c r="K1432" s="115">
        <v>43518</v>
      </c>
      <c r="L1432" s="113">
        <v>344</v>
      </c>
      <c r="M1432" s="113" t="s">
        <v>2706</v>
      </c>
      <c r="N1432" s="351"/>
    </row>
    <row r="1433" spans="1:14">
      <c r="A1433" s="113" t="s">
        <v>3594</v>
      </c>
      <c r="B1433" s="113" t="s">
        <v>3192</v>
      </c>
      <c r="C1433" s="113">
        <v>3.7</v>
      </c>
      <c r="D1433" s="113">
        <v>3.7</v>
      </c>
      <c r="E1433" s="113">
        <v>3.55</v>
      </c>
      <c r="F1433" s="113">
        <v>3.65</v>
      </c>
      <c r="G1433" s="113">
        <v>3.65</v>
      </c>
      <c r="H1433" s="113">
        <v>3.55</v>
      </c>
      <c r="I1433" s="113">
        <v>6632</v>
      </c>
      <c r="J1433" s="113">
        <v>23874.799999999999</v>
      </c>
      <c r="K1433" s="115">
        <v>43518</v>
      </c>
      <c r="L1433" s="113">
        <v>10</v>
      </c>
      <c r="M1433" s="113" t="s">
        <v>3595</v>
      </c>
      <c r="N1433" s="351"/>
    </row>
    <row r="1434" spans="1:14">
      <c r="A1434" s="113" t="s">
        <v>3323</v>
      </c>
      <c r="B1434" s="113" t="s">
        <v>3192</v>
      </c>
      <c r="C1434" s="113">
        <v>0.45</v>
      </c>
      <c r="D1434" s="113">
        <v>0.55000000000000004</v>
      </c>
      <c r="E1434" s="113">
        <v>0.45</v>
      </c>
      <c r="F1434" s="113">
        <v>0.55000000000000004</v>
      </c>
      <c r="G1434" s="113">
        <v>0.55000000000000004</v>
      </c>
      <c r="H1434" s="113">
        <v>0.5</v>
      </c>
      <c r="I1434" s="113">
        <v>55226</v>
      </c>
      <c r="J1434" s="113">
        <v>30236.2</v>
      </c>
      <c r="K1434" s="115">
        <v>43518</v>
      </c>
      <c r="L1434" s="113">
        <v>52</v>
      </c>
      <c r="M1434" s="113" t="s">
        <v>3324</v>
      </c>
      <c r="N1434" s="351"/>
    </row>
    <row r="1435" spans="1:14">
      <c r="A1435" s="113" t="s">
        <v>3612</v>
      </c>
      <c r="B1435" s="113" t="s">
        <v>384</v>
      </c>
      <c r="C1435" s="113">
        <v>3</v>
      </c>
      <c r="D1435" s="113">
        <v>3.1</v>
      </c>
      <c r="E1435" s="113">
        <v>3</v>
      </c>
      <c r="F1435" s="113">
        <v>3.1</v>
      </c>
      <c r="G1435" s="113">
        <v>3.1</v>
      </c>
      <c r="H1435" s="113">
        <v>3</v>
      </c>
      <c r="I1435" s="113">
        <v>303</v>
      </c>
      <c r="J1435" s="113">
        <v>936.8</v>
      </c>
      <c r="K1435" s="115">
        <v>43518</v>
      </c>
      <c r="L1435" s="113">
        <v>2</v>
      </c>
      <c r="M1435" s="113" t="s">
        <v>3613</v>
      </c>
      <c r="N1435" s="351"/>
    </row>
    <row r="1436" spans="1:14">
      <c r="A1436" s="113" t="s">
        <v>2083</v>
      </c>
      <c r="B1436" s="113" t="s">
        <v>384</v>
      </c>
      <c r="C1436" s="113">
        <v>36</v>
      </c>
      <c r="D1436" s="113">
        <v>37.5</v>
      </c>
      <c r="E1436" s="113">
        <v>34.299999999999997</v>
      </c>
      <c r="F1436" s="113">
        <v>35.799999999999997</v>
      </c>
      <c r="G1436" s="113">
        <v>35.5</v>
      </c>
      <c r="H1436" s="113">
        <v>35.35</v>
      </c>
      <c r="I1436" s="113">
        <v>8392</v>
      </c>
      <c r="J1436" s="113">
        <v>300290.45</v>
      </c>
      <c r="K1436" s="115">
        <v>43518</v>
      </c>
      <c r="L1436" s="113">
        <v>134</v>
      </c>
      <c r="M1436" s="113" t="s">
        <v>2084</v>
      </c>
      <c r="N1436" s="351"/>
    </row>
    <row r="1437" spans="1:14">
      <c r="A1437" s="113" t="s">
        <v>2025</v>
      </c>
      <c r="B1437" s="113" t="s">
        <v>384</v>
      </c>
      <c r="C1437" s="113">
        <v>7685</v>
      </c>
      <c r="D1437" s="113">
        <v>7790</v>
      </c>
      <c r="E1437" s="113">
        <v>7620</v>
      </c>
      <c r="F1437" s="113">
        <v>7687.25</v>
      </c>
      <c r="G1437" s="113">
        <v>7681</v>
      </c>
      <c r="H1437" s="113">
        <v>7695.1</v>
      </c>
      <c r="I1437" s="113">
        <v>365</v>
      </c>
      <c r="J1437" s="113">
        <v>2805934.55</v>
      </c>
      <c r="K1437" s="115">
        <v>43518</v>
      </c>
      <c r="L1437" s="113">
        <v>83</v>
      </c>
      <c r="M1437" s="113" t="s">
        <v>2026</v>
      </c>
      <c r="N1437" s="351"/>
    </row>
    <row r="1438" spans="1:14">
      <c r="A1438" s="113" t="s">
        <v>145</v>
      </c>
      <c r="B1438" s="113" t="s">
        <v>384</v>
      </c>
      <c r="C1438" s="113">
        <v>563.5</v>
      </c>
      <c r="D1438" s="113">
        <v>569</v>
      </c>
      <c r="E1438" s="113">
        <v>558</v>
      </c>
      <c r="F1438" s="113">
        <v>564.79999999999995</v>
      </c>
      <c r="G1438" s="113">
        <v>565.95000000000005</v>
      </c>
      <c r="H1438" s="113">
        <v>565.85</v>
      </c>
      <c r="I1438" s="113">
        <v>417784</v>
      </c>
      <c r="J1438" s="113">
        <v>236024750.84999999</v>
      </c>
      <c r="K1438" s="115">
        <v>43518</v>
      </c>
      <c r="L1438" s="113">
        <v>10431</v>
      </c>
      <c r="M1438" s="113" t="s">
        <v>1611</v>
      </c>
      <c r="N1438" s="351"/>
    </row>
    <row r="1439" spans="1:14">
      <c r="A1439" s="113" t="s">
        <v>1612</v>
      </c>
      <c r="B1439" s="113" t="s">
        <v>384</v>
      </c>
      <c r="C1439" s="113">
        <v>83.15</v>
      </c>
      <c r="D1439" s="113">
        <v>85.1</v>
      </c>
      <c r="E1439" s="113">
        <v>82.9</v>
      </c>
      <c r="F1439" s="113">
        <v>84.15</v>
      </c>
      <c r="G1439" s="113">
        <v>84.45</v>
      </c>
      <c r="H1439" s="113">
        <v>83.1</v>
      </c>
      <c r="I1439" s="113">
        <v>163846</v>
      </c>
      <c r="J1439" s="113">
        <v>13757597.65</v>
      </c>
      <c r="K1439" s="115">
        <v>43518</v>
      </c>
      <c r="L1439" s="113">
        <v>1692</v>
      </c>
      <c r="M1439" s="113" t="s">
        <v>1613</v>
      </c>
      <c r="N1439" s="351"/>
    </row>
    <row r="1440" spans="1:14">
      <c r="A1440" s="113" t="s">
        <v>146</v>
      </c>
      <c r="B1440" s="113" t="s">
        <v>384</v>
      </c>
      <c r="C1440" s="113">
        <v>521</v>
      </c>
      <c r="D1440" s="113">
        <v>539</v>
      </c>
      <c r="E1440" s="113">
        <v>519.4</v>
      </c>
      <c r="F1440" s="113">
        <v>535.15</v>
      </c>
      <c r="G1440" s="113">
        <v>535.85</v>
      </c>
      <c r="H1440" s="113">
        <v>523.20000000000005</v>
      </c>
      <c r="I1440" s="113">
        <v>436523</v>
      </c>
      <c r="J1440" s="113">
        <v>232189810.80000001</v>
      </c>
      <c r="K1440" s="115">
        <v>43518</v>
      </c>
      <c r="L1440" s="113">
        <v>10110</v>
      </c>
      <c r="M1440" s="113" t="s">
        <v>1614</v>
      </c>
      <c r="N1440" s="351"/>
    </row>
    <row r="1441" spans="1:14">
      <c r="A1441" s="113" t="s">
        <v>350</v>
      </c>
      <c r="B1441" s="113" t="s">
        <v>384</v>
      </c>
      <c r="C1441" s="113">
        <v>903</v>
      </c>
      <c r="D1441" s="113">
        <v>914.95</v>
      </c>
      <c r="E1441" s="113">
        <v>899.55</v>
      </c>
      <c r="F1441" s="113">
        <v>905.2</v>
      </c>
      <c r="G1441" s="113">
        <v>901.8</v>
      </c>
      <c r="H1441" s="113">
        <v>900.65</v>
      </c>
      <c r="I1441" s="113">
        <v>496669</v>
      </c>
      <c r="J1441" s="113">
        <v>451045427.80000001</v>
      </c>
      <c r="K1441" s="115">
        <v>43518</v>
      </c>
      <c r="L1441" s="113">
        <v>15616</v>
      </c>
      <c r="M1441" s="113" t="s">
        <v>1615</v>
      </c>
      <c r="N1441" s="351"/>
    </row>
    <row r="1442" spans="1:14">
      <c r="A1442" s="113" t="s">
        <v>147</v>
      </c>
      <c r="B1442" s="113" t="s">
        <v>384</v>
      </c>
      <c r="C1442" s="113">
        <v>190</v>
      </c>
      <c r="D1442" s="113">
        <v>192.05</v>
      </c>
      <c r="E1442" s="113">
        <v>188.05</v>
      </c>
      <c r="F1442" s="113">
        <v>189.25</v>
      </c>
      <c r="G1442" s="113">
        <v>190.25</v>
      </c>
      <c r="H1442" s="113">
        <v>190.65</v>
      </c>
      <c r="I1442" s="113">
        <v>1243941</v>
      </c>
      <c r="J1442" s="113">
        <v>235933129.19999999</v>
      </c>
      <c r="K1442" s="115">
        <v>43518</v>
      </c>
      <c r="L1442" s="113">
        <v>8449</v>
      </c>
      <c r="M1442" s="113" t="s">
        <v>1616</v>
      </c>
      <c r="N1442" s="351"/>
    </row>
    <row r="1443" spans="1:14">
      <c r="A1443" s="113" t="s">
        <v>1617</v>
      </c>
      <c r="B1443" s="113" t="s">
        <v>384</v>
      </c>
      <c r="C1443" s="113">
        <v>834</v>
      </c>
      <c r="D1443" s="113">
        <v>834.65</v>
      </c>
      <c r="E1443" s="113">
        <v>822.3</v>
      </c>
      <c r="F1443" s="113">
        <v>824.6</v>
      </c>
      <c r="G1443" s="113">
        <v>825.85</v>
      </c>
      <c r="H1443" s="113">
        <v>834.65</v>
      </c>
      <c r="I1443" s="113">
        <v>38057</v>
      </c>
      <c r="J1443" s="113">
        <v>31441618.300000001</v>
      </c>
      <c r="K1443" s="115">
        <v>43518</v>
      </c>
      <c r="L1443" s="113">
        <v>2215</v>
      </c>
      <c r="M1443" s="113" t="s">
        <v>1618</v>
      </c>
      <c r="N1443" s="351"/>
    </row>
    <row r="1444" spans="1:14">
      <c r="A1444" s="113" t="s">
        <v>1619</v>
      </c>
      <c r="B1444" s="113" t="s">
        <v>384</v>
      </c>
      <c r="C1444" s="113">
        <v>588.15</v>
      </c>
      <c r="D1444" s="113">
        <v>597</v>
      </c>
      <c r="E1444" s="113">
        <v>582</v>
      </c>
      <c r="F1444" s="113">
        <v>583.29999999999995</v>
      </c>
      <c r="G1444" s="113">
        <v>582.1</v>
      </c>
      <c r="H1444" s="113">
        <v>585.65</v>
      </c>
      <c r="I1444" s="113">
        <v>24008</v>
      </c>
      <c r="J1444" s="113">
        <v>14106494.1</v>
      </c>
      <c r="K1444" s="115">
        <v>43518</v>
      </c>
      <c r="L1444" s="113">
        <v>2758</v>
      </c>
      <c r="M1444" s="113" t="s">
        <v>1620</v>
      </c>
      <c r="N1444" s="351"/>
    </row>
    <row r="1445" spans="1:14">
      <c r="A1445" s="113" t="s">
        <v>148</v>
      </c>
      <c r="B1445" s="113" t="s">
        <v>384</v>
      </c>
      <c r="C1445" s="113">
        <v>170</v>
      </c>
      <c r="D1445" s="113">
        <v>175.3</v>
      </c>
      <c r="E1445" s="113">
        <v>167.85</v>
      </c>
      <c r="F1445" s="113">
        <v>174.3</v>
      </c>
      <c r="G1445" s="113">
        <v>174.9</v>
      </c>
      <c r="H1445" s="113">
        <v>169.7</v>
      </c>
      <c r="I1445" s="113">
        <v>13011477</v>
      </c>
      <c r="J1445" s="113">
        <v>2234271631.1500001</v>
      </c>
      <c r="K1445" s="115">
        <v>43518</v>
      </c>
      <c r="L1445" s="113">
        <v>82739</v>
      </c>
      <c r="M1445" s="113" t="s">
        <v>1621</v>
      </c>
      <c r="N1445" s="351"/>
    </row>
    <row r="1446" spans="1:14">
      <c r="A1446" s="113" t="s">
        <v>149</v>
      </c>
      <c r="B1446" s="113" t="s">
        <v>384</v>
      </c>
      <c r="C1446" s="113">
        <v>87.85</v>
      </c>
      <c r="D1446" s="113">
        <v>89.6</v>
      </c>
      <c r="E1446" s="113">
        <v>86.7</v>
      </c>
      <c r="F1446" s="113">
        <v>89.2</v>
      </c>
      <c r="G1446" s="113">
        <v>89.55</v>
      </c>
      <c r="H1446" s="113">
        <v>87.85</v>
      </c>
      <c r="I1446" s="113">
        <v>3311777</v>
      </c>
      <c r="J1446" s="113">
        <v>292076448.69999999</v>
      </c>
      <c r="K1446" s="115">
        <v>43518</v>
      </c>
      <c r="L1446" s="113">
        <v>15023</v>
      </c>
      <c r="M1446" s="113" t="s">
        <v>1622</v>
      </c>
      <c r="N1446" s="351"/>
    </row>
    <row r="1447" spans="1:14">
      <c r="A1447" s="113" t="s">
        <v>150</v>
      </c>
      <c r="B1447" s="113" t="s">
        <v>384</v>
      </c>
      <c r="C1447" s="113">
        <v>67.5</v>
      </c>
      <c r="D1447" s="113">
        <v>67.95</v>
      </c>
      <c r="E1447" s="113">
        <v>66.75</v>
      </c>
      <c r="F1447" s="113">
        <v>67.099999999999994</v>
      </c>
      <c r="G1447" s="113">
        <v>67.150000000000006</v>
      </c>
      <c r="H1447" s="113">
        <v>67.45</v>
      </c>
      <c r="I1447" s="113">
        <v>3078805</v>
      </c>
      <c r="J1447" s="113">
        <v>207001896</v>
      </c>
      <c r="K1447" s="115">
        <v>43518</v>
      </c>
      <c r="L1447" s="113">
        <v>10264</v>
      </c>
      <c r="M1447" s="113" t="s">
        <v>1623</v>
      </c>
      <c r="N1447" s="351"/>
    </row>
    <row r="1448" spans="1:14">
      <c r="A1448" s="113" t="s">
        <v>1624</v>
      </c>
      <c r="B1448" s="113" t="s">
        <v>384</v>
      </c>
      <c r="C1448" s="113">
        <v>690</v>
      </c>
      <c r="D1448" s="113">
        <v>697.9</v>
      </c>
      <c r="E1448" s="113">
        <v>686.85</v>
      </c>
      <c r="F1448" s="113">
        <v>689.15</v>
      </c>
      <c r="G1448" s="113">
        <v>689.2</v>
      </c>
      <c r="H1448" s="113">
        <v>685.7</v>
      </c>
      <c r="I1448" s="113">
        <v>44067</v>
      </c>
      <c r="J1448" s="113">
        <v>30424335.850000001</v>
      </c>
      <c r="K1448" s="115">
        <v>43518</v>
      </c>
      <c r="L1448" s="113">
        <v>2835</v>
      </c>
      <c r="M1448" s="113" t="s">
        <v>1625</v>
      </c>
      <c r="N1448" s="351"/>
    </row>
    <row r="1449" spans="1:14">
      <c r="A1449" s="113" t="s">
        <v>151</v>
      </c>
      <c r="B1449" s="113" t="s">
        <v>384</v>
      </c>
      <c r="C1449" s="113">
        <v>497</v>
      </c>
      <c r="D1449" s="113">
        <v>504</v>
      </c>
      <c r="E1449" s="113">
        <v>492.1</v>
      </c>
      <c r="F1449" s="113">
        <v>502.3</v>
      </c>
      <c r="G1449" s="113">
        <v>502</v>
      </c>
      <c r="H1449" s="113">
        <v>498.85</v>
      </c>
      <c r="I1449" s="113">
        <v>10005723</v>
      </c>
      <c r="J1449" s="113">
        <v>4990238088.8999996</v>
      </c>
      <c r="K1449" s="115">
        <v>43518</v>
      </c>
      <c r="L1449" s="113">
        <v>104520</v>
      </c>
      <c r="M1449" s="113" t="s">
        <v>1626</v>
      </c>
      <c r="N1449" s="351"/>
    </row>
    <row r="1450" spans="1:14">
      <c r="A1450" s="113" t="s">
        <v>3186</v>
      </c>
      <c r="B1450" s="113" t="s">
        <v>3192</v>
      </c>
      <c r="C1450" s="113">
        <v>26.75</v>
      </c>
      <c r="D1450" s="113">
        <v>27.1</v>
      </c>
      <c r="E1450" s="113">
        <v>26</v>
      </c>
      <c r="F1450" s="113">
        <v>27</v>
      </c>
      <c r="G1450" s="113">
        <v>27</v>
      </c>
      <c r="H1450" s="113">
        <v>26.6</v>
      </c>
      <c r="I1450" s="113">
        <v>427365</v>
      </c>
      <c r="J1450" s="113">
        <v>11412451</v>
      </c>
      <c r="K1450" s="115">
        <v>43518</v>
      </c>
      <c r="L1450" s="113">
        <v>1164</v>
      </c>
      <c r="M1450" s="113" t="s">
        <v>569</v>
      </c>
      <c r="N1450" s="351"/>
    </row>
    <row r="1451" spans="1:14">
      <c r="A1451" s="113" t="s">
        <v>1627</v>
      </c>
      <c r="B1451" s="113" t="s">
        <v>384</v>
      </c>
      <c r="C1451" s="113">
        <v>55.5</v>
      </c>
      <c r="D1451" s="113">
        <v>57.55</v>
      </c>
      <c r="E1451" s="113">
        <v>54.6</v>
      </c>
      <c r="F1451" s="113">
        <v>56.95</v>
      </c>
      <c r="G1451" s="113">
        <v>56.9</v>
      </c>
      <c r="H1451" s="113">
        <v>55.3</v>
      </c>
      <c r="I1451" s="113">
        <v>42553</v>
      </c>
      <c r="J1451" s="113">
        <v>2414613.9</v>
      </c>
      <c r="K1451" s="115">
        <v>43518</v>
      </c>
      <c r="L1451" s="113">
        <v>581</v>
      </c>
      <c r="M1451" s="113" t="s">
        <v>1628</v>
      </c>
      <c r="N1451" s="351"/>
    </row>
    <row r="1452" spans="1:14">
      <c r="A1452" s="113" t="s">
        <v>325</v>
      </c>
      <c r="B1452" s="113" t="s">
        <v>384</v>
      </c>
      <c r="C1452" s="113">
        <v>283.95</v>
      </c>
      <c r="D1452" s="113">
        <v>283.95</v>
      </c>
      <c r="E1452" s="113">
        <v>280</v>
      </c>
      <c r="F1452" s="113">
        <v>280.2</v>
      </c>
      <c r="G1452" s="113">
        <v>280</v>
      </c>
      <c r="H1452" s="113">
        <v>280.05</v>
      </c>
      <c r="I1452" s="113">
        <v>7087</v>
      </c>
      <c r="J1452" s="113">
        <v>1989262.5</v>
      </c>
      <c r="K1452" s="115">
        <v>43518</v>
      </c>
      <c r="L1452" s="113">
        <v>371</v>
      </c>
      <c r="M1452" s="113" t="s">
        <v>1894</v>
      </c>
      <c r="N1452" s="351"/>
    </row>
    <row r="1453" spans="1:14">
      <c r="A1453" s="113" t="s">
        <v>3514</v>
      </c>
      <c r="B1453" s="113" t="s">
        <v>384</v>
      </c>
      <c r="C1453" s="113">
        <v>355.05</v>
      </c>
      <c r="D1453" s="113">
        <v>355.05</v>
      </c>
      <c r="E1453" s="113">
        <v>355</v>
      </c>
      <c r="F1453" s="113">
        <v>355</v>
      </c>
      <c r="G1453" s="113">
        <v>355</v>
      </c>
      <c r="H1453" s="113">
        <v>350.15</v>
      </c>
      <c r="I1453" s="113">
        <v>52</v>
      </c>
      <c r="J1453" s="113">
        <v>18460.099999999999</v>
      </c>
      <c r="K1453" s="115">
        <v>43518</v>
      </c>
      <c r="L1453" s="113">
        <v>3</v>
      </c>
      <c r="M1453" s="113" t="s">
        <v>3515</v>
      </c>
      <c r="N1453" s="351"/>
    </row>
    <row r="1454" spans="1:14">
      <c r="A1454" s="113" t="s">
        <v>1985</v>
      </c>
      <c r="B1454" s="113" t="s">
        <v>384</v>
      </c>
      <c r="C1454" s="113">
        <v>610.20000000000005</v>
      </c>
      <c r="D1454" s="113">
        <v>626.04999999999995</v>
      </c>
      <c r="E1454" s="113">
        <v>610.20000000000005</v>
      </c>
      <c r="F1454" s="113">
        <v>625.1</v>
      </c>
      <c r="G1454" s="113">
        <v>625.20000000000005</v>
      </c>
      <c r="H1454" s="113">
        <v>621.65</v>
      </c>
      <c r="I1454" s="113">
        <v>3792</v>
      </c>
      <c r="J1454" s="113">
        <v>2361212.4500000002</v>
      </c>
      <c r="K1454" s="115">
        <v>43518</v>
      </c>
      <c r="L1454" s="113">
        <v>396</v>
      </c>
      <c r="M1454" s="113" t="s">
        <v>1986</v>
      </c>
      <c r="N1454" s="351"/>
    </row>
    <row r="1455" spans="1:14">
      <c r="A1455" s="113" t="s">
        <v>1629</v>
      </c>
      <c r="B1455" s="113" t="s">
        <v>384</v>
      </c>
      <c r="C1455" s="113">
        <v>14.1</v>
      </c>
      <c r="D1455" s="113">
        <v>14.5</v>
      </c>
      <c r="E1455" s="113">
        <v>13.55</v>
      </c>
      <c r="F1455" s="113">
        <v>14</v>
      </c>
      <c r="G1455" s="113">
        <v>14</v>
      </c>
      <c r="H1455" s="113">
        <v>14.1</v>
      </c>
      <c r="I1455" s="113">
        <v>11465</v>
      </c>
      <c r="J1455" s="113">
        <v>161615.25</v>
      </c>
      <c r="K1455" s="115">
        <v>43518</v>
      </c>
      <c r="L1455" s="113">
        <v>183</v>
      </c>
      <c r="M1455" s="113" t="s">
        <v>1630</v>
      </c>
      <c r="N1455" s="351"/>
    </row>
    <row r="1456" spans="1:14">
      <c r="A1456" s="113" t="s">
        <v>2768</v>
      </c>
      <c r="B1456" s="113" t="s">
        <v>384</v>
      </c>
      <c r="C1456" s="113">
        <v>779.9</v>
      </c>
      <c r="D1456" s="113">
        <v>790</v>
      </c>
      <c r="E1456" s="113">
        <v>763.65</v>
      </c>
      <c r="F1456" s="113">
        <v>787.35</v>
      </c>
      <c r="G1456" s="113">
        <v>785</v>
      </c>
      <c r="H1456" s="113">
        <v>772.05</v>
      </c>
      <c r="I1456" s="113">
        <v>28027</v>
      </c>
      <c r="J1456" s="113">
        <v>21968924.75</v>
      </c>
      <c r="K1456" s="115">
        <v>43518</v>
      </c>
      <c r="L1456" s="113">
        <v>4348</v>
      </c>
      <c r="M1456" s="113" t="s">
        <v>2769</v>
      </c>
      <c r="N1456" s="351"/>
    </row>
    <row r="1457" spans="1:14">
      <c r="A1457" s="113" t="s">
        <v>2230</v>
      </c>
      <c r="B1457" s="113" t="s">
        <v>384</v>
      </c>
      <c r="C1457" s="113">
        <v>363</v>
      </c>
      <c r="D1457" s="113">
        <v>369.95</v>
      </c>
      <c r="E1457" s="113">
        <v>357.9</v>
      </c>
      <c r="F1457" s="113">
        <v>368.25</v>
      </c>
      <c r="G1457" s="113">
        <v>369.95</v>
      </c>
      <c r="H1457" s="113">
        <v>369</v>
      </c>
      <c r="I1457" s="113">
        <v>546</v>
      </c>
      <c r="J1457" s="113">
        <v>199915.8</v>
      </c>
      <c r="K1457" s="115">
        <v>43518</v>
      </c>
      <c r="L1457" s="113">
        <v>72</v>
      </c>
      <c r="M1457" s="113" t="s">
        <v>2231</v>
      </c>
      <c r="N1457" s="351"/>
    </row>
    <row r="1458" spans="1:14">
      <c r="A1458" s="113" t="s">
        <v>152</v>
      </c>
      <c r="B1458" s="113" t="s">
        <v>384</v>
      </c>
      <c r="C1458" s="113">
        <v>1917.2</v>
      </c>
      <c r="D1458" s="113">
        <v>1930</v>
      </c>
      <c r="E1458" s="113">
        <v>1905.1</v>
      </c>
      <c r="F1458" s="113">
        <v>1925.65</v>
      </c>
      <c r="G1458" s="113">
        <v>1929</v>
      </c>
      <c r="H1458" s="113">
        <v>1914.2</v>
      </c>
      <c r="I1458" s="113">
        <v>2271955</v>
      </c>
      <c r="J1458" s="113">
        <v>4363786271.1999998</v>
      </c>
      <c r="K1458" s="115">
        <v>43518</v>
      </c>
      <c r="L1458" s="113">
        <v>112148</v>
      </c>
      <c r="M1458" s="113" t="s">
        <v>1631</v>
      </c>
      <c r="N1458" s="351"/>
    </row>
    <row r="1459" spans="1:14">
      <c r="A1459" s="113" t="s">
        <v>1632</v>
      </c>
      <c r="B1459" s="113" t="s">
        <v>384</v>
      </c>
      <c r="C1459" s="113">
        <v>124</v>
      </c>
      <c r="D1459" s="113">
        <v>124.4</v>
      </c>
      <c r="E1459" s="113">
        <v>121.9</v>
      </c>
      <c r="F1459" s="113">
        <v>122.1</v>
      </c>
      <c r="G1459" s="113">
        <v>122</v>
      </c>
      <c r="H1459" s="113">
        <v>123.9</v>
      </c>
      <c r="I1459" s="113">
        <v>34271</v>
      </c>
      <c r="J1459" s="113">
        <v>4190244.05</v>
      </c>
      <c r="K1459" s="115">
        <v>43518</v>
      </c>
      <c r="L1459" s="113">
        <v>102</v>
      </c>
      <c r="M1459" s="113" t="s">
        <v>1633</v>
      </c>
      <c r="N1459" s="351"/>
    </row>
    <row r="1460" spans="1:14">
      <c r="A1460" s="113" t="s">
        <v>1634</v>
      </c>
      <c r="B1460" s="113" t="s">
        <v>384</v>
      </c>
      <c r="C1460" s="113">
        <v>3075</v>
      </c>
      <c r="D1460" s="113">
        <v>3142</v>
      </c>
      <c r="E1460" s="113">
        <v>3075</v>
      </c>
      <c r="F1460" s="113">
        <v>3132.2</v>
      </c>
      <c r="G1460" s="113">
        <v>3123</v>
      </c>
      <c r="H1460" s="113">
        <v>3094.95</v>
      </c>
      <c r="I1460" s="113">
        <v>10805</v>
      </c>
      <c r="J1460" s="113">
        <v>33755919.200000003</v>
      </c>
      <c r="K1460" s="115">
        <v>43518</v>
      </c>
      <c r="L1460" s="113">
        <v>4306</v>
      </c>
      <c r="M1460" s="113" t="s">
        <v>1635</v>
      </c>
      <c r="N1460" s="351"/>
    </row>
    <row r="1461" spans="1:14">
      <c r="A1461" s="113" t="s">
        <v>153</v>
      </c>
      <c r="B1461" s="113" t="s">
        <v>384</v>
      </c>
      <c r="C1461" s="113">
        <v>824.9</v>
      </c>
      <c r="D1461" s="113">
        <v>829.75</v>
      </c>
      <c r="E1461" s="113">
        <v>818.1</v>
      </c>
      <c r="F1461" s="113">
        <v>826</v>
      </c>
      <c r="G1461" s="113">
        <v>825</v>
      </c>
      <c r="H1461" s="113">
        <v>820.65</v>
      </c>
      <c r="I1461" s="113">
        <v>4789937</v>
      </c>
      <c r="J1461" s="113">
        <v>3947915952.4499998</v>
      </c>
      <c r="K1461" s="115">
        <v>43518</v>
      </c>
      <c r="L1461" s="113">
        <v>120167</v>
      </c>
      <c r="M1461" s="113" t="s">
        <v>1636</v>
      </c>
      <c r="N1461" s="351"/>
    </row>
    <row r="1462" spans="1:14">
      <c r="A1462" s="113" t="s">
        <v>3325</v>
      </c>
      <c r="B1462" s="113" t="s">
        <v>384</v>
      </c>
      <c r="C1462" s="113">
        <v>263.14999999999998</v>
      </c>
      <c r="D1462" s="113">
        <v>270</v>
      </c>
      <c r="E1462" s="113">
        <v>256.89999999999998</v>
      </c>
      <c r="F1462" s="113">
        <v>267.75</v>
      </c>
      <c r="G1462" s="113">
        <v>270</v>
      </c>
      <c r="H1462" s="113">
        <v>262.60000000000002</v>
      </c>
      <c r="I1462" s="113">
        <v>26275</v>
      </c>
      <c r="J1462" s="113">
        <v>6961271.9500000002</v>
      </c>
      <c r="K1462" s="115">
        <v>43518</v>
      </c>
      <c r="L1462" s="113">
        <v>782</v>
      </c>
      <c r="M1462" s="113" t="s">
        <v>3326</v>
      </c>
      <c r="N1462" s="351"/>
    </row>
    <row r="1463" spans="1:14">
      <c r="A1463" s="113" t="s">
        <v>2501</v>
      </c>
      <c r="B1463" s="113" t="s">
        <v>384</v>
      </c>
      <c r="C1463" s="113">
        <v>88</v>
      </c>
      <c r="D1463" s="113">
        <v>88</v>
      </c>
      <c r="E1463" s="113">
        <v>85</v>
      </c>
      <c r="F1463" s="113">
        <v>86.95</v>
      </c>
      <c r="G1463" s="113">
        <v>86.6</v>
      </c>
      <c r="H1463" s="113">
        <v>85.45</v>
      </c>
      <c r="I1463" s="113">
        <v>6812</v>
      </c>
      <c r="J1463" s="113">
        <v>591324.5</v>
      </c>
      <c r="K1463" s="115">
        <v>43518</v>
      </c>
      <c r="L1463" s="113">
        <v>58</v>
      </c>
      <c r="M1463" s="113" t="s">
        <v>2502</v>
      </c>
      <c r="N1463" s="351"/>
    </row>
    <row r="1464" spans="1:14">
      <c r="A1464" s="113" t="s">
        <v>2097</v>
      </c>
      <c r="B1464" s="113" t="s">
        <v>384</v>
      </c>
      <c r="C1464" s="113">
        <v>159</v>
      </c>
      <c r="D1464" s="113">
        <v>167.7</v>
      </c>
      <c r="E1464" s="113">
        <v>155</v>
      </c>
      <c r="F1464" s="113">
        <v>164.65</v>
      </c>
      <c r="G1464" s="113">
        <v>164.55</v>
      </c>
      <c r="H1464" s="113">
        <v>160.80000000000001</v>
      </c>
      <c r="I1464" s="113">
        <v>421093</v>
      </c>
      <c r="J1464" s="113">
        <v>67745544.799999997</v>
      </c>
      <c r="K1464" s="115">
        <v>43518</v>
      </c>
      <c r="L1464" s="113">
        <v>8174</v>
      </c>
      <c r="M1464" s="113" t="s">
        <v>2098</v>
      </c>
      <c r="N1464" s="351"/>
    </row>
    <row r="1465" spans="1:14">
      <c r="A1465" s="113" t="s">
        <v>2707</v>
      </c>
      <c r="B1465" s="113" t="s">
        <v>384</v>
      </c>
      <c r="C1465" s="113">
        <v>38</v>
      </c>
      <c r="D1465" s="113">
        <v>38.9</v>
      </c>
      <c r="E1465" s="113">
        <v>37.25</v>
      </c>
      <c r="F1465" s="113">
        <v>38.25</v>
      </c>
      <c r="G1465" s="113">
        <v>37.549999999999997</v>
      </c>
      <c r="H1465" s="113">
        <v>37.700000000000003</v>
      </c>
      <c r="I1465" s="113">
        <v>10956</v>
      </c>
      <c r="J1465" s="113">
        <v>419485.35</v>
      </c>
      <c r="K1465" s="115">
        <v>43518</v>
      </c>
      <c r="L1465" s="113">
        <v>104</v>
      </c>
      <c r="M1465" s="113" t="s">
        <v>2708</v>
      </c>
      <c r="N1465" s="351"/>
    </row>
    <row r="1466" spans="1:14">
      <c r="A1466" s="113" t="s">
        <v>1637</v>
      </c>
      <c r="B1466" s="113" t="s">
        <v>384</v>
      </c>
      <c r="C1466" s="113">
        <v>54.75</v>
      </c>
      <c r="D1466" s="113">
        <v>55</v>
      </c>
      <c r="E1466" s="113">
        <v>53.85</v>
      </c>
      <c r="F1466" s="113">
        <v>54.1</v>
      </c>
      <c r="G1466" s="113">
        <v>54</v>
      </c>
      <c r="H1466" s="113">
        <v>54.4</v>
      </c>
      <c r="I1466" s="113">
        <v>20675</v>
      </c>
      <c r="J1466" s="113">
        <v>1129250.5</v>
      </c>
      <c r="K1466" s="115">
        <v>43518</v>
      </c>
      <c r="L1466" s="113">
        <v>103</v>
      </c>
      <c r="M1466" s="113" t="s">
        <v>1638</v>
      </c>
      <c r="N1466" s="351"/>
    </row>
    <row r="1467" spans="1:14">
      <c r="A1467" s="113" t="s">
        <v>2503</v>
      </c>
      <c r="B1467" s="113" t="s">
        <v>384</v>
      </c>
      <c r="C1467" s="113">
        <v>19.05</v>
      </c>
      <c r="D1467" s="113">
        <v>19.8</v>
      </c>
      <c r="E1467" s="113">
        <v>19.05</v>
      </c>
      <c r="F1467" s="113">
        <v>19.399999999999999</v>
      </c>
      <c r="G1467" s="113">
        <v>19.399999999999999</v>
      </c>
      <c r="H1467" s="113">
        <v>19.350000000000001</v>
      </c>
      <c r="I1467" s="113">
        <v>53151</v>
      </c>
      <c r="J1467" s="113">
        <v>1034388.1</v>
      </c>
      <c r="K1467" s="115">
        <v>43518</v>
      </c>
      <c r="L1467" s="113">
        <v>209</v>
      </c>
      <c r="M1467" s="113" t="s">
        <v>2504</v>
      </c>
      <c r="N1467" s="351"/>
    </row>
    <row r="1468" spans="1:14">
      <c r="A1468" s="113" t="s">
        <v>1639</v>
      </c>
      <c r="B1468" s="113" t="s">
        <v>384</v>
      </c>
      <c r="C1468" s="113">
        <v>56.05</v>
      </c>
      <c r="D1468" s="113">
        <v>57.15</v>
      </c>
      <c r="E1468" s="113">
        <v>55.7</v>
      </c>
      <c r="F1468" s="113">
        <v>56.85</v>
      </c>
      <c r="G1468" s="113">
        <v>57.15</v>
      </c>
      <c r="H1468" s="113">
        <v>56.05</v>
      </c>
      <c r="I1468" s="113">
        <v>130967</v>
      </c>
      <c r="J1468" s="113">
        <v>7405435.75</v>
      </c>
      <c r="K1468" s="115">
        <v>43518</v>
      </c>
      <c r="L1468" s="113">
        <v>3001</v>
      </c>
      <c r="M1468" s="113" t="s">
        <v>1640</v>
      </c>
      <c r="N1468" s="351"/>
    </row>
    <row r="1469" spans="1:14">
      <c r="A1469" s="113" t="s">
        <v>1641</v>
      </c>
      <c r="B1469" s="113" t="s">
        <v>384</v>
      </c>
      <c r="C1469" s="113">
        <v>143.05000000000001</v>
      </c>
      <c r="D1469" s="113">
        <v>154</v>
      </c>
      <c r="E1469" s="113">
        <v>140.19999999999999</v>
      </c>
      <c r="F1469" s="113">
        <v>145.19999999999999</v>
      </c>
      <c r="G1469" s="113">
        <v>144.85</v>
      </c>
      <c r="H1469" s="113">
        <v>141.9</v>
      </c>
      <c r="I1469" s="113">
        <v>191336</v>
      </c>
      <c r="J1469" s="113">
        <v>28010570.5</v>
      </c>
      <c r="K1469" s="115">
        <v>43518</v>
      </c>
      <c r="L1469" s="113">
        <v>5102</v>
      </c>
      <c r="M1469" s="113" t="s">
        <v>1642</v>
      </c>
      <c r="N1469" s="351"/>
    </row>
    <row r="1470" spans="1:14">
      <c r="A1470" s="113" t="s">
        <v>3161</v>
      </c>
      <c r="B1470" s="113" t="s">
        <v>384</v>
      </c>
      <c r="C1470" s="113">
        <v>4.75</v>
      </c>
      <c r="D1470" s="113">
        <v>4.8</v>
      </c>
      <c r="E1470" s="113">
        <v>4.5999999999999996</v>
      </c>
      <c r="F1470" s="113">
        <v>4.75</v>
      </c>
      <c r="G1470" s="113">
        <v>4.75</v>
      </c>
      <c r="H1470" s="113">
        <v>4.6500000000000004</v>
      </c>
      <c r="I1470" s="113">
        <v>1397</v>
      </c>
      <c r="J1470" s="113">
        <v>6491.4</v>
      </c>
      <c r="K1470" s="115">
        <v>43518</v>
      </c>
      <c r="L1470" s="113">
        <v>12</v>
      </c>
      <c r="M1470" s="113" t="s">
        <v>3162</v>
      </c>
      <c r="N1470" s="351"/>
    </row>
    <row r="1471" spans="1:14">
      <c r="A1471" s="113" t="s">
        <v>1643</v>
      </c>
      <c r="B1471" s="113" t="s">
        <v>384</v>
      </c>
      <c r="C1471" s="113">
        <v>12.65</v>
      </c>
      <c r="D1471" s="113">
        <v>13.1</v>
      </c>
      <c r="E1471" s="113">
        <v>12.2</v>
      </c>
      <c r="F1471" s="113">
        <v>12.75</v>
      </c>
      <c r="G1471" s="113">
        <v>12.75</v>
      </c>
      <c r="H1471" s="113">
        <v>12.5</v>
      </c>
      <c r="I1471" s="113">
        <v>17353</v>
      </c>
      <c r="J1471" s="113">
        <v>221559.55</v>
      </c>
      <c r="K1471" s="115">
        <v>43518</v>
      </c>
      <c r="L1471" s="113">
        <v>208</v>
      </c>
      <c r="M1471" s="113" t="s">
        <v>1644</v>
      </c>
      <c r="N1471" s="351"/>
    </row>
    <row r="1472" spans="1:14">
      <c r="A1472" s="113" t="s">
        <v>2258</v>
      </c>
      <c r="B1472" s="113" t="s">
        <v>384</v>
      </c>
      <c r="C1472" s="113">
        <v>324</v>
      </c>
      <c r="D1472" s="113">
        <v>325.95</v>
      </c>
      <c r="E1472" s="113">
        <v>320.3</v>
      </c>
      <c r="F1472" s="113">
        <v>321.14999999999998</v>
      </c>
      <c r="G1472" s="113">
        <v>321.5</v>
      </c>
      <c r="H1472" s="113">
        <v>321.5</v>
      </c>
      <c r="I1472" s="113">
        <v>714</v>
      </c>
      <c r="J1472" s="113">
        <v>229527.85</v>
      </c>
      <c r="K1472" s="115">
        <v>43518</v>
      </c>
      <c r="L1472" s="113">
        <v>34</v>
      </c>
      <c r="M1472" s="113" t="s">
        <v>2259</v>
      </c>
      <c r="N1472" s="351"/>
    </row>
    <row r="1473" spans="1:14">
      <c r="A1473" s="113" t="s">
        <v>2761</v>
      </c>
      <c r="B1473" s="113" t="s">
        <v>384</v>
      </c>
      <c r="C1473" s="113">
        <v>149.05000000000001</v>
      </c>
      <c r="D1473" s="113">
        <v>155</v>
      </c>
      <c r="E1473" s="113">
        <v>147.55000000000001</v>
      </c>
      <c r="F1473" s="113">
        <v>152.9</v>
      </c>
      <c r="G1473" s="113">
        <v>153.75</v>
      </c>
      <c r="H1473" s="113">
        <v>149.19999999999999</v>
      </c>
      <c r="I1473" s="113">
        <v>1611</v>
      </c>
      <c r="J1473" s="113">
        <v>244722.45</v>
      </c>
      <c r="K1473" s="115">
        <v>43518</v>
      </c>
      <c r="L1473" s="113">
        <v>71</v>
      </c>
      <c r="M1473" s="113" t="s">
        <v>2125</v>
      </c>
      <c r="N1473" s="351"/>
    </row>
    <row r="1474" spans="1:14">
      <c r="A1474" s="113" t="s">
        <v>1997</v>
      </c>
      <c r="B1474" s="113" t="s">
        <v>384</v>
      </c>
      <c r="C1474" s="113">
        <v>290.05</v>
      </c>
      <c r="D1474" s="113">
        <v>308.95</v>
      </c>
      <c r="E1474" s="113">
        <v>290</v>
      </c>
      <c r="F1474" s="113">
        <v>304.45</v>
      </c>
      <c r="G1474" s="113">
        <v>304</v>
      </c>
      <c r="H1474" s="113">
        <v>290.25</v>
      </c>
      <c r="I1474" s="113">
        <v>117</v>
      </c>
      <c r="J1474" s="113">
        <v>34684.050000000003</v>
      </c>
      <c r="K1474" s="115">
        <v>43518</v>
      </c>
      <c r="L1474" s="113">
        <v>15</v>
      </c>
      <c r="M1474" s="113" t="s">
        <v>1998</v>
      </c>
      <c r="N1474" s="351"/>
    </row>
    <row r="1475" spans="1:14">
      <c r="A1475" s="113" t="s">
        <v>213</v>
      </c>
      <c r="B1475" s="113" t="s">
        <v>384</v>
      </c>
      <c r="C1475" s="113">
        <v>957.75</v>
      </c>
      <c r="D1475" s="113">
        <v>968.1</v>
      </c>
      <c r="E1475" s="113">
        <v>956</v>
      </c>
      <c r="F1475" s="113">
        <v>960</v>
      </c>
      <c r="G1475" s="113">
        <v>959</v>
      </c>
      <c r="H1475" s="113">
        <v>962.3</v>
      </c>
      <c r="I1475" s="113">
        <v>20964</v>
      </c>
      <c r="J1475" s="113">
        <v>20129594.350000001</v>
      </c>
      <c r="K1475" s="115">
        <v>43518</v>
      </c>
      <c r="L1475" s="113">
        <v>2549</v>
      </c>
      <c r="M1475" s="113" t="s">
        <v>1645</v>
      </c>
      <c r="N1475" s="351"/>
    </row>
    <row r="1476" spans="1:14">
      <c r="A1476" s="113" t="s">
        <v>1646</v>
      </c>
      <c r="B1476" s="113" t="s">
        <v>3192</v>
      </c>
      <c r="C1476" s="113">
        <v>16.100000000000001</v>
      </c>
      <c r="D1476" s="113">
        <v>17.3</v>
      </c>
      <c r="E1476" s="113">
        <v>16.100000000000001</v>
      </c>
      <c r="F1476" s="113">
        <v>17.3</v>
      </c>
      <c r="G1476" s="113">
        <v>17.3</v>
      </c>
      <c r="H1476" s="113">
        <v>16.5</v>
      </c>
      <c r="I1476" s="113">
        <v>2430</v>
      </c>
      <c r="J1476" s="113">
        <v>41179</v>
      </c>
      <c r="K1476" s="115">
        <v>43518</v>
      </c>
      <c r="L1476" s="113">
        <v>20</v>
      </c>
      <c r="M1476" s="113" t="s">
        <v>1647</v>
      </c>
      <c r="N1476" s="351"/>
    </row>
    <row r="1477" spans="1:14">
      <c r="A1477" s="113" t="s">
        <v>1648</v>
      </c>
      <c r="B1477" s="113" t="s">
        <v>384</v>
      </c>
      <c r="C1477" s="113">
        <v>212.05</v>
      </c>
      <c r="D1477" s="113">
        <v>214.3</v>
      </c>
      <c r="E1477" s="113">
        <v>211.05</v>
      </c>
      <c r="F1477" s="113">
        <v>212.75</v>
      </c>
      <c r="G1477" s="113">
        <v>212</v>
      </c>
      <c r="H1477" s="113">
        <v>213.45</v>
      </c>
      <c r="I1477" s="113">
        <v>70833</v>
      </c>
      <c r="J1477" s="113">
        <v>15046797.699999999</v>
      </c>
      <c r="K1477" s="115">
        <v>43518</v>
      </c>
      <c r="L1477" s="113">
        <v>2763</v>
      </c>
      <c r="M1477" s="113" t="s">
        <v>1649</v>
      </c>
      <c r="N1477" s="351"/>
    </row>
    <row r="1478" spans="1:14">
      <c r="A1478" s="113" t="s">
        <v>1650</v>
      </c>
      <c r="B1478" s="113" t="s">
        <v>384</v>
      </c>
      <c r="C1478" s="113">
        <v>561</v>
      </c>
      <c r="D1478" s="113">
        <v>563</v>
      </c>
      <c r="E1478" s="113">
        <v>548.20000000000005</v>
      </c>
      <c r="F1478" s="113">
        <v>549.9</v>
      </c>
      <c r="G1478" s="113">
        <v>550</v>
      </c>
      <c r="H1478" s="113">
        <v>566.20000000000005</v>
      </c>
      <c r="I1478" s="113">
        <v>13295</v>
      </c>
      <c r="J1478" s="113">
        <v>7378157.9500000002</v>
      </c>
      <c r="K1478" s="115">
        <v>43518</v>
      </c>
      <c r="L1478" s="113">
        <v>1172</v>
      </c>
      <c r="M1478" s="113" t="s">
        <v>1651</v>
      </c>
      <c r="N1478" s="351"/>
    </row>
    <row r="1479" spans="1:14">
      <c r="A1479" s="113" t="s">
        <v>2505</v>
      </c>
      <c r="B1479" s="113" t="s">
        <v>384</v>
      </c>
      <c r="C1479" s="113">
        <v>14.7</v>
      </c>
      <c r="D1479" s="113">
        <v>15.4</v>
      </c>
      <c r="E1479" s="113">
        <v>14.7</v>
      </c>
      <c r="F1479" s="113">
        <v>15.05</v>
      </c>
      <c r="G1479" s="113">
        <v>15</v>
      </c>
      <c r="H1479" s="113">
        <v>15</v>
      </c>
      <c r="I1479" s="113">
        <v>53758</v>
      </c>
      <c r="J1479" s="113">
        <v>811853.2</v>
      </c>
      <c r="K1479" s="115">
        <v>43518</v>
      </c>
      <c r="L1479" s="113">
        <v>157</v>
      </c>
      <c r="M1479" s="113" t="s">
        <v>2506</v>
      </c>
      <c r="N1479" s="351"/>
    </row>
    <row r="1480" spans="1:14">
      <c r="A1480" s="113" t="s">
        <v>1652</v>
      </c>
      <c r="B1480" s="113" t="s">
        <v>384</v>
      </c>
      <c r="C1480" s="113">
        <v>4916.05</v>
      </c>
      <c r="D1480" s="113">
        <v>4924.55</v>
      </c>
      <c r="E1480" s="113">
        <v>4887</v>
      </c>
      <c r="F1480" s="113">
        <v>4895.95</v>
      </c>
      <c r="G1480" s="113">
        <v>4890.05</v>
      </c>
      <c r="H1480" s="113">
        <v>4901.55</v>
      </c>
      <c r="I1480" s="113">
        <v>432</v>
      </c>
      <c r="J1480" s="113">
        <v>2118099.75</v>
      </c>
      <c r="K1480" s="115">
        <v>43518</v>
      </c>
      <c r="L1480" s="113">
        <v>172</v>
      </c>
      <c r="M1480" s="113" t="s">
        <v>1653</v>
      </c>
      <c r="N1480" s="351"/>
    </row>
    <row r="1481" spans="1:14">
      <c r="A1481" s="113" t="s">
        <v>2223</v>
      </c>
      <c r="B1481" s="113" t="s">
        <v>384</v>
      </c>
      <c r="C1481" s="113">
        <v>445.4</v>
      </c>
      <c r="D1481" s="113">
        <v>449</v>
      </c>
      <c r="E1481" s="113">
        <v>436.6</v>
      </c>
      <c r="F1481" s="113">
        <v>444.75</v>
      </c>
      <c r="G1481" s="113">
        <v>436.6</v>
      </c>
      <c r="H1481" s="113">
        <v>443.3</v>
      </c>
      <c r="I1481" s="113">
        <v>6772</v>
      </c>
      <c r="J1481" s="113">
        <v>3007131.2</v>
      </c>
      <c r="K1481" s="115">
        <v>43518</v>
      </c>
      <c r="L1481" s="113">
        <v>417</v>
      </c>
      <c r="M1481" s="113" t="s">
        <v>2224</v>
      </c>
      <c r="N1481" s="351"/>
    </row>
    <row r="1482" spans="1:14">
      <c r="A1482" s="113" t="s">
        <v>1654</v>
      </c>
      <c r="B1482" s="113" t="s">
        <v>384</v>
      </c>
      <c r="C1482" s="113">
        <v>524.4</v>
      </c>
      <c r="D1482" s="113">
        <v>535</v>
      </c>
      <c r="E1482" s="113">
        <v>521.95000000000005</v>
      </c>
      <c r="F1482" s="113">
        <v>528.5</v>
      </c>
      <c r="G1482" s="113">
        <v>535</v>
      </c>
      <c r="H1482" s="113">
        <v>529</v>
      </c>
      <c r="I1482" s="113">
        <v>1755</v>
      </c>
      <c r="J1482" s="113">
        <v>922687.05</v>
      </c>
      <c r="K1482" s="115">
        <v>43518</v>
      </c>
      <c r="L1482" s="113">
        <v>68</v>
      </c>
      <c r="M1482" s="113" t="s">
        <v>1655</v>
      </c>
      <c r="N1482" s="351"/>
    </row>
    <row r="1483" spans="1:14">
      <c r="A1483" s="113" t="s">
        <v>2310</v>
      </c>
      <c r="B1483" s="113" t="s">
        <v>384</v>
      </c>
      <c r="C1483" s="113">
        <v>351.6</v>
      </c>
      <c r="D1483" s="113">
        <v>354</v>
      </c>
      <c r="E1483" s="113">
        <v>347</v>
      </c>
      <c r="F1483" s="113">
        <v>351.2</v>
      </c>
      <c r="G1483" s="113">
        <v>349.35</v>
      </c>
      <c r="H1483" s="113">
        <v>355.6</v>
      </c>
      <c r="I1483" s="113">
        <v>26219</v>
      </c>
      <c r="J1483" s="113">
        <v>9185087.6500000004</v>
      </c>
      <c r="K1483" s="115">
        <v>43518</v>
      </c>
      <c r="L1483" s="113">
        <v>1366</v>
      </c>
      <c r="M1483" s="113" t="s">
        <v>2311</v>
      </c>
      <c r="N1483" s="351"/>
    </row>
    <row r="1484" spans="1:14">
      <c r="A1484" s="113" t="s">
        <v>2741</v>
      </c>
      <c r="B1484" s="113" t="s">
        <v>384</v>
      </c>
      <c r="C1484" s="113">
        <v>14</v>
      </c>
      <c r="D1484" s="113">
        <v>14.1</v>
      </c>
      <c r="E1484" s="113">
        <v>13.6</v>
      </c>
      <c r="F1484" s="113">
        <v>13.75</v>
      </c>
      <c r="G1484" s="113">
        <v>14.1</v>
      </c>
      <c r="H1484" s="113">
        <v>13.45</v>
      </c>
      <c r="I1484" s="113">
        <v>105046</v>
      </c>
      <c r="J1484" s="113">
        <v>1448801.6</v>
      </c>
      <c r="K1484" s="115">
        <v>43518</v>
      </c>
      <c r="L1484" s="113">
        <v>116</v>
      </c>
      <c r="M1484" s="113" t="s">
        <v>2742</v>
      </c>
      <c r="N1484" s="351"/>
    </row>
    <row r="1485" spans="1:14">
      <c r="A1485" s="113" t="s">
        <v>1656</v>
      </c>
      <c r="B1485" s="113" t="s">
        <v>384</v>
      </c>
      <c r="C1485" s="113">
        <v>234.05</v>
      </c>
      <c r="D1485" s="113">
        <v>242.2</v>
      </c>
      <c r="E1485" s="113">
        <v>234</v>
      </c>
      <c r="F1485" s="113">
        <v>236.95</v>
      </c>
      <c r="G1485" s="113">
        <v>239.85</v>
      </c>
      <c r="H1485" s="113">
        <v>239.35</v>
      </c>
      <c r="I1485" s="113">
        <v>2106</v>
      </c>
      <c r="J1485" s="113">
        <v>501383.4</v>
      </c>
      <c r="K1485" s="115">
        <v>43518</v>
      </c>
      <c r="L1485" s="113">
        <v>123</v>
      </c>
      <c r="M1485" s="113" t="s">
        <v>1657</v>
      </c>
      <c r="N1485" s="351"/>
    </row>
    <row r="1486" spans="1:14">
      <c r="A1486" s="113" t="s">
        <v>3401</v>
      </c>
      <c r="B1486" s="113" t="s">
        <v>384</v>
      </c>
      <c r="C1486" s="113">
        <v>26.3</v>
      </c>
      <c r="D1486" s="113">
        <v>30.95</v>
      </c>
      <c r="E1486" s="113">
        <v>26.3</v>
      </c>
      <c r="F1486" s="113">
        <v>29.85</v>
      </c>
      <c r="G1486" s="113">
        <v>30.5</v>
      </c>
      <c r="H1486" s="113">
        <v>29.9</v>
      </c>
      <c r="I1486" s="113">
        <v>836</v>
      </c>
      <c r="J1486" s="113">
        <v>24295.35</v>
      </c>
      <c r="K1486" s="115">
        <v>43518</v>
      </c>
      <c r="L1486" s="113">
        <v>19</v>
      </c>
      <c r="M1486" s="113" t="s">
        <v>3402</v>
      </c>
      <c r="N1486" s="351"/>
    </row>
    <row r="1487" spans="1:14">
      <c r="A1487" s="113" t="s">
        <v>1658</v>
      </c>
      <c r="B1487" s="113" t="s">
        <v>384</v>
      </c>
      <c r="C1487" s="113">
        <v>87</v>
      </c>
      <c r="D1487" s="113">
        <v>89.6</v>
      </c>
      <c r="E1487" s="113">
        <v>86.95</v>
      </c>
      <c r="F1487" s="113">
        <v>88.1</v>
      </c>
      <c r="G1487" s="113">
        <v>88.8</v>
      </c>
      <c r="H1487" s="113">
        <v>86.85</v>
      </c>
      <c r="I1487" s="113">
        <v>77153</v>
      </c>
      <c r="J1487" s="113">
        <v>6825488.3499999996</v>
      </c>
      <c r="K1487" s="115">
        <v>43518</v>
      </c>
      <c r="L1487" s="113">
        <v>1316</v>
      </c>
      <c r="M1487" s="113" t="s">
        <v>1659</v>
      </c>
      <c r="N1487" s="351"/>
    </row>
    <row r="1488" spans="1:14">
      <c r="A1488" s="113" t="s">
        <v>1660</v>
      </c>
      <c r="B1488" s="113" t="s">
        <v>384</v>
      </c>
      <c r="C1488" s="113">
        <v>547.1</v>
      </c>
      <c r="D1488" s="113">
        <v>563</v>
      </c>
      <c r="E1488" s="113">
        <v>547.1</v>
      </c>
      <c r="F1488" s="113">
        <v>558.75</v>
      </c>
      <c r="G1488" s="113">
        <v>555.54999999999995</v>
      </c>
      <c r="H1488" s="113">
        <v>551.25</v>
      </c>
      <c r="I1488" s="113">
        <v>10786</v>
      </c>
      <c r="J1488" s="113">
        <v>6021886.4000000004</v>
      </c>
      <c r="K1488" s="115">
        <v>43518</v>
      </c>
      <c r="L1488" s="113">
        <v>948</v>
      </c>
      <c r="M1488" s="113" t="s">
        <v>1661</v>
      </c>
      <c r="N1488" s="351"/>
    </row>
    <row r="1489" spans="1:14">
      <c r="A1489" s="113" t="s">
        <v>1662</v>
      </c>
      <c r="B1489" s="113" t="s">
        <v>384</v>
      </c>
      <c r="C1489" s="113">
        <v>131</v>
      </c>
      <c r="D1489" s="113">
        <v>136.85</v>
      </c>
      <c r="E1489" s="113">
        <v>131</v>
      </c>
      <c r="F1489" s="113">
        <v>135.65</v>
      </c>
      <c r="G1489" s="113">
        <v>136</v>
      </c>
      <c r="H1489" s="113">
        <v>128.35</v>
      </c>
      <c r="I1489" s="113">
        <v>965658</v>
      </c>
      <c r="J1489" s="113">
        <v>130005710.7</v>
      </c>
      <c r="K1489" s="115">
        <v>43518</v>
      </c>
      <c r="L1489" s="113">
        <v>16217</v>
      </c>
      <c r="M1489" s="113" t="s">
        <v>1663</v>
      </c>
      <c r="N1489" s="351"/>
    </row>
    <row r="1490" spans="1:14">
      <c r="A1490" s="113" t="s">
        <v>2507</v>
      </c>
      <c r="B1490" s="113" t="s">
        <v>384</v>
      </c>
      <c r="C1490" s="113">
        <v>62.95</v>
      </c>
      <c r="D1490" s="113">
        <v>62.95</v>
      </c>
      <c r="E1490" s="113">
        <v>61.8</v>
      </c>
      <c r="F1490" s="113">
        <v>61.8</v>
      </c>
      <c r="G1490" s="113">
        <v>61.8</v>
      </c>
      <c r="H1490" s="113">
        <v>60.4</v>
      </c>
      <c r="I1490" s="113">
        <v>12</v>
      </c>
      <c r="J1490" s="113">
        <v>750.2</v>
      </c>
      <c r="K1490" s="115">
        <v>43518</v>
      </c>
      <c r="L1490" s="113">
        <v>3</v>
      </c>
      <c r="M1490" s="113" t="s">
        <v>2508</v>
      </c>
      <c r="N1490" s="351"/>
    </row>
    <row r="1491" spans="1:14">
      <c r="A1491" s="113" t="s">
        <v>1664</v>
      </c>
      <c r="B1491" s="113" t="s">
        <v>384</v>
      </c>
      <c r="C1491" s="113">
        <v>77.45</v>
      </c>
      <c r="D1491" s="113">
        <v>79.7</v>
      </c>
      <c r="E1491" s="113">
        <v>75.55</v>
      </c>
      <c r="F1491" s="113">
        <v>77.150000000000006</v>
      </c>
      <c r="G1491" s="113">
        <v>76.7</v>
      </c>
      <c r="H1491" s="113">
        <v>76.2</v>
      </c>
      <c r="I1491" s="113">
        <v>466080</v>
      </c>
      <c r="J1491" s="113">
        <v>36218355.350000001</v>
      </c>
      <c r="K1491" s="115">
        <v>43518</v>
      </c>
      <c r="L1491" s="113">
        <v>6777</v>
      </c>
      <c r="M1491" s="113" t="s">
        <v>2779</v>
      </c>
      <c r="N1491" s="351"/>
    </row>
    <row r="1492" spans="1:14">
      <c r="A1492" s="113" t="s">
        <v>154</v>
      </c>
      <c r="B1492" s="113" t="s">
        <v>384</v>
      </c>
      <c r="C1492" s="113">
        <v>1035.5</v>
      </c>
      <c r="D1492" s="113">
        <v>1044</v>
      </c>
      <c r="E1492" s="113">
        <v>1030.3</v>
      </c>
      <c r="F1492" s="113">
        <v>1041.5999999999999</v>
      </c>
      <c r="G1492" s="113">
        <v>1040.2</v>
      </c>
      <c r="H1492" s="113">
        <v>1042.5</v>
      </c>
      <c r="I1492" s="113">
        <v>1298608</v>
      </c>
      <c r="J1492" s="113">
        <v>1347540252.6500001</v>
      </c>
      <c r="K1492" s="115">
        <v>43518</v>
      </c>
      <c r="L1492" s="113">
        <v>81906</v>
      </c>
      <c r="M1492" s="113" t="s">
        <v>1665</v>
      </c>
      <c r="N1492" s="351"/>
    </row>
    <row r="1493" spans="1:14">
      <c r="A1493" s="113" t="s">
        <v>1982</v>
      </c>
      <c r="B1493" s="113" t="s">
        <v>384</v>
      </c>
      <c r="C1493" s="113">
        <v>30</v>
      </c>
      <c r="D1493" s="113">
        <v>30.95</v>
      </c>
      <c r="E1493" s="113">
        <v>30</v>
      </c>
      <c r="F1493" s="113">
        <v>30.65</v>
      </c>
      <c r="G1493" s="113">
        <v>30.95</v>
      </c>
      <c r="H1493" s="113">
        <v>30</v>
      </c>
      <c r="I1493" s="113">
        <v>3241</v>
      </c>
      <c r="J1493" s="113">
        <v>98970.15</v>
      </c>
      <c r="K1493" s="115">
        <v>43518</v>
      </c>
      <c r="L1493" s="113">
        <v>101</v>
      </c>
      <c r="M1493" s="113" t="s">
        <v>1983</v>
      </c>
      <c r="N1493" s="351"/>
    </row>
    <row r="1494" spans="1:14">
      <c r="A1494" s="113" t="s">
        <v>1666</v>
      </c>
      <c r="B1494" s="113" t="s">
        <v>384</v>
      </c>
      <c r="C1494" s="113">
        <v>32.6</v>
      </c>
      <c r="D1494" s="113">
        <v>33.5</v>
      </c>
      <c r="E1494" s="113">
        <v>32.200000000000003</v>
      </c>
      <c r="F1494" s="113">
        <v>33</v>
      </c>
      <c r="G1494" s="113">
        <v>33.25</v>
      </c>
      <c r="H1494" s="113">
        <v>32.65</v>
      </c>
      <c r="I1494" s="113">
        <v>78027</v>
      </c>
      <c r="J1494" s="113">
        <v>2578119.6</v>
      </c>
      <c r="K1494" s="115">
        <v>43518</v>
      </c>
      <c r="L1494" s="113">
        <v>575</v>
      </c>
      <c r="M1494" s="113" t="s">
        <v>1667</v>
      </c>
      <c r="N1494" s="351"/>
    </row>
    <row r="1495" spans="1:14">
      <c r="A1495" s="113" t="s">
        <v>1668</v>
      </c>
      <c r="B1495" s="113" t="s">
        <v>384</v>
      </c>
      <c r="C1495" s="113">
        <v>189</v>
      </c>
      <c r="D1495" s="113">
        <v>190.95</v>
      </c>
      <c r="E1495" s="113">
        <v>187.95</v>
      </c>
      <c r="F1495" s="113">
        <v>190.1</v>
      </c>
      <c r="G1495" s="113">
        <v>190.75</v>
      </c>
      <c r="H1495" s="113">
        <v>188.6</v>
      </c>
      <c r="I1495" s="113">
        <v>88542</v>
      </c>
      <c r="J1495" s="113">
        <v>16762807.15</v>
      </c>
      <c r="K1495" s="115">
        <v>43518</v>
      </c>
      <c r="L1495" s="113">
        <v>2749</v>
      </c>
      <c r="M1495" s="113" t="s">
        <v>1669</v>
      </c>
      <c r="N1495" s="351"/>
    </row>
    <row r="1496" spans="1:14">
      <c r="A1496" s="113" t="s">
        <v>3579</v>
      </c>
      <c r="B1496" s="113" t="s">
        <v>3192</v>
      </c>
      <c r="C1496" s="113">
        <v>1.35</v>
      </c>
      <c r="D1496" s="113">
        <v>1.35</v>
      </c>
      <c r="E1496" s="113">
        <v>1.3</v>
      </c>
      <c r="F1496" s="113">
        <v>1.3</v>
      </c>
      <c r="G1496" s="113">
        <v>1.3</v>
      </c>
      <c r="H1496" s="113">
        <v>1.35</v>
      </c>
      <c r="I1496" s="113">
        <v>929</v>
      </c>
      <c r="J1496" s="113">
        <v>1237.7</v>
      </c>
      <c r="K1496" s="115">
        <v>43518</v>
      </c>
      <c r="L1496" s="113">
        <v>6</v>
      </c>
      <c r="M1496" s="113" t="s">
        <v>3580</v>
      </c>
      <c r="N1496" s="351"/>
    </row>
    <row r="1497" spans="1:14">
      <c r="A1497" s="113" t="s">
        <v>1670</v>
      </c>
      <c r="B1497" s="113" t="s">
        <v>384</v>
      </c>
      <c r="C1497" s="113">
        <v>49.55</v>
      </c>
      <c r="D1497" s="113">
        <v>49.55</v>
      </c>
      <c r="E1497" s="113">
        <v>48.75</v>
      </c>
      <c r="F1497" s="113">
        <v>49.5</v>
      </c>
      <c r="G1497" s="113">
        <v>49.5</v>
      </c>
      <c r="H1497" s="113">
        <v>48.8</v>
      </c>
      <c r="I1497" s="113">
        <v>5952</v>
      </c>
      <c r="J1497" s="113">
        <v>294435.5</v>
      </c>
      <c r="K1497" s="115">
        <v>43518</v>
      </c>
      <c r="L1497" s="113">
        <v>68</v>
      </c>
      <c r="M1497" s="113" t="s">
        <v>1671</v>
      </c>
      <c r="N1497" s="351"/>
    </row>
    <row r="1498" spans="1:14">
      <c r="A1498" s="113" t="s">
        <v>214</v>
      </c>
      <c r="B1498" s="113" t="s">
        <v>384</v>
      </c>
      <c r="C1498" s="113">
        <v>1764.05</v>
      </c>
      <c r="D1498" s="113">
        <v>1774.9</v>
      </c>
      <c r="E1498" s="113">
        <v>1756</v>
      </c>
      <c r="F1498" s="113">
        <v>1765.5</v>
      </c>
      <c r="G1498" s="113">
        <v>1763.25</v>
      </c>
      <c r="H1498" s="113">
        <v>1768.3</v>
      </c>
      <c r="I1498" s="113">
        <v>155546</v>
      </c>
      <c r="J1498" s="113">
        <v>274794431.19999999</v>
      </c>
      <c r="K1498" s="115">
        <v>43518</v>
      </c>
      <c r="L1498" s="113">
        <v>17821</v>
      </c>
      <c r="M1498" s="113" t="s">
        <v>1672</v>
      </c>
      <c r="N1498" s="351"/>
    </row>
    <row r="1499" spans="1:14">
      <c r="A1499" s="113" t="s">
        <v>215</v>
      </c>
      <c r="B1499" s="113" t="s">
        <v>384</v>
      </c>
      <c r="C1499" s="113">
        <v>231.55</v>
      </c>
      <c r="D1499" s="113">
        <v>235.35</v>
      </c>
      <c r="E1499" s="113">
        <v>230.65</v>
      </c>
      <c r="F1499" s="113">
        <v>232.7</v>
      </c>
      <c r="G1499" s="113">
        <v>232.75</v>
      </c>
      <c r="H1499" s="113">
        <v>234.35</v>
      </c>
      <c r="I1499" s="113">
        <v>992579</v>
      </c>
      <c r="J1499" s="113">
        <v>231504453.25</v>
      </c>
      <c r="K1499" s="115">
        <v>43518</v>
      </c>
      <c r="L1499" s="113">
        <v>13975</v>
      </c>
      <c r="M1499" s="113" t="s">
        <v>1673</v>
      </c>
      <c r="N1499" s="351"/>
    </row>
    <row r="1500" spans="1:14">
      <c r="A1500" s="113" t="s">
        <v>1674</v>
      </c>
      <c r="B1500" s="113" t="s">
        <v>384</v>
      </c>
      <c r="C1500" s="113">
        <v>121.2</v>
      </c>
      <c r="D1500" s="113">
        <v>124</v>
      </c>
      <c r="E1500" s="113">
        <v>118.5</v>
      </c>
      <c r="F1500" s="113">
        <v>122.2</v>
      </c>
      <c r="G1500" s="113">
        <v>122</v>
      </c>
      <c r="H1500" s="113">
        <v>118.55</v>
      </c>
      <c r="I1500" s="113">
        <v>3198</v>
      </c>
      <c r="J1500" s="113">
        <v>390866.5</v>
      </c>
      <c r="K1500" s="115">
        <v>43518</v>
      </c>
      <c r="L1500" s="113">
        <v>158</v>
      </c>
      <c r="M1500" s="113" t="s">
        <v>1675</v>
      </c>
      <c r="N1500" s="351"/>
    </row>
    <row r="1501" spans="1:14">
      <c r="A1501" s="113" t="s">
        <v>3327</v>
      </c>
      <c r="B1501" s="113" t="s">
        <v>384</v>
      </c>
      <c r="C1501" s="113">
        <v>4.0999999999999996</v>
      </c>
      <c r="D1501" s="113">
        <v>4.3499999999999996</v>
      </c>
      <c r="E1501" s="113">
        <v>4</v>
      </c>
      <c r="F1501" s="113">
        <v>4.25</v>
      </c>
      <c r="G1501" s="113">
        <v>4.25</v>
      </c>
      <c r="H1501" s="113">
        <v>4.2</v>
      </c>
      <c r="I1501" s="113">
        <v>43066</v>
      </c>
      <c r="J1501" s="113">
        <v>182101.1</v>
      </c>
      <c r="K1501" s="115">
        <v>43518</v>
      </c>
      <c r="L1501" s="113">
        <v>98</v>
      </c>
      <c r="M1501" s="113" t="s">
        <v>3328</v>
      </c>
      <c r="N1501" s="351"/>
    </row>
    <row r="1502" spans="1:14">
      <c r="A1502" s="113" t="s">
        <v>3363</v>
      </c>
      <c r="B1502" s="113" t="s">
        <v>384</v>
      </c>
      <c r="C1502" s="113">
        <v>25.7</v>
      </c>
      <c r="D1502" s="113">
        <v>28</v>
      </c>
      <c r="E1502" s="113">
        <v>25.6</v>
      </c>
      <c r="F1502" s="113">
        <v>27.9</v>
      </c>
      <c r="G1502" s="113">
        <v>28</v>
      </c>
      <c r="H1502" s="113">
        <v>26.9</v>
      </c>
      <c r="I1502" s="113">
        <v>5928</v>
      </c>
      <c r="J1502" s="113">
        <v>159324.70000000001</v>
      </c>
      <c r="K1502" s="115">
        <v>43518</v>
      </c>
      <c r="L1502" s="113">
        <v>65</v>
      </c>
      <c r="M1502" s="113" t="s">
        <v>3364</v>
      </c>
      <c r="N1502" s="351"/>
    </row>
    <row r="1503" spans="1:14">
      <c r="A1503" s="113" t="s">
        <v>1676</v>
      </c>
      <c r="B1503" s="113" t="s">
        <v>384</v>
      </c>
      <c r="C1503" s="113">
        <v>331</v>
      </c>
      <c r="D1503" s="113">
        <v>331</v>
      </c>
      <c r="E1503" s="113">
        <v>326.3</v>
      </c>
      <c r="F1503" s="113">
        <v>328.5</v>
      </c>
      <c r="G1503" s="113">
        <v>327.05</v>
      </c>
      <c r="H1503" s="113">
        <v>331</v>
      </c>
      <c r="I1503" s="113">
        <v>128880</v>
      </c>
      <c r="J1503" s="113">
        <v>42375545.549999997</v>
      </c>
      <c r="K1503" s="115">
        <v>43518</v>
      </c>
      <c r="L1503" s="113">
        <v>5119</v>
      </c>
      <c r="M1503" s="113" t="s">
        <v>1898</v>
      </c>
      <c r="N1503" s="351"/>
    </row>
    <row r="1504" spans="1:14">
      <c r="A1504" s="113" t="s">
        <v>2509</v>
      </c>
      <c r="B1504" s="113" t="s">
        <v>384</v>
      </c>
      <c r="C1504" s="113">
        <v>108.8</v>
      </c>
      <c r="D1504" s="113">
        <v>108.8</v>
      </c>
      <c r="E1504" s="113">
        <v>104.5</v>
      </c>
      <c r="F1504" s="113">
        <v>104.9</v>
      </c>
      <c r="G1504" s="113">
        <v>105.3</v>
      </c>
      <c r="H1504" s="113">
        <v>107.8</v>
      </c>
      <c r="I1504" s="113">
        <v>16081</v>
      </c>
      <c r="J1504" s="113">
        <v>1708007.8</v>
      </c>
      <c r="K1504" s="115">
        <v>43518</v>
      </c>
      <c r="L1504" s="113">
        <v>474</v>
      </c>
      <c r="M1504" s="113" t="s">
        <v>2510</v>
      </c>
      <c r="N1504" s="351"/>
    </row>
    <row r="1505" spans="1:14">
      <c r="A1505" s="113" t="s">
        <v>1677</v>
      </c>
      <c r="B1505" s="113" t="s">
        <v>384</v>
      </c>
      <c r="C1505" s="113">
        <v>61.25</v>
      </c>
      <c r="D1505" s="113">
        <v>61.8</v>
      </c>
      <c r="E1505" s="113">
        <v>61</v>
      </c>
      <c r="F1505" s="113">
        <v>61.5</v>
      </c>
      <c r="G1505" s="113">
        <v>61.4</v>
      </c>
      <c r="H1505" s="113">
        <v>60.95</v>
      </c>
      <c r="I1505" s="113">
        <v>344364</v>
      </c>
      <c r="J1505" s="113">
        <v>21172348.899999999</v>
      </c>
      <c r="K1505" s="115">
        <v>43518</v>
      </c>
      <c r="L1505" s="113">
        <v>4149</v>
      </c>
      <c r="M1505" s="113" t="s">
        <v>1678</v>
      </c>
      <c r="N1505" s="351"/>
    </row>
    <row r="1506" spans="1:14">
      <c r="A1506" s="113" t="s">
        <v>2178</v>
      </c>
      <c r="B1506" s="113" t="s">
        <v>384</v>
      </c>
      <c r="C1506" s="113">
        <v>67.95</v>
      </c>
      <c r="D1506" s="113">
        <v>72.7</v>
      </c>
      <c r="E1506" s="113">
        <v>66.8</v>
      </c>
      <c r="F1506" s="113">
        <v>70.75</v>
      </c>
      <c r="G1506" s="113">
        <v>71.25</v>
      </c>
      <c r="H1506" s="113">
        <v>67.55</v>
      </c>
      <c r="I1506" s="113">
        <v>106351</v>
      </c>
      <c r="J1506" s="113">
        <v>7546764.75</v>
      </c>
      <c r="K1506" s="115">
        <v>43518</v>
      </c>
      <c r="L1506" s="113">
        <v>1349</v>
      </c>
      <c r="M1506" s="113" t="s">
        <v>2179</v>
      </c>
      <c r="N1506" s="351"/>
    </row>
    <row r="1507" spans="1:14">
      <c r="A1507" s="113" t="s">
        <v>1679</v>
      </c>
      <c r="B1507" s="113" t="s">
        <v>384</v>
      </c>
      <c r="C1507" s="113">
        <v>10.55</v>
      </c>
      <c r="D1507" s="113">
        <v>10.85</v>
      </c>
      <c r="E1507" s="113">
        <v>10.199999999999999</v>
      </c>
      <c r="F1507" s="113">
        <v>10.75</v>
      </c>
      <c r="G1507" s="113">
        <v>10.85</v>
      </c>
      <c r="H1507" s="113">
        <v>10.4</v>
      </c>
      <c r="I1507" s="113">
        <v>45812</v>
      </c>
      <c r="J1507" s="113">
        <v>484350.55</v>
      </c>
      <c r="K1507" s="115">
        <v>43518</v>
      </c>
      <c r="L1507" s="113">
        <v>206</v>
      </c>
      <c r="M1507" s="113" t="s">
        <v>2207</v>
      </c>
      <c r="N1507" s="351"/>
    </row>
    <row r="1508" spans="1:14">
      <c r="A1508" s="113" t="s">
        <v>375</v>
      </c>
      <c r="B1508" s="113" t="s">
        <v>384</v>
      </c>
      <c r="C1508" s="113">
        <v>100.4</v>
      </c>
      <c r="D1508" s="113">
        <v>106.25</v>
      </c>
      <c r="E1508" s="113">
        <v>100.35</v>
      </c>
      <c r="F1508" s="113">
        <v>105.8</v>
      </c>
      <c r="G1508" s="113">
        <v>106</v>
      </c>
      <c r="H1508" s="113">
        <v>100.4</v>
      </c>
      <c r="I1508" s="113">
        <v>38169</v>
      </c>
      <c r="J1508" s="113">
        <v>3969808.25</v>
      </c>
      <c r="K1508" s="115">
        <v>43518</v>
      </c>
      <c r="L1508" s="113">
        <v>641</v>
      </c>
      <c r="M1508" s="113" t="s">
        <v>1680</v>
      </c>
      <c r="N1508" s="351"/>
    </row>
    <row r="1509" spans="1:14">
      <c r="A1509" s="113" t="s">
        <v>1681</v>
      </c>
      <c r="B1509" s="113" t="s">
        <v>384</v>
      </c>
      <c r="C1509" s="113">
        <v>50.7</v>
      </c>
      <c r="D1509" s="113">
        <v>52.8</v>
      </c>
      <c r="E1509" s="113">
        <v>50</v>
      </c>
      <c r="F1509" s="113">
        <v>51.8</v>
      </c>
      <c r="G1509" s="113">
        <v>51.75</v>
      </c>
      <c r="H1509" s="113">
        <v>50.2</v>
      </c>
      <c r="I1509" s="113">
        <v>785215</v>
      </c>
      <c r="J1509" s="113">
        <v>40463059.600000001</v>
      </c>
      <c r="K1509" s="115">
        <v>43518</v>
      </c>
      <c r="L1509" s="113">
        <v>4535</v>
      </c>
      <c r="M1509" s="113" t="s">
        <v>1682</v>
      </c>
      <c r="N1509" s="351"/>
    </row>
    <row r="1510" spans="1:14">
      <c r="A1510" s="113" t="s">
        <v>1683</v>
      </c>
      <c r="B1510" s="113" t="s">
        <v>384</v>
      </c>
      <c r="C1510" s="113">
        <v>630.04999999999995</v>
      </c>
      <c r="D1510" s="113">
        <v>655</v>
      </c>
      <c r="E1510" s="113">
        <v>620</v>
      </c>
      <c r="F1510" s="113">
        <v>649.65</v>
      </c>
      <c r="G1510" s="113">
        <v>639</v>
      </c>
      <c r="H1510" s="113">
        <v>632.35</v>
      </c>
      <c r="I1510" s="113">
        <v>1807</v>
      </c>
      <c r="J1510" s="113">
        <v>1158421.3999999999</v>
      </c>
      <c r="K1510" s="115">
        <v>43518</v>
      </c>
      <c r="L1510" s="113">
        <v>313</v>
      </c>
      <c r="M1510" s="113" t="s">
        <v>1684</v>
      </c>
      <c r="N1510" s="351"/>
    </row>
    <row r="1511" spans="1:14">
      <c r="A1511" s="113" t="s">
        <v>1685</v>
      </c>
      <c r="B1511" s="113" t="s">
        <v>384</v>
      </c>
      <c r="C1511" s="113">
        <v>7825.25</v>
      </c>
      <c r="D1511" s="113">
        <v>7869.7</v>
      </c>
      <c r="E1511" s="113">
        <v>7750</v>
      </c>
      <c r="F1511" s="113">
        <v>7784.85</v>
      </c>
      <c r="G1511" s="113">
        <v>7789.9</v>
      </c>
      <c r="H1511" s="113">
        <v>7840.65</v>
      </c>
      <c r="I1511" s="113">
        <v>4168</v>
      </c>
      <c r="J1511" s="113">
        <v>32498747.800000001</v>
      </c>
      <c r="K1511" s="115">
        <v>43518</v>
      </c>
      <c r="L1511" s="113">
        <v>2935</v>
      </c>
      <c r="M1511" s="113" t="s">
        <v>1686</v>
      </c>
    </row>
    <row r="1512" spans="1:14">
      <c r="A1512" s="113" t="s">
        <v>2180</v>
      </c>
      <c r="B1512" s="113" t="s">
        <v>384</v>
      </c>
      <c r="C1512" s="113">
        <v>50.95</v>
      </c>
      <c r="D1512" s="113">
        <v>51.4</v>
      </c>
      <c r="E1512" s="113">
        <v>50</v>
      </c>
      <c r="F1512" s="113">
        <v>51</v>
      </c>
      <c r="G1512" s="113">
        <v>51</v>
      </c>
      <c r="H1512" s="113">
        <v>50.4</v>
      </c>
      <c r="I1512" s="113">
        <v>7179</v>
      </c>
      <c r="J1512" s="113">
        <v>362202.45</v>
      </c>
      <c r="K1512" s="115">
        <v>43518</v>
      </c>
      <c r="L1512" s="113">
        <v>60</v>
      </c>
      <c r="M1512" s="113" t="s">
        <v>2181</v>
      </c>
    </row>
    <row r="1513" spans="1:14">
      <c r="A1513" s="113" t="s">
        <v>2511</v>
      </c>
      <c r="B1513" s="113" t="s">
        <v>384</v>
      </c>
      <c r="C1513" s="113">
        <v>3.2</v>
      </c>
      <c r="D1513" s="113">
        <v>3.6</v>
      </c>
      <c r="E1513" s="113">
        <v>3.1</v>
      </c>
      <c r="F1513" s="113">
        <v>3.45</v>
      </c>
      <c r="G1513" s="113">
        <v>3.45</v>
      </c>
      <c r="H1513" s="113">
        <v>3.15</v>
      </c>
      <c r="I1513" s="113">
        <v>2854949</v>
      </c>
      <c r="J1513" s="113">
        <v>9594558.9499999993</v>
      </c>
      <c r="K1513" s="115">
        <v>43518</v>
      </c>
      <c r="L1513" s="113">
        <v>1388</v>
      </c>
      <c r="M1513" s="113" t="s">
        <v>2512</v>
      </c>
    </row>
    <row r="1514" spans="1:14">
      <c r="A1514" s="113" t="s">
        <v>242</v>
      </c>
      <c r="B1514" s="113" t="s">
        <v>384</v>
      </c>
      <c r="C1514" s="113">
        <v>33.200000000000003</v>
      </c>
      <c r="D1514" s="113">
        <v>33.5</v>
      </c>
      <c r="E1514" s="113">
        <v>32.65</v>
      </c>
      <c r="F1514" s="113">
        <v>33.200000000000003</v>
      </c>
      <c r="G1514" s="113">
        <v>33.1</v>
      </c>
      <c r="H1514" s="113">
        <v>33.25</v>
      </c>
      <c r="I1514" s="113">
        <v>2303543</v>
      </c>
      <c r="J1514" s="113">
        <v>76444332.650000006</v>
      </c>
      <c r="K1514" s="115">
        <v>43518</v>
      </c>
      <c r="L1514" s="113">
        <v>3696</v>
      </c>
      <c r="M1514" s="113" t="s">
        <v>1687</v>
      </c>
    </row>
    <row r="1515" spans="1:14">
      <c r="A1515" s="113" t="s">
        <v>2709</v>
      </c>
      <c r="B1515" s="113" t="s">
        <v>384</v>
      </c>
      <c r="C1515" s="113">
        <v>169.95</v>
      </c>
      <c r="D1515" s="113">
        <v>193.4</v>
      </c>
      <c r="E1515" s="113">
        <v>164.1</v>
      </c>
      <c r="F1515" s="113">
        <v>182.1</v>
      </c>
      <c r="G1515" s="113">
        <v>180.5</v>
      </c>
      <c r="H1515" s="113">
        <v>169.5</v>
      </c>
      <c r="I1515" s="113">
        <v>634946</v>
      </c>
      <c r="J1515" s="113">
        <v>117356524.2</v>
      </c>
      <c r="K1515" s="115">
        <v>43518</v>
      </c>
      <c r="L1515" s="113">
        <v>13693</v>
      </c>
      <c r="M1515" s="113" t="s">
        <v>2710</v>
      </c>
    </row>
    <row r="1516" spans="1:14">
      <c r="A1516" s="113" t="s">
        <v>155</v>
      </c>
      <c r="B1516" s="113" t="s">
        <v>384</v>
      </c>
      <c r="C1516" s="113">
        <v>465.65</v>
      </c>
      <c r="D1516" s="113">
        <v>475.7</v>
      </c>
      <c r="E1516" s="113">
        <v>463</v>
      </c>
      <c r="F1516" s="113">
        <v>471.5</v>
      </c>
      <c r="G1516" s="113">
        <v>471.7</v>
      </c>
      <c r="H1516" s="113">
        <v>462.45</v>
      </c>
      <c r="I1516" s="113">
        <v>1215856</v>
      </c>
      <c r="J1516" s="113">
        <v>573212355.85000002</v>
      </c>
      <c r="K1516" s="115">
        <v>43518</v>
      </c>
      <c r="L1516" s="113">
        <v>21615</v>
      </c>
      <c r="M1516" s="113" t="s">
        <v>1688</v>
      </c>
    </row>
    <row r="1517" spans="1:14">
      <c r="A1517" s="113" t="s">
        <v>1689</v>
      </c>
      <c r="B1517" s="113" t="s">
        <v>384</v>
      </c>
      <c r="C1517" s="113">
        <v>2246.65</v>
      </c>
      <c r="D1517" s="113">
        <v>2250</v>
      </c>
      <c r="E1517" s="113">
        <v>2223</v>
      </c>
      <c r="F1517" s="113">
        <v>2249.8000000000002</v>
      </c>
      <c r="G1517" s="113">
        <v>2250</v>
      </c>
      <c r="H1517" s="113">
        <v>2245.15</v>
      </c>
      <c r="I1517" s="113">
        <v>1112</v>
      </c>
      <c r="J1517" s="113">
        <v>2496567.35</v>
      </c>
      <c r="K1517" s="115">
        <v>43518</v>
      </c>
      <c r="L1517" s="113">
        <v>181</v>
      </c>
      <c r="M1517" s="113" t="s">
        <v>1690</v>
      </c>
    </row>
    <row r="1518" spans="1:14">
      <c r="A1518" s="113" t="s">
        <v>1691</v>
      </c>
      <c r="B1518" s="113" t="s">
        <v>384</v>
      </c>
      <c r="C1518" s="113">
        <v>320.95</v>
      </c>
      <c r="D1518" s="113">
        <v>320.95</v>
      </c>
      <c r="E1518" s="113">
        <v>312.55</v>
      </c>
      <c r="F1518" s="113">
        <v>314.05</v>
      </c>
      <c r="G1518" s="113">
        <v>313.75</v>
      </c>
      <c r="H1518" s="113">
        <v>317.8</v>
      </c>
      <c r="I1518" s="113">
        <v>19712</v>
      </c>
      <c r="J1518" s="113">
        <v>6226210.9000000004</v>
      </c>
      <c r="K1518" s="115">
        <v>43518</v>
      </c>
      <c r="L1518" s="113">
        <v>913</v>
      </c>
      <c r="M1518" s="113" t="s">
        <v>1692</v>
      </c>
    </row>
    <row r="1519" spans="1:14">
      <c r="A1519" s="113" t="s">
        <v>2513</v>
      </c>
      <c r="B1519" s="113" t="s">
        <v>384</v>
      </c>
      <c r="C1519" s="113">
        <v>2.9</v>
      </c>
      <c r="D1519" s="113">
        <v>2.9</v>
      </c>
      <c r="E1519" s="113">
        <v>2.9</v>
      </c>
      <c r="F1519" s="113">
        <v>2.9</v>
      </c>
      <c r="G1519" s="113">
        <v>2.9</v>
      </c>
      <c r="H1519" s="113">
        <v>2.8</v>
      </c>
      <c r="I1519" s="113">
        <v>1978</v>
      </c>
      <c r="J1519" s="113">
        <v>5736.2</v>
      </c>
      <c r="K1519" s="115">
        <v>43518</v>
      </c>
      <c r="L1519" s="113">
        <v>5</v>
      </c>
      <c r="M1519" s="113" t="s">
        <v>2514</v>
      </c>
    </row>
    <row r="1520" spans="1:14">
      <c r="A1520" s="113" t="s">
        <v>1693</v>
      </c>
      <c r="B1520" s="113" t="s">
        <v>384</v>
      </c>
      <c r="C1520" s="113">
        <v>62.35</v>
      </c>
      <c r="D1520" s="113">
        <v>64</v>
      </c>
      <c r="E1520" s="113">
        <v>62.15</v>
      </c>
      <c r="F1520" s="113">
        <v>63.65</v>
      </c>
      <c r="G1520" s="113">
        <v>63.6</v>
      </c>
      <c r="H1520" s="113">
        <v>62.45</v>
      </c>
      <c r="I1520" s="113">
        <v>582389</v>
      </c>
      <c r="J1520" s="113">
        <v>36771649.600000001</v>
      </c>
      <c r="K1520" s="115">
        <v>43518</v>
      </c>
      <c r="L1520" s="113">
        <v>5361</v>
      </c>
      <c r="M1520" s="113" t="s">
        <v>1694</v>
      </c>
    </row>
    <row r="1521" spans="1:13">
      <c r="A1521" s="113" t="s">
        <v>156</v>
      </c>
      <c r="B1521" s="113" t="s">
        <v>384</v>
      </c>
      <c r="C1521" s="113">
        <v>1360</v>
      </c>
      <c r="D1521" s="113">
        <v>1371.85</v>
      </c>
      <c r="E1521" s="113">
        <v>1351.05</v>
      </c>
      <c r="F1521" s="113">
        <v>1366.8</v>
      </c>
      <c r="G1521" s="113">
        <v>1370</v>
      </c>
      <c r="H1521" s="113">
        <v>1359.3</v>
      </c>
      <c r="I1521" s="113">
        <v>278676</v>
      </c>
      <c r="J1521" s="113">
        <v>379807182.19999999</v>
      </c>
      <c r="K1521" s="115">
        <v>43518</v>
      </c>
      <c r="L1521" s="113">
        <v>11557</v>
      </c>
      <c r="M1521" s="113" t="s">
        <v>1695</v>
      </c>
    </row>
    <row r="1522" spans="1:13">
      <c r="A1522" s="113" t="s">
        <v>1696</v>
      </c>
      <c r="B1522" s="113" t="s">
        <v>384</v>
      </c>
      <c r="C1522" s="113">
        <v>153.05000000000001</v>
      </c>
      <c r="D1522" s="113">
        <v>158.69999999999999</v>
      </c>
      <c r="E1522" s="113">
        <v>150.80000000000001</v>
      </c>
      <c r="F1522" s="113">
        <v>154.5</v>
      </c>
      <c r="G1522" s="113">
        <v>154.19999999999999</v>
      </c>
      <c r="H1522" s="113">
        <v>152.75</v>
      </c>
      <c r="I1522" s="113">
        <v>12770</v>
      </c>
      <c r="J1522" s="113">
        <v>1984166.3</v>
      </c>
      <c r="K1522" s="115">
        <v>43518</v>
      </c>
      <c r="L1522" s="113">
        <v>638</v>
      </c>
      <c r="M1522" s="113" t="s">
        <v>1697</v>
      </c>
    </row>
    <row r="1523" spans="1:13">
      <c r="A1523" s="113" t="s">
        <v>157</v>
      </c>
      <c r="B1523" s="113" t="s">
        <v>384</v>
      </c>
      <c r="C1523" s="113">
        <v>18.649999999999999</v>
      </c>
      <c r="D1523" s="113">
        <v>19</v>
      </c>
      <c r="E1523" s="113">
        <v>18.5</v>
      </c>
      <c r="F1523" s="113">
        <v>18.850000000000001</v>
      </c>
      <c r="G1523" s="113">
        <v>18.850000000000001</v>
      </c>
      <c r="H1523" s="113">
        <v>18.55</v>
      </c>
      <c r="I1523" s="113">
        <v>723635</v>
      </c>
      <c r="J1523" s="113">
        <v>13581618.1</v>
      </c>
      <c r="K1523" s="115">
        <v>43518</v>
      </c>
      <c r="L1523" s="113">
        <v>2344</v>
      </c>
      <c r="M1523" s="113" t="s">
        <v>1698</v>
      </c>
    </row>
    <row r="1524" spans="1:13">
      <c r="A1524" s="113" t="s">
        <v>1699</v>
      </c>
      <c r="B1524" s="113" t="s">
        <v>384</v>
      </c>
      <c r="C1524" s="113">
        <v>198.2</v>
      </c>
      <c r="D1524" s="113">
        <v>210.45</v>
      </c>
      <c r="E1524" s="113">
        <v>197</v>
      </c>
      <c r="F1524" s="113">
        <v>208.7</v>
      </c>
      <c r="G1524" s="113">
        <v>208.25</v>
      </c>
      <c r="H1524" s="113">
        <v>197.6</v>
      </c>
      <c r="I1524" s="113">
        <v>300908</v>
      </c>
      <c r="J1524" s="113">
        <v>61861610.75</v>
      </c>
      <c r="K1524" s="115">
        <v>43518</v>
      </c>
      <c r="L1524" s="113">
        <v>6653</v>
      </c>
      <c r="M1524" s="113" t="s">
        <v>1700</v>
      </c>
    </row>
    <row r="1525" spans="1:13">
      <c r="A1525" s="113" t="s">
        <v>1701</v>
      </c>
      <c r="B1525" s="113" t="s">
        <v>384</v>
      </c>
      <c r="C1525" s="113">
        <v>223.95</v>
      </c>
      <c r="D1525" s="113">
        <v>236.05</v>
      </c>
      <c r="E1525" s="113">
        <v>219.35</v>
      </c>
      <c r="F1525" s="113">
        <v>231.35</v>
      </c>
      <c r="G1525" s="113">
        <v>233</v>
      </c>
      <c r="H1525" s="113">
        <v>223.05</v>
      </c>
      <c r="I1525" s="113">
        <v>10441</v>
      </c>
      <c r="J1525" s="113">
        <v>2393733</v>
      </c>
      <c r="K1525" s="115">
        <v>43518</v>
      </c>
      <c r="L1525" s="113">
        <v>423</v>
      </c>
      <c r="M1525" s="113" t="s">
        <v>1702</v>
      </c>
    </row>
    <row r="1526" spans="1:13">
      <c r="A1526" s="113" t="s">
        <v>3329</v>
      </c>
      <c r="B1526" s="113" t="s">
        <v>384</v>
      </c>
      <c r="C1526" s="113">
        <v>15.25</v>
      </c>
      <c r="D1526" s="113">
        <v>16.55</v>
      </c>
      <c r="E1526" s="113">
        <v>14.6</v>
      </c>
      <c r="F1526" s="113">
        <v>15</v>
      </c>
      <c r="G1526" s="113">
        <v>15.1</v>
      </c>
      <c r="H1526" s="113">
        <v>15.05</v>
      </c>
      <c r="I1526" s="113">
        <v>302786</v>
      </c>
      <c r="J1526" s="113">
        <v>4688470.55</v>
      </c>
      <c r="K1526" s="115">
        <v>43518</v>
      </c>
      <c r="L1526" s="113">
        <v>875</v>
      </c>
      <c r="M1526" s="113" t="s">
        <v>3330</v>
      </c>
    </row>
    <row r="1527" spans="1:13">
      <c r="A1527" s="113" t="s">
        <v>1703</v>
      </c>
      <c r="B1527" s="113" t="s">
        <v>384</v>
      </c>
      <c r="C1527" s="113">
        <v>7.8</v>
      </c>
      <c r="D1527" s="113">
        <v>7.8</v>
      </c>
      <c r="E1527" s="113">
        <v>6.95</v>
      </c>
      <c r="F1527" s="113">
        <v>7</v>
      </c>
      <c r="G1527" s="113">
        <v>7.05</v>
      </c>
      <c r="H1527" s="113">
        <v>7.6</v>
      </c>
      <c r="I1527" s="113">
        <v>558486</v>
      </c>
      <c r="J1527" s="113">
        <v>3990251.65</v>
      </c>
      <c r="K1527" s="115">
        <v>43518</v>
      </c>
      <c r="L1527" s="113">
        <v>810</v>
      </c>
      <c r="M1527" s="113" t="s">
        <v>1704</v>
      </c>
    </row>
    <row r="1528" spans="1:13">
      <c r="A1528" s="113" t="s">
        <v>1705</v>
      </c>
      <c r="B1528" s="113" t="s">
        <v>384</v>
      </c>
      <c r="C1528" s="113">
        <v>281.5</v>
      </c>
      <c r="D1528" s="113">
        <v>284.60000000000002</v>
      </c>
      <c r="E1528" s="113">
        <v>279.5</v>
      </c>
      <c r="F1528" s="113">
        <v>283.05</v>
      </c>
      <c r="G1528" s="113">
        <v>283.05</v>
      </c>
      <c r="H1528" s="113">
        <v>282.89999999999998</v>
      </c>
      <c r="I1528" s="113">
        <v>785436</v>
      </c>
      <c r="J1528" s="113">
        <v>222055516.5</v>
      </c>
      <c r="K1528" s="115">
        <v>43518</v>
      </c>
      <c r="L1528" s="113">
        <v>8684</v>
      </c>
      <c r="M1528" s="113" t="s">
        <v>1706</v>
      </c>
    </row>
    <row r="1529" spans="1:13">
      <c r="A1529" s="113" t="s">
        <v>158</v>
      </c>
      <c r="B1529" s="113" t="s">
        <v>384</v>
      </c>
      <c r="C1529" s="113">
        <v>3631</v>
      </c>
      <c r="D1529" s="113">
        <v>3664.5</v>
      </c>
      <c r="E1529" s="113">
        <v>3604.85</v>
      </c>
      <c r="F1529" s="113">
        <v>3625.7</v>
      </c>
      <c r="G1529" s="113">
        <v>3615.1</v>
      </c>
      <c r="H1529" s="113">
        <v>3631.25</v>
      </c>
      <c r="I1529" s="113">
        <v>216855</v>
      </c>
      <c r="J1529" s="113">
        <v>789031023.04999995</v>
      </c>
      <c r="K1529" s="115">
        <v>43518</v>
      </c>
      <c r="L1529" s="113">
        <v>20099</v>
      </c>
      <c r="M1529" s="113" t="s">
        <v>1707</v>
      </c>
    </row>
    <row r="1530" spans="1:13">
      <c r="A1530" s="113" t="s">
        <v>1708</v>
      </c>
      <c r="B1530" s="113" t="s">
        <v>384</v>
      </c>
      <c r="C1530" s="113">
        <v>46.1</v>
      </c>
      <c r="D1530" s="113">
        <v>47.8</v>
      </c>
      <c r="E1530" s="113">
        <v>46.05</v>
      </c>
      <c r="F1530" s="113">
        <v>46.4</v>
      </c>
      <c r="G1530" s="113">
        <v>46.75</v>
      </c>
      <c r="H1530" s="113">
        <v>45.8</v>
      </c>
      <c r="I1530" s="113">
        <v>4341</v>
      </c>
      <c r="J1530" s="113">
        <v>202888.6</v>
      </c>
      <c r="K1530" s="115">
        <v>43518</v>
      </c>
      <c r="L1530" s="113">
        <v>96</v>
      </c>
      <c r="M1530" s="113" t="s">
        <v>1709</v>
      </c>
    </row>
    <row r="1531" spans="1:13">
      <c r="A1531" s="113" t="s">
        <v>3814</v>
      </c>
      <c r="B1531" s="113" t="s">
        <v>384</v>
      </c>
      <c r="C1531" s="113">
        <v>1.55</v>
      </c>
      <c r="D1531" s="113">
        <v>1.55</v>
      </c>
      <c r="E1531" s="113">
        <v>1.55</v>
      </c>
      <c r="F1531" s="113">
        <v>1.55</v>
      </c>
      <c r="G1531" s="113">
        <v>1.55</v>
      </c>
      <c r="H1531" s="113">
        <v>1.55</v>
      </c>
      <c r="I1531" s="113">
        <v>400</v>
      </c>
      <c r="J1531" s="113">
        <v>620</v>
      </c>
      <c r="K1531" s="115">
        <v>43518</v>
      </c>
      <c r="L1531" s="113">
        <v>3</v>
      </c>
      <c r="M1531" s="113" t="s">
        <v>3815</v>
      </c>
    </row>
    <row r="1532" spans="1:13">
      <c r="A1532" s="113" t="s">
        <v>1710</v>
      </c>
      <c r="B1532" s="113" t="s">
        <v>384</v>
      </c>
      <c r="C1532" s="113">
        <v>191.3</v>
      </c>
      <c r="D1532" s="113">
        <v>191.45</v>
      </c>
      <c r="E1532" s="113">
        <v>190</v>
      </c>
      <c r="F1532" s="113">
        <v>190.45</v>
      </c>
      <c r="G1532" s="113">
        <v>190.5</v>
      </c>
      <c r="H1532" s="113">
        <v>191.35</v>
      </c>
      <c r="I1532" s="113">
        <v>25473</v>
      </c>
      <c r="J1532" s="113">
        <v>4852824.3499999996</v>
      </c>
      <c r="K1532" s="115">
        <v>43518</v>
      </c>
      <c r="L1532" s="113">
        <v>1962</v>
      </c>
      <c r="M1532" s="113" t="s">
        <v>1711</v>
      </c>
    </row>
    <row r="1533" spans="1:13">
      <c r="A1533" s="113" t="s">
        <v>1712</v>
      </c>
      <c r="B1533" s="113" t="s">
        <v>384</v>
      </c>
      <c r="C1533" s="113">
        <v>95.05</v>
      </c>
      <c r="D1533" s="113">
        <v>95.1</v>
      </c>
      <c r="E1533" s="113">
        <v>90.8</v>
      </c>
      <c r="F1533" s="113">
        <v>93.1</v>
      </c>
      <c r="G1533" s="113">
        <v>92.5</v>
      </c>
      <c r="H1533" s="113">
        <v>95.4</v>
      </c>
      <c r="I1533" s="113">
        <v>3712</v>
      </c>
      <c r="J1533" s="113">
        <v>345829.7</v>
      </c>
      <c r="K1533" s="115">
        <v>43518</v>
      </c>
      <c r="L1533" s="113">
        <v>114</v>
      </c>
      <c r="M1533" s="113" t="s">
        <v>1713</v>
      </c>
    </row>
    <row r="1534" spans="1:13">
      <c r="A1534" s="113" t="s">
        <v>159</v>
      </c>
      <c r="B1534" s="113" t="s">
        <v>384</v>
      </c>
      <c r="C1534" s="113">
        <v>71.45</v>
      </c>
      <c r="D1534" s="113">
        <v>72.150000000000006</v>
      </c>
      <c r="E1534" s="113">
        <v>70.55</v>
      </c>
      <c r="F1534" s="113">
        <v>71.2</v>
      </c>
      <c r="G1534" s="113">
        <v>71.3</v>
      </c>
      <c r="H1534" s="113">
        <v>71.55</v>
      </c>
      <c r="I1534" s="113">
        <v>5447748</v>
      </c>
      <c r="J1534" s="113">
        <v>388371029.14999998</v>
      </c>
      <c r="K1534" s="115">
        <v>43518</v>
      </c>
      <c r="L1534" s="113">
        <v>16381</v>
      </c>
      <c r="M1534" s="113" t="s">
        <v>1714</v>
      </c>
    </row>
    <row r="1535" spans="1:13">
      <c r="A1535" s="113" t="s">
        <v>2085</v>
      </c>
      <c r="B1535" s="113" t="s">
        <v>384</v>
      </c>
      <c r="C1535" s="113">
        <v>45.3</v>
      </c>
      <c r="D1535" s="113">
        <v>45.95</v>
      </c>
      <c r="E1535" s="113">
        <v>44.85</v>
      </c>
      <c r="F1535" s="113">
        <v>45.2</v>
      </c>
      <c r="G1535" s="113">
        <v>45.35</v>
      </c>
      <c r="H1535" s="113">
        <v>44.7</v>
      </c>
      <c r="I1535" s="113">
        <v>36404</v>
      </c>
      <c r="J1535" s="113">
        <v>1651746.1</v>
      </c>
      <c r="K1535" s="115">
        <v>43518</v>
      </c>
      <c r="L1535" s="113">
        <v>338</v>
      </c>
      <c r="M1535" s="113" t="s">
        <v>2732</v>
      </c>
    </row>
    <row r="1536" spans="1:13">
      <c r="A1536" s="113" t="s">
        <v>3331</v>
      </c>
      <c r="B1536" s="113" t="s">
        <v>384</v>
      </c>
      <c r="C1536" s="113">
        <v>1.3</v>
      </c>
      <c r="D1536" s="113">
        <v>1.3</v>
      </c>
      <c r="E1536" s="113">
        <v>1.25</v>
      </c>
      <c r="F1536" s="113">
        <v>1.3</v>
      </c>
      <c r="G1536" s="113">
        <v>1.3</v>
      </c>
      <c r="H1536" s="113">
        <v>1.25</v>
      </c>
      <c r="I1536" s="113">
        <v>11070900</v>
      </c>
      <c r="J1536" s="113">
        <v>14392061.15</v>
      </c>
      <c r="K1536" s="115">
        <v>43518</v>
      </c>
      <c r="L1536" s="113">
        <v>1520</v>
      </c>
      <c r="M1536" s="113" t="s">
        <v>3332</v>
      </c>
    </row>
    <row r="1537" spans="1:13">
      <c r="A1537" s="113" t="s">
        <v>1715</v>
      </c>
      <c r="B1537" s="113" t="s">
        <v>384</v>
      </c>
      <c r="C1537" s="113">
        <v>10.9</v>
      </c>
      <c r="D1537" s="113">
        <v>10.9</v>
      </c>
      <c r="E1537" s="113">
        <v>10.7</v>
      </c>
      <c r="F1537" s="113">
        <v>10.75</v>
      </c>
      <c r="G1537" s="113">
        <v>10.75</v>
      </c>
      <c r="H1537" s="113">
        <v>10.75</v>
      </c>
      <c r="I1537" s="113">
        <v>497342</v>
      </c>
      <c r="J1537" s="113">
        <v>5365237.95</v>
      </c>
      <c r="K1537" s="115">
        <v>43518</v>
      </c>
      <c r="L1537" s="113">
        <v>724</v>
      </c>
      <c r="M1537" s="113" t="s">
        <v>1716</v>
      </c>
    </row>
    <row r="1538" spans="1:13">
      <c r="A1538" s="113" t="s">
        <v>3187</v>
      </c>
      <c r="B1538" s="113" t="s">
        <v>384</v>
      </c>
      <c r="C1538" s="113">
        <v>337</v>
      </c>
      <c r="D1538" s="113">
        <v>337</v>
      </c>
      <c r="E1538" s="113">
        <v>306.5</v>
      </c>
      <c r="F1538" s="113">
        <v>311.39999999999998</v>
      </c>
      <c r="G1538" s="113">
        <v>314.89999999999998</v>
      </c>
      <c r="H1538" s="113">
        <v>326.89999999999998</v>
      </c>
      <c r="I1538" s="113">
        <v>1051</v>
      </c>
      <c r="J1538" s="113">
        <v>337160.15</v>
      </c>
      <c r="K1538" s="115">
        <v>43518</v>
      </c>
      <c r="L1538" s="113">
        <v>108</v>
      </c>
      <c r="M1538" s="113" t="s">
        <v>3188</v>
      </c>
    </row>
    <row r="1539" spans="1:13">
      <c r="A1539" s="113" t="s">
        <v>1717</v>
      </c>
      <c r="B1539" s="113" t="s">
        <v>384</v>
      </c>
      <c r="C1539" s="113">
        <v>201.4</v>
      </c>
      <c r="D1539" s="113">
        <v>222</v>
      </c>
      <c r="E1539" s="113">
        <v>199.55</v>
      </c>
      <c r="F1539" s="113">
        <v>215.75</v>
      </c>
      <c r="G1539" s="113">
        <v>216.3</v>
      </c>
      <c r="H1539" s="113">
        <v>202.35</v>
      </c>
      <c r="I1539" s="113">
        <v>230346</v>
      </c>
      <c r="J1539" s="113">
        <v>49568595.850000001</v>
      </c>
      <c r="K1539" s="115">
        <v>43518</v>
      </c>
      <c r="L1539" s="113">
        <v>4484</v>
      </c>
      <c r="M1539" s="113" t="s">
        <v>1718</v>
      </c>
    </row>
    <row r="1540" spans="1:13">
      <c r="A1540" s="113" t="s">
        <v>160</v>
      </c>
      <c r="B1540" s="113" t="s">
        <v>384</v>
      </c>
      <c r="C1540" s="113">
        <v>825.9</v>
      </c>
      <c r="D1540" s="113">
        <v>829.9</v>
      </c>
      <c r="E1540" s="113">
        <v>819.3</v>
      </c>
      <c r="F1540" s="113">
        <v>827.35</v>
      </c>
      <c r="G1540" s="113">
        <v>827.35</v>
      </c>
      <c r="H1540" s="113">
        <v>826.25</v>
      </c>
      <c r="I1540" s="113">
        <v>828622</v>
      </c>
      <c r="J1540" s="113">
        <v>683414641.89999998</v>
      </c>
      <c r="K1540" s="115">
        <v>43518</v>
      </c>
      <c r="L1540" s="113">
        <v>14892</v>
      </c>
      <c r="M1540" s="113" t="s">
        <v>1719</v>
      </c>
    </row>
    <row r="1541" spans="1:13">
      <c r="A1541" s="113" t="s">
        <v>3333</v>
      </c>
      <c r="B1541" s="113" t="s">
        <v>384</v>
      </c>
      <c r="C1541" s="113">
        <v>2.9</v>
      </c>
      <c r="D1541" s="113">
        <v>2.95</v>
      </c>
      <c r="E1541" s="113">
        <v>2.85</v>
      </c>
      <c r="F1541" s="113">
        <v>2.9</v>
      </c>
      <c r="G1541" s="113">
        <v>2.95</v>
      </c>
      <c r="H1541" s="113">
        <v>2.95</v>
      </c>
      <c r="I1541" s="113">
        <v>976109</v>
      </c>
      <c r="J1541" s="113">
        <v>2835293.3</v>
      </c>
      <c r="K1541" s="115">
        <v>43518</v>
      </c>
      <c r="L1541" s="113">
        <v>878</v>
      </c>
      <c r="M1541" s="113" t="s">
        <v>3334</v>
      </c>
    </row>
    <row r="1542" spans="1:13">
      <c r="A1542" s="113" t="s">
        <v>1720</v>
      </c>
      <c r="B1542" s="113" t="s">
        <v>384</v>
      </c>
      <c r="C1542" s="113">
        <v>33.9</v>
      </c>
      <c r="D1542" s="113">
        <v>35.299999999999997</v>
      </c>
      <c r="E1542" s="113">
        <v>33.35</v>
      </c>
      <c r="F1542" s="113">
        <v>34.700000000000003</v>
      </c>
      <c r="G1542" s="113">
        <v>34.75</v>
      </c>
      <c r="H1542" s="113">
        <v>33.950000000000003</v>
      </c>
      <c r="I1542" s="113">
        <v>538741</v>
      </c>
      <c r="J1542" s="113">
        <v>18587662.649999999</v>
      </c>
      <c r="K1542" s="115">
        <v>43518</v>
      </c>
      <c r="L1542" s="113">
        <v>1657</v>
      </c>
      <c r="M1542" s="113" t="s">
        <v>1721</v>
      </c>
    </row>
    <row r="1543" spans="1:13">
      <c r="A1543" s="113" t="s">
        <v>3335</v>
      </c>
      <c r="B1543" s="113" t="s">
        <v>3192</v>
      </c>
      <c r="C1543" s="113">
        <v>1.9</v>
      </c>
      <c r="D1543" s="113">
        <v>2.0499999999999998</v>
      </c>
      <c r="E1543" s="113">
        <v>1.9</v>
      </c>
      <c r="F1543" s="113">
        <v>1.9</v>
      </c>
      <c r="G1543" s="113">
        <v>1.95</v>
      </c>
      <c r="H1543" s="113">
        <v>2</v>
      </c>
      <c r="I1543" s="113">
        <v>1919</v>
      </c>
      <c r="J1543" s="113">
        <v>3726.25</v>
      </c>
      <c r="K1543" s="115">
        <v>43518</v>
      </c>
      <c r="L1543" s="113">
        <v>8</v>
      </c>
      <c r="M1543" s="113" t="s">
        <v>3336</v>
      </c>
    </row>
    <row r="1544" spans="1:13">
      <c r="A1544" s="113" t="s">
        <v>3502</v>
      </c>
      <c r="B1544" s="113" t="s">
        <v>384</v>
      </c>
      <c r="C1544" s="113">
        <v>260</v>
      </c>
      <c r="D1544" s="113">
        <v>265</v>
      </c>
      <c r="E1544" s="113">
        <v>255.2</v>
      </c>
      <c r="F1544" s="113">
        <v>264.82</v>
      </c>
      <c r="G1544" s="113">
        <v>264.99</v>
      </c>
      <c r="H1544" s="113">
        <v>260.02</v>
      </c>
      <c r="I1544" s="113">
        <v>1070</v>
      </c>
      <c r="J1544" s="113">
        <v>280539.68</v>
      </c>
      <c r="K1544" s="115">
        <v>43518</v>
      </c>
      <c r="L1544" s="113">
        <v>21</v>
      </c>
      <c r="M1544" s="113" t="s">
        <v>3503</v>
      </c>
    </row>
    <row r="1545" spans="1:13">
      <c r="A1545" s="113" t="s">
        <v>2772</v>
      </c>
      <c r="B1545" s="113" t="s">
        <v>384</v>
      </c>
      <c r="C1545" s="113">
        <v>1132.55</v>
      </c>
      <c r="D1545" s="113">
        <v>1132.55</v>
      </c>
      <c r="E1545" s="113">
        <v>1122.8499999999999</v>
      </c>
      <c r="F1545" s="113">
        <v>1132.55</v>
      </c>
      <c r="G1545" s="113">
        <v>1132.55</v>
      </c>
      <c r="H1545" s="113">
        <v>1132.7</v>
      </c>
      <c r="I1545" s="113">
        <v>30</v>
      </c>
      <c r="J1545" s="113">
        <v>33795.699999999997</v>
      </c>
      <c r="K1545" s="115">
        <v>43518</v>
      </c>
      <c r="L1545" s="113">
        <v>5</v>
      </c>
      <c r="M1545" s="113" t="s">
        <v>2773</v>
      </c>
    </row>
    <row r="1546" spans="1:13">
      <c r="A1546" s="113" t="s">
        <v>3417</v>
      </c>
      <c r="B1546" s="113" t="s">
        <v>384</v>
      </c>
      <c r="C1546" s="113">
        <v>377</v>
      </c>
      <c r="D1546" s="113">
        <v>379.79</v>
      </c>
      <c r="E1546" s="113">
        <v>373.26</v>
      </c>
      <c r="F1546" s="113">
        <v>377.61</v>
      </c>
      <c r="G1546" s="113">
        <v>379.79</v>
      </c>
      <c r="H1546" s="113">
        <v>377</v>
      </c>
      <c r="I1546" s="113">
        <v>40</v>
      </c>
      <c r="J1546" s="113">
        <v>15052.55</v>
      </c>
      <c r="K1546" s="115">
        <v>43518</v>
      </c>
      <c r="L1546" s="113">
        <v>7</v>
      </c>
      <c r="M1546" s="113" t="s">
        <v>3418</v>
      </c>
    </row>
    <row r="1547" spans="1:13">
      <c r="A1547" s="113" t="s">
        <v>3337</v>
      </c>
      <c r="B1547" s="113" t="s">
        <v>384</v>
      </c>
      <c r="C1547" s="113">
        <v>10.25</v>
      </c>
      <c r="D1547" s="113">
        <v>10.5</v>
      </c>
      <c r="E1547" s="113">
        <v>10.1</v>
      </c>
      <c r="F1547" s="113">
        <v>10.3</v>
      </c>
      <c r="G1547" s="113">
        <v>10.25</v>
      </c>
      <c r="H1547" s="113">
        <v>10.3</v>
      </c>
      <c r="I1547" s="113">
        <v>78127</v>
      </c>
      <c r="J1547" s="113">
        <v>804963.45</v>
      </c>
      <c r="K1547" s="115">
        <v>43518</v>
      </c>
      <c r="L1547" s="113">
        <v>192</v>
      </c>
      <c r="M1547" s="113" t="s">
        <v>3338</v>
      </c>
    </row>
    <row r="1548" spans="1:13">
      <c r="A1548" s="113" t="s">
        <v>2260</v>
      </c>
      <c r="B1548" s="113" t="s">
        <v>384</v>
      </c>
      <c r="C1548" s="113">
        <v>110</v>
      </c>
      <c r="D1548" s="113">
        <v>113.5</v>
      </c>
      <c r="E1548" s="113">
        <v>109.7</v>
      </c>
      <c r="F1548" s="113">
        <v>110.8</v>
      </c>
      <c r="G1548" s="113">
        <v>110.1</v>
      </c>
      <c r="H1548" s="113">
        <v>108.3</v>
      </c>
      <c r="I1548" s="113">
        <v>221775</v>
      </c>
      <c r="J1548" s="113">
        <v>24762989.149999999</v>
      </c>
      <c r="K1548" s="115">
        <v>43518</v>
      </c>
      <c r="L1548" s="113">
        <v>2635</v>
      </c>
      <c r="M1548" s="113" t="s">
        <v>2261</v>
      </c>
    </row>
    <row r="1549" spans="1:13">
      <c r="A1549" s="113" t="s">
        <v>3339</v>
      </c>
      <c r="B1549" s="113" t="s">
        <v>3192</v>
      </c>
      <c r="C1549" s="113">
        <v>0.1</v>
      </c>
      <c r="D1549" s="113">
        <v>0.15</v>
      </c>
      <c r="E1549" s="113">
        <v>0.1</v>
      </c>
      <c r="F1549" s="113">
        <v>0.15</v>
      </c>
      <c r="G1549" s="113">
        <v>0.15</v>
      </c>
      <c r="H1549" s="113">
        <v>0.15</v>
      </c>
      <c r="I1549" s="113">
        <v>1518140</v>
      </c>
      <c r="J1549" s="113">
        <v>176145.6</v>
      </c>
      <c r="K1549" s="115">
        <v>43518</v>
      </c>
      <c r="L1549" s="113">
        <v>198</v>
      </c>
      <c r="M1549" s="113" t="s">
        <v>3340</v>
      </c>
    </row>
    <row r="1550" spans="1:13">
      <c r="A1550" s="113" t="s">
        <v>1722</v>
      </c>
      <c r="B1550" s="113" t="s">
        <v>384</v>
      </c>
      <c r="C1550" s="113">
        <v>260.64999999999998</v>
      </c>
      <c r="D1550" s="113">
        <v>273.25</v>
      </c>
      <c r="E1550" s="113">
        <v>257.3</v>
      </c>
      <c r="F1550" s="113">
        <v>259.60000000000002</v>
      </c>
      <c r="G1550" s="113">
        <v>259</v>
      </c>
      <c r="H1550" s="113">
        <v>261.35000000000002</v>
      </c>
      <c r="I1550" s="113">
        <v>18450</v>
      </c>
      <c r="J1550" s="113">
        <v>4846649.5999999996</v>
      </c>
      <c r="K1550" s="115">
        <v>43518</v>
      </c>
      <c r="L1550" s="113">
        <v>1189</v>
      </c>
      <c r="M1550" s="113" t="s">
        <v>1723</v>
      </c>
    </row>
    <row r="1551" spans="1:13">
      <c r="A1551" s="113" t="s">
        <v>1724</v>
      </c>
      <c r="B1551" s="113" t="s">
        <v>384</v>
      </c>
      <c r="C1551" s="113">
        <v>479.7</v>
      </c>
      <c r="D1551" s="113">
        <v>509.15</v>
      </c>
      <c r="E1551" s="113">
        <v>479.7</v>
      </c>
      <c r="F1551" s="113">
        <v>499.85</v>
      </c>
      <c r="G1551" s="113">
        <v>499</v>
      </c>
      <c r="H1551" s="113">
        <v>482.25</v>
      </c>
      <c r="I1551" s="113">
        <v>22634</v>
      </c>
      <c r="J1551" s="113">
        <v>11262161.25</v>
      </c>
      <c r="K1551" s="115">
        <v>43518</v>
      </c>
      <c r="L1551" s="113">
        <v>1848</v>
      </c>
      <c r="M1551" s="113" t="s">
        <v>1725</v>
      </c>
    </row>
    <row r="1552" spans="1:13">
      <c r="A1552" s="113" t="s">
        <v>2086</v>
      </c>
      <c r="B1552" s="113" t="s">
        <v>384</v>
      </c>
      <c r="C1552" s="113">
        <v>610</v>
      </c>
      <c r="D1552" s="113">
        <v>620.95000000000005</v>
      </c>
      <c r="E1552" s="113">
        <v>610</v>
      </c>
      <c r="F1552" s="113">
        <v>619.4</v>
      </c>
      <c r="G1552" s="113">
        <v>615</v>
      </c>
      <c r="H1552" s="113">
        <v>610.6</v>
      </c>
      <c r="I1552" s="113">
        <v>6240</v>
      </c>
      <c r="J1552" s="113">
        <v>3832505.95</v>
      </c>
      <c r="K1552" s="115">
        <v>43518</v>
      </c>
      <c r="L1552" s="113">
        <v>381</v>
      </c>
      <c r="M1552" s="113" t="s">
        <v>2087</v>
      </c>
    </row>
    <row r="1553" spans="1:13">
      <c r="A1553" s="113" t="s">
        <v>2625</v>
      </c>
      <c r="B1553" s="113" t="s">
        <v>384</v>
      </c>
      <c r="C1553" s="113">
        <v>42</v>
      </c>
      <c r="D1553" s="113">
        <v>42.15</v>
      </c>
      <c r="E1553" s="113">
        <v>41</v>
      </c>
      <c r="F1553" s="113">
        <v>41.2</v>
      </c>
      <c r="G1553" s="113">
        <v>41.1</v>
      </c>
      <c r="H1553" s="113">
        <v>42</v>
      </c>
      <c r="I1553" s="113">
        <v>1700079</v>
      </c>
      <c r="J1553" s="113">
        <v>70676448.349999994</v>
      </c>
      <c r="K1553" s="115">
        <v>43518</v>
      </c>
      <c r="L1553" s="113">
        <v>6696</v>
      </c>
      <c r="M1553" s="113" t="s">
        <v>2711</v>
      </c>
    </row>
    <row r="1554" spans="1:13">
      <c r="A1554" s="113" t="s">
        <v>1726</v>
      </c>
      <c r="B1554" s="113" t="s">
        <v>384</v>
      </c>
      <c r="C1554" s="113">
        <v>38.299999999999997</v>
      </c>
      <c r="D1554" s="113">
        <v>39.9</v>
      </c>
      <c r="E1554" s="113">
        <v>37.85</v>
      </c>
      <c r="F1554" s="113">
        <v>39.65</v>
      </c>
      <c r="G1554" s="113">
        <v>39.85</v>
      </c>
      <c r="H1554" s="113">
        <v>37.799999999999997</v>
      </c>
      <c r="I1554" s="113">
        <v>16171</v>
      </c>
      <c r="J1554" s="113">
        <v>632741.05000000005</v>
      </c>
      <c r="K1554" s="115">
        <v>43518</v>
      </c>
      <c r="L1554" s="113">
        <v>115</v>
      </c>
      <c r="M1554" s="113" t="s">
        <v>1727</v>
      </c>
    </row>
    <row r="1555" spans="1:13">
      <c r="A1555" s="113" t="s">
        <v>1728</v>
      </c>
      <c r="B1555" s="113" t="s">
        <v>384</v>
      </c>
      <c r="C1555" s="113">
        <v>9.65</v>
      </c>
      <c r="D1555" s="113">
        <v>11.2</v>
      </c>
      <c r="E1555" s="113">
        <v>9</v>
      </c>
      <c r="F1555" s="113">
        <v>10.25</v>
      </c>
      <c r="G1555" s="113">
        <v>10.4</v>
      </c>
      <c r="H1555" s="113">
        <v>9.5</v>
      </c>
      <c r="I1555" s="113">
        <v>30621</v>
      </c>
      <c r="J1555" s="113">
        <v>308813.59999999998</v>
      </c>
      <c r="K1555" s="115">
        <v>43518</v>
      </c>
      <c r="L1555" s="113">
        <v>141</v>
      </c>
      <c r="M1555" s="113" t="s">
        <v>1729</v>
      </c>
    </row>
    <row r="1556" spans="1:13">
      <c r="A1556" s="113" t="s">
        <v>2751</v>
      </c>
      <c r="B1556" s="113" t="s">
        <v>384</v>
      </c>
      <c r="C1556" s="113">
        <v>613.70000000000005</v>
      </c>
      <c r="D1556" s="113">
        <v>629.79999999999995</v>
      </c>
      <c r="E1556" s="113">
        <v>613.70000000000005</v>
      </c>
      <c r="F1556" s="113">
        <v>619.45000000000005</v>
      </c>
      <c r="G1556" s="113">
        <v>620</v>
      </c>
      <c r="H1556" s="113">
        <v>613</v>
      </c>
      <c r="I1556" s="113">
        <v>5628</v>
      </c>
      <c r="J1556" s="113">
        <v>3504599.35</v>
      </c>
      <c r="K1556" s="115">
        <v>43518</v>
      </c>
      <c r="L1556" s="113">
        <v>769</v>
      </c>
      <c r="M1556" s="113" t="s">
        <v>2752</v>
      </c>
    </row>
    <row r="1557" spans="1:13">
      <c r="A1557" s="113" t="s">
        <v>1730</v>
      </c>
      <c r="B1557" s="113" t="s">
        <v>384</v>
      </c>
      <c r="C1557" s="113">
        <v>14.75</v>
      </c>
      <c r="D1557" s="113">
        <v>15.35</v>
      </c>
      <c r="E1557" s="113">
        <v>14.1</v>
      </c>
      <c r="F1557" s="113">
        <v>15.15</v>
      </c>
      <c r="G1557" s="113">
        <v>15.25</v>
      </c>
      <c r="H1557" s="113">
        <v>14.6</v>
      </c>
      <c r="I1557" s="113">
        <v>231829</v>
      </c>
      <c r="J1557" s="113">
        <v>3474394</v>
      </c>
      <c r="K1557" s="115">
        <v>43518</v>
      </c>
      <c r="L1557" s="113">
        <v>767</v>
      </c>
      <c r="M1557" s="113" t="s">
        <v>1731</v>
      </c>
    </row>
    <row r="1558" spans="1:13">
      <c r="A1558" s="113" t="s">
        <v>1732</v>
      </c>
      <c r="B1558" s="113" t="s">
        <v>384</v>
      </c>
      <c r="C1558" s="113">
        <v>9.1</v>
      </c>
      <c r="D1558" s="113">
        <v>9.4</v>
      </c>
      <c r="E1558" s="113">
        <v>9</v>
      </c>
      <c r="F1558" s="113">
        <v>9</v>
      </c>
      <c r="G1558" s="113">
        <v>9</v>
      </c>
      <c r="H1558" s="113">
        <v>9.0500000000000007</v>
      </c>
      <c r="I1558" s="113">
        <v>4214</v>
      </c>
      <c r="J1558" s="113">
        <v>39084.6</v>
      </c>
      <c r="K1558" s="115">
        <v>43518</v>
      </c>
      <c r="L1558" s="113">
        <v>17</v>
      </c>
      <c r="M1558" s="113" t="s">
        <v>1733</v>
      </c>
    </row>
    <row r="1559" spans="1:13">
      <c r="A1559" s="113" t="s">
        <v>1928</v>
      </c>
      <c r="B1559" s="113" t="s">
        <v>384</v>
      </c>
      <c r="C1559" s="113">
        <v>814</v>
      </c>
      <c r="D1559" s="113">
        <v>814</v>
      </c>
      <c r="E1559" s="113">
        <v>793.1</v>
      </c>
      <c r="F1559" s="113">
        <v>795.9</v>
      </c>
      <c r="G1559" s="113">
        <v>795.5</v>
      </c>
      <c r="H1559" s="113">
        <v>807.35</v>
      </c>
      <c r="I1559" s="113">
        <v>26671</v>
      </c>
      <c r="J1559" s="113">
        <v>21427853.649999999</v>
      </c>
      <c r="K1559" s="115">
        <v>43518</v>
      </c>
      <c r="L1559" s="113">
        <v>1539</v>
      </c>
      <c r="M1559" s="113" t="s">
        <v>1929</v>
      </c>
    </row>
    <row r="1560" spans="1:13">
      <c r="A1560" s="113" t="s">
        <v>226</v>
      </c>
      <c r="B1560" s="113" t="s">
        <v>384</v>
      </c>
      <c r="C1560" s="113">
        <v>164.45</v>
      </c>
      <c r="D1560" s="113">
        <v>170</v>
      </c>
      <c r="E1560" s="113">
        <v>163.6</v>
      </c>
      <c r="F1560" s="113">
        <v>169.65</v>
      </c>
      <c r="G1560" s="113">
        <v>169.65</v>
      </c>
      <c r="H1560" s="113">
        <v>164.6</v>
      </c>
      <c r="I1560" s="113">
        <v>14190345</v>
      </c>
      <c r="J1560" s="113">
        <v>2381636044.5</v>
      </c>
      <c r="K1560" s="115">
        <v>43518</v>
      </c>
      <c r="L1560" s="113">
        <v>84174</v>
      </c>
      <c r="M1560" s="113" t="s">
        <v>1734</v>
      </c>
    </row>
    <row r="1561" spans="1:13">
      <c r="A1561" s="113" t="s">
        <v>1735</v>
      </c>
      <c r="B1561" s="113" t="s">
        <v>384</v>
      </c>
      <c r="C1561" s="113">
        <v>2072.0500000000002</v>
      </c>
      <c r="D1561" s="113">
        <v>2149</v>
      </c>
      <c r="E1561" s="113">
        <v>2053.3000000000002</v>
      </c>
      <c r="F1561" s="113">
        <v>2085.35</v>
      </c>
      <c r="G1561" s="113">
        <v>2083.0500000000002</v>
      </c>
      <c r="H1561" s="113">
        <v>2072.8000000000002</v>
      </c>
      <c r="I1561" s="113">
        <v>84911</v>
      </c>
      <c r="J1561" s="113">
        <v>178935386.80000001</v>
      </c>
      <c r="K1561" s="115">
        <v>43518</v>
      </c>
      <c r="L1561" s="113">
        <v>10198</v>
      </c>
      <c r="M1561" s="113" t="s">
        <v>1736</v>
      </c>
    </row>
    <row r="1562" spans="1:13">
      <c r="A1562" s="113" t="s">
        <v>1737</v>
      </c>
      <c r="B1562" s="113" t="s">
        <v>384</v>
      </c>
      <c r="C1562" s="113">
        <v>31.25</v>
      </c>
      <c r="D1562" s="113">
        <v>31.4</v>
      </c>
      <c r="E1562" s="113">
        <v>30.3</v>
      </c>
      <c r="F1562" s="113">
        <v>31</v>
      </c>
      <c r="G1562" s="113">
        <v>30.8</v>
      </c>
      <c r="H1562" s="113">
        <v>30.65</v>
      </c>
      <c r="I1562" s="113">
        <v>18784</v>
      </c>
      <c r="J1562" s="113">
        <v>579710.1</v>
      </c>
      <c r="K1562" s="115">
        <v>43518</v>
      </c>
      <c r="L1562" s="113">
        <v>640</v>
      </c>
      <c r="M1562" s="113" t="s">
        <v>1738</v>
      </c>
    </row>
    <row r="1563" spans="1:13">
      <c r="A1563" s="113" t="s">
        <v>1739</v>
      </c>
      <c r="B1563" s="113" t="s">
        <v>384</v>
      </c>
      <c r="C1563" s="113">
        <v>1151.9000000000001</v>
      </c>
      <c r="D1563" s="113">
        <v>1154.9000000000001</v>
      </c>
      <c r="E1563" s="113">
        <v>1130.1500000000001</v>
      </c>
      <c r="F1563" s="113">
        <v>1137.3499999999999</v>
      </c>
      <c r="G1563" s="113">
        <v>1130.1500000000001</v>
      </c>
      <c r="H1563" s="113">
        <v>1162.95</v>
      </c>
      <c r="I1563" s="113">
        <v>476</v>
      </c>
      <c r="J1563" s="113">
        <v>543458.85</v>
      </c>
      <c r="K1563" s="115">
        <v>43518</v>
      </c>
      <c r="L1563" s="113">
        <v>106</v>
      </c>
      <c r="M1563" s="113" t="s">
        <v>1740</v>
      </c>
    </row>
    <row r="1564" spans="1:13">
      <c r="A1564" s="113" t="s">
        <v>381</v>
      </c>
      <c r="B1564" s="113" t="s">
        <v>384</v>
      </c>
      <c r="C1564" s="113">
        <v>60</v>
      </c>
      <c r="D1564" s="113">
        <v>66</v>
      </c>
      <c r="E1564" s="113">
        <v>58</v>
      </c>
      <c r="F1564" s="113">
        <v>66</v>
      </c>
      <c r="G1564" s="113">
        <v>66</v>
      </c>
      <c r="H1564" s="113">
        <v>60</v>
      </c>
      <c r="I1564" s="113">
        <v>110894</v>
      </c>
      <c r="J1564" s="113">
        <v>7127919.25</v>
      </c>
      <c r="K1564" s="115">
        <v>43518</v>
      </c>
      <c r="L1564" s="113">
        <v>1177</v>
      </c>
      <c r="M1564" s="113" t="s">
        <v>1741</v>
      </c>
    </row>
    <row r="1565" spans="1:13">
      <c r="A1565" s="113" t="s">
        <v>1742</v>
      </c>
      <c r="B1565" s="113" t="s">
        <v>384</v>
      </c>
      <c r="C1565" s="113">
        <v>189.5</v>
      </c>
      <c r="D1565" s="113">
        <v>193.1</v>
      </c>
      <c r="E1565" s="113">
        <v>188.45</v>
      </c>
      <c r="F1565" s="113">
        <v>191.3</v>
      </c>
      <c r="G1565" s="113">
        <v>191.6</v>
      </c>
      <c r="H1565" s="113">
        <v>190.3</v>
      </c>
      <c r="I1565" s="113">
        <v>430505</v>
      </c>
      <c r="J1565" s="113">
        <v>82618436</v>
      </c>
      <c r="K1565" s="115">
        <v>43518</v>
      </c>
      <c r="L1565" s="113">
        <v>11625</v>
      </c>
      <c r="M1565" s="113" t="s">
        <v>1888</v>
      </c>
    </row>
    <row r="1566" spans="1:13">
      <c r="A1566" s="113" t="s">
        <v>1877</v>
      </c>
      <c r="B1566" s="113" t="s">
        <v>384</v>
      </c>
      <c r="C1566" s="113">
        <v>1831.05</v>
      </c>
      <c r="D1566" s="113">
        <v>1936.95</v>
      </c>
      <c r="E1566" s="113">
        <v>1831</v>
      </c>
      <c r="F1566" s="113">
        <v>1890</v>
      </c>
      <c r="G1566" s="113">
        <v>1890</v>
      </c>
      <c r="H1566" s="113">
        <v>1883.1</v>
      </c>
      <c r="I1566" s="113">
        <v>166</v>
      </c>
      <c r="J1566" s="113">
        <v>314362.09999999998</v>
      </c>
      <c r="K1566" s="115">
        <v>43518</v>
      </c>
      <c r="L1566" s="113">
        <v>135</v>
      </c>
      <c r="M1566" s="113" t="s">
        <v>1878</v>
      </c>
    </row>
    <row r="1567" spans="1:13">
      <c r="A1567" s="113" t="s">
        <v>1743</v>
      </c>
      <c r="B1567" s="113" t="s">
        <v>3192</v>
      </c>
      <c r="C1567" s="113">
        <v>2.4</v>
      </c>
      <c r="D1567" s="113">
        <v>2.4</v>
      </c>
      <c r="E1567" s="113">
        <v>2.4</v>
      </c>
      <c r="F1567" s="113">
        <v>2.4</v>
      </c>
      <c r="G1567" s="113">
        <v>2.4</v>
      </c>
      <c r="H1567" s="113">
        <v>2.2999999999999998</v>
      </c>
      <c r="I1567" s="113">
        <v>47104</v>
      </c>
      <c r="J1567" s="113">
        <v>113049.60000000001</v>
      </c>
      <c r="K1567" s="115">
        <v>43518</v>
      </c>
      <c r="L1567" s="113">
        <v>50</v>
      </c>
      <c r="M1567" s="113" t="s">
        <v>1744</v>
      </c>
    </row>
    <row r="1568" spans="1:13">
      <c r="A1568" s="113" t="s">
        <v>2007</v>
      </c>
      <c r="B1568" s="113" t="s">
        <v>384</v>
      </c>
      <c r="C1568" s="113">
        <v>72.400000000000006</v>
      </c>
      <c r="D1568" s="113">
        <v>72.400000000000006</v>
      </c>
      <c r="E1568" s="113">
        <v>68.3</v>
      </c>
      <c r="F1568" s="113">
        <v>70.349999999999994</v>
      </c>
      <c r="G1568" s="113">
        <v>69.349999999999994</v>
      </c>
      <c r="H1568" s="113">
        <v>70.599999999999994</v>
      </c>
      <c r="I1568" s="113">
        <v>15179</v>
      </c>
      <c r="J1568" s="113">
        <v>1071765.6000000001</v>
      </c>
      <c r="K1568" s="115">
        <v>43518</v>
      </c>
      <c r="L1568" s="113">
        <v>210</v>
      </c>
      <c r="M1568" s="113" t="s">
        <v>1745</v>
      </c>
    </row>
    <row r="1569" spans="1:13">
      <c r="A1569" s="113" t="s">
        <v>1746</v>
      </c>
      <c r="B1569" s="113" t="s">
        <v>384</v>
      </c>
      <c r="C1569" s="113">
        <v>41.5</v>
      </c>
      <c r="D1569" s="113">
        <v>41.5</v>
      </c>
      <c r="E1569" s="113">
        <v>40.9</v>
      </c>
      <c r="F1569" s="113">
        <v>41.05</v>
      </c>
      <c r="G1569" s="113">
        <v>41.15</v>
      </c>
      <c r="H1569" s="113">
        <v>41.35</v>
      </c>
      <c r="I1569" s="113">
        <v>898053</v>
      </c>
      <c r="J1569" s="113">
        <v>36930800.600000001</v>
      </c>
      <c r="K1569" s="115">
        <v>43518</v>
      </c>
      <c r="L1569" s="113">
        <v>2399</v>
      </c>
      <c r="M1569" s="113" t="s">
        <v>1747</v>
      </c>
    </row>
    <row r="1570" spans="1:13">
      <c r="A1570" s="113" t="s">
        <v>3341</v>
      </c>
      <c r="B1570" s="113" t="s">
        <v>384</v>
      </c>
      <c r="C1570" s="113">
        <v>0.8</v>
      </c>
      <c r="D1570" s="113">
        <v>0.85</v>
      </c>
      <c r="E1570" s="113">
        <v>0.75</v>
      </c>
      <c r="F1570" s="113">
        <v>0.75</v>
      </c>
      <c r="G1570" s="113">
        <v>0.8</v>
      </c>
      <c r="H1570" s="113">
        <v>0.8</v>
      </c>
      <c r="I1570" s="113">
        <v>896520</v>
      </c>
      <c r="J1570" s="113">
        <v>675340.95</v>
      </c>
      <c r="K1570" s="115">
        <v>43518</v>
      </c>
      <c r="L1570" s="113">
        <v>216</v>
      </c>
      <c r="M1570" s="113" t="s">
        <v>3342</v>
      </c>
    </row>
    <row r="1571" spans="1:13">
      <c r="A1571" s="113" t="s">
        <v>1748</v>
      </c>
      <c r="B1571" s="113" t="s">
        <v>3192</v>
      </c>
      <c r="C1571" s="113">
        <v>5.3</v>
      </c>
      <c r="D1571" s="113">
        <v>5.8</v>
      </c>
      <c r="E1571" s="113">
        <v>5.3</v>
      </c>
      <c r="F1571" s="113">
        <v>5.75</v>
      </c>
      <c r="G1571" s="113">
        <v>5.75</v>
      </c>
      <c r="H1571" s="113">
        <v>5.55</v>
      </c>
      <c r="I1571" s="113">
        <v>14991</v>
      </c>
      <c r="J1571" s="113">
        <v>86081.8</v>
      </c>
      <c r="K1571" s="115">
        <v>43518</v>
      </c>
      <c r="L1571" s="113">
        <v>29</v>
      </c>
      <c r="M1571" s="113" t="s">
        <v>1749</v>
      </c>
    </row>
    <row r="1572" spans="1:13">
      <c r="A1572" s="113" t="s">
        <v>1750</v>
      </c>
      <c r="B1572" s="113" t="s">
        <v>384</v>
      </c>
      <c r="C1572" s="113">
        <v>9.65</v>
      </c>
      <c r="D1572" s="113">
        <v>9.75</v>
      </c>
      <c r="E1572" s="113">
        <v>9.35</v>
      </c>
      <c r="F1572" s="113">
        <v>9.5</v>
      </c>
      <c r="G1572" s="113">
        <v>9.5</v>
      </c>
      <c r="H1572" s="113">
        <v>9.65</v>
      </c>
      <c r="I1572" s="113">
        <v>480262</v>
      </c>
      <c r="J1572" s="113">
        <v>4571159.75</v>
      </c>
      <c r="K1572" s="115">
        <v>43518</v>
      </c>
      <c r="L1572" s="113">
        <v>1053</v>
      </c>
      <c r="M1572" s="113" t="s">
        <v>1751</v>
      </c>
    </row>
    <row r="1573" spans="1:13">
      <c r="A1573" s="113" t="s">
        <v>2618</v>
      </c>
      <c r="B1573" s="113" t="s">
        <v>384</v>
      </c>
      <c r="C1573" s="113">
        <v>210.55</v>
      </c>
      <c r="D1573" s="113">
        <v>210.55</v>
      </c>
      <c r="E1573" s="113">
        <v>200.95</v>
      </c>
      <c r="F1573" s="113">
        <v>201.75</v>
      </c>
      <c r="G1573" s="113">
        <v>202.4</v>
      </c>
      <c r="H1573" s="113">
        <v>207.1</v>
      </c>
      <c r="I1573" s="113">
        <v>17289</v>
      </c>
      <c r="J1573" s="113">
        <v>3514696.65</v>
      </c>
      <c r="K1573" s="115">
        <v>43518</v>
      </c>
      <c r="L1573" s="113">
        <v>574</v>
      </c>
      <c r="M1573" s="113" t="s">
        <v>2619</v>
      </c>
    </row>
    <row r="1574" spans="1:13">
      <c r="A1574" s="113" t="s">
        <v>1752</v>
      </c>
      <c r="B1574" s="113" t="s">
        <v>384</v>
      </c>
      <c r="C1574" s="113">
        <v>1580.15</v>
      </c>
      <c r="D1574" s="113">
        <v>1590.05</v>
      </c>
      <c r="E1574" s="113">
        <v>1544.5</v>
      </c>
      <c r="F1574" s="113">
        <v>1549.15</v>
      </c>
      <c r="G1574" s="113">
        <v>1545.35</v>
      </c>
      <c r="H1574" s="113">
        <v>1589.2</v>
      </c>
      <c r="I1574" s="113">
        <v>18668</v>
      </c>
      <c r="J1574" s="113">
        <v>29191520.550000001</v>
      </c>
      <c r="K1574" s="115">
        <v>43518</v>
      </c>
      <c r="L1574" s="113">
        <v>3596</v>
      </c>
      <c r="M1574" s="113" t="s">
        <v>1753</v>
      </c>
    </row>
    <row r="1575" spans="1:13">
      <c r="A1575" s="113" t="s">
        <v>1754</v>
      </c>
      <c r="B1575" s="113" t="s">
        <v>384</v>
      </c>
      <c r="C1575" s="113">
        <v>1429.95</v>
      </c>
      <c r="D1575" s="113">
        <v>1449</v>
      </c>
      <c r="E1575" s="113">
        <v>1382.05</v>
      </c>
      <c r="F1575" s="113">
        <v>1396.75</v>
      </c>
      <c r="G1575" s="113">
        <v>1405</v>
      </c>
      <c r="H1575" s="113">
        <v>1419.95</v>
      </c>
      <c r="I1575" s="113">
        <v>5096</v>
      </c>
      <c r="J1575" s="113">
        <v>7233230.7000000002</v>
      </c>
      <c r="K1575" s="115">
        <v>43518</v>
      </c>
      <c r="L1575" s="113">
        <v>623</v>
      </c>
      <c r="M1575" s="113" t="s">
        <v>1755</v>
      </c>
    </row>
    <row r="1576" spans="1:13">
      <c r="A1576" s="113" t="s">
        <v>1756</v>
      </c>
      <c r="B1576" s="113" t="s">
        <v>384</v>
      </c>
      <c r="C1576" s="113">
        <v>68.05</v>
      </c>
      <c r="D1576" s="113">
        <v>69</v>
      </c>
      <c r="E1576" s="113">
        <v>67.05</v>
      </c>
      <c r="F1576" s="113">
        <v>67.849999999999994</v>
      </c>
      <c r="G1576" s="113">
        <v>67.7</v>
      </c>
      <c r="H1576" s="113">
        <v>67.7</v>
      </c>
      <c r="I1576" s="113">
        <v>3597</v>
      </c>
      <c r="J1576" s="113">
        <v>244567.5</v>
      </c>
      <c r="K1576" s="115">
        <v>43518</v>
      </c>
      <c r="L1576" s="113">
        <v>114</v>
      </c>
      <c r="M1576" s="113" t="s">
        <v>1757</v>
      </c>
    </row>
    <row r="1577" spans="1:13">
      <c r="A1577" s="113" t="s">
        <v>1980</v>
      </c>
      <c r="B1577" s="113" t="s">
        <v>384</v>
      </c>
      <c r="C1577" s="113">
        <v>21.3</v>
      </c>
      <c r="D1577" s="113">
        <v>22.8</v>
      </c>
      <c r="E1577" s="113">
        <v>20.8</v>
      </c>
      <c r="F1577" s="113">
        <v>22.25</v>
      </c>
      <c r="G1577" s="113">
        <v>22.55</v>
      </c>
      <c r="H1577" s="113">
        <v>20.75</v>
      </c>
      <c r="I1577" s="113">
        <v>162162</v>
      </c>
      <c r="J1577" s="113">
        <v>3569881.15</v>
      </c>
      <c r="K1577" s="115">
        <v>43518</v>
      </c>
      <c r="L1577" s="113">
        <v>1237</v>
      </c>
      <c r="M1577" s="113" t="s">
        <v>1152</v>
      </c>
    </row>
    <row r="1578" spans="1:13">
      <c r="A1578" s="113" t="s">
        <v>1758</v>
      </c>
      <c r="B1578" s="113" t="s">
        <v>384</v>
      </c>
      <c r="C1578" s="113">
        <v>434</v>
      </c>
      <c r="D1578" s="113">
        <v>436.9</v>
      </c>
      <c r="E1578" s="113">
        <v>427</v>
      </c>
      <c r="F1578" s="113">
        <v>430.35</v>
      </c>
      <c r="G1578" s="113">
        <v>429.3</v>
      </c>
      <c r="H1578" s="113">
        <v>432.4</v>
      </c>
      <c r="I1578" s="113">
        <v>242464</v>
      </c>
      <c r="J1578" s="113">
        <v>104779957.45</v>
      </c>
      <c r="K1578" s="115">
        <v>43518</v>
      </c>
      <c r="L1578" s="113">
        <v>19596</v>
      </c>
      <c r="M1578" s="113" t="s">
        <v>1759</v>
      </c>
    </row>
    <row r="1579" spans="1:13">
      <c r="A1579" s="113" t="s">
        <v>1760</v>
      </c>
      <c r="B1579" s="113" t="s">
        <v>3192</v>
      </c>
      <c r="C1579" s="113">
        <v>34</v>
      </c>
      <c r="D1579" s="113">
        <v>36.5</v>
      </c>
      <c r="E1579" s="113">
        <v>34</v>
      </c>
      <c r="F1579" s="113">
        <v>35.700000000000003</v>
      </c>
      <c r="G1579" s="113">
        <v>36.5</v>
      </c>
      <c r="H1579" s="113">
        <v>35.299999999999997</v>
      </c>
      <c r="I1579" s="113">
        <v>1383</v>
      </c>
      <c r="J1579" s="113">
        <v>49543.6</v>
      </c>
      <c r="K1579" s="115">
        <v>43518</v>
      </c>
      <c r="L1579" s="113">
        <v>18</v>
      </c>
      <c r="M1579" s="113" t="s">
        <v>1761</v>
      </c>
    </row>
    <row r="1580" spans="1:13">
      <c r="A1580" s="113" t="s">
        <v>1762</v>
      </c>
      <c r="B1580" s="113" t="s">
        <v>384</v>
      </c>
      <c r="C1580" s="113">
        <v>351.7</v>
      </c>
      <c r="D1580" s="113">
        <v>364</v>
      </c>
      <c r="E1580" s="113">
        <v>351.5</v>
      </c>
      <c r="F1580" s="113">
        <v>361.9</v>
      </c>
      <c r="G1580" s="113">
        <v>361</v>
      </c>
      <c r="H1580" s="113">
        <v>349.05</v>
      </c>
      <c r="I1580" s="113">
        <v>23221</v>
      </c>
      <c r="J1580" s="113">
        <v>8330388.2999999998</v>
      </c>
      <c r="K1580" s="115">
        <v>43518</v>
      </c>
      <c r="L1580" s="113">
        <v>1044</v>
      </c>
      <c r="M1580" s="113" t="s">
        <v>1763</v>
      </c>
    </row>
    <row r="1581" spans="1:13">
      <c r="A1581" s="113" t="s">
        <v>2515</v>
      </c>
      <c r="B1581" s="113" t="s">
        <v>384</v>
      </c>
      <c r="C1581" s="113">
        <v>6.75</v>
      </c>
      <c r="D1581" s="113">
        <v>7.15</v>
      </c>
      <c r="E1581" s="113">
        <v>6.3</v>
      </c>
      <c r="F1581" s="113">
        <v>6.9</v>
      </c>
      <c r="G1581" s="113">
        <v>6.8</v>
      </c>
      <c r="H1581" s="113">
        <v>6.8</v>
      </c>
      <c r="I1581" s="113">
        <v>1626</v>
      </c>
      <c r="J1581" s="113">
        <v>11096.55</v>
      </c>
      <c r="K1581" s="115">
        <v>43518</v>
      </c>
      <c r="L1581" s="113">
        <v>34</v>
      </c>
      <c r="M1581" s="113" t="s">
        <v>2516</v>
      </c>
    </row>
    <row r="1582" spans="1:13">
      <c r="A1582" s="113" t="s">
        <v>2712</v>
      </c>
      <c r="B1582" s="113" t="s">
        <v>3192</v>
      </c>
      <c r="C1582" s="113">
        <v>0.05</v>
      </c>
      <c r="D1582" s="113">
        <v>0.1</v>
      </c>
      <c r="E1582" s="113">
        <v>0.05</v>
      </c>
      <c r="F1582" s="113">
        <v>0.1</v>
      </c>
      <c r="G1582" s="113">
        <v>0.05</v>
      </c>
      <c r="H1582" s="113">
        <v>0.05</v>
      </c>
      <c r="I1582" s="113">
        <v>1843660</v>
      </c>
      <c r="J1582" s="113">
        <v>110653.7</v>
      </c>
      <c r="K1582" s="115">
        <v>43518</v>
      </c>
      <c r="L1582" s="113">
        <v>98</v>
      </c>
      <c r="M1582" s="113" t="s">
        <v>2713</v>
      </c>
    </row>
    <row r="1583" spans="1:13">
      <c r="A1583" s="113" t="s">
        <v>2517</v>
      </c>
      <c r="B1583" s="113" t="s">
        <v>384</v>
      </c>
      <c r="C1583" s="113">
        <v>133</v>
      </c>
      <c r="D1583" s="113">
        <v>136.6</v>
      </c>
      <c r="E1583" s="113">
        <v>132.5</v>
      </c>
      <c r="F1583" s="113">
        <v>134.05000000000001</v>
      </c>
      <c r="G1583" s="113">
        <v>133.9</v>
      </c>
      <c r="H1583" s="113">
        <v>132.94999999999999</v>
      </c>
      <c r="I1583" s="113">
        <v>3803</v>
      </c>
      <c r="J1583" s="113">
        <v>508108.9</v>
      </c>
      <c r="K1583" s="115">
        <v>43518</v>
      </c>
      <c r="L1583" s="113">
        <v>71</v>
      </c>
      <c r="M1583" s="113" t="s">
        <v>2518</v>
      </c>
    </row>
    <row r="1584" spans="1:13">
      <c r="A1584" s="113" t="s">
        <v>1764</v>
      </c>
      <c r="B1584" s="113" t="s">
        <v>384</v>
      </c>
      <c r="C1584" s="113">
        <v>0.6</v>
      </c>
      <c r="D1584" s="113">
        <v>0.6</v>
      </c>
      <c r="E1584" s="113">
        <v>0.55000000000000004</v>
      </c>
      <c r="F1584" s="113">
        <v>0.6</v>
      </c>
      <c r="G1584" s="113">
        <v>0.6</v>
      </c>
      <c r="H1584" s="113">
        <v>0.6</v>
      </c>
      <c r="I1584" s="113">
        <v>284933</v>
      </c>
      <c r="J1584" s="113">
        <v>168927.15</v>
      </c>
      <c r="K1584" s="115">
        <v>43518</v>
      </c>
      <c r="L1584" s="113">
        <v>101</v>
      </c>
      <c r="M1584" s="113" t="s">
        <v>1765</v>
      </c>
    </row>
    <row r="1585" spans="1:13">
      <c r="A1585" s="113" t="s">
        <v>1766</v>
      </c>
      <c r="B1585" s="113" t="s">
        <v>384</v>
      </c>
      <c r="C1585" s="113">
        <v>21.8</v>
      </c>
      <c r="D1585" s="113">
        <v>23.9</v>
      </c>
      <c r="E1585" s="113">
        <v>21.8</v>
      </c>
      <c r="F1585" s="113">
        <v>22.65</v>
      </c>
      <c r="G1585" s="113">
        <v>22.5</v>
      </c>
      <c r="H1585" s="113">
        <v>21.85</v>
      </c>
      <c r="I1585" s="113">
        <v>445556</v>
      </c>
      <c r="J1585" s="113">
        <v>10174554.85</v>
      </c>
      <c r="K1585" s="115">
        <v>43518</v>
      </c>
      <c r="L1585" s="113">
        <v>1961</v>
      </c>
      <c r="M1585" s="113" t="s">
        <v>1767</v>
      </c>
    </row>
    <row r="1586" spans="1:13">
      <c r="A1586" s="113" t="s">
        <v>1768</v>
      </c>
      <c r="B1586" s="113" t="s">
        <v>384</v>
      </c>
      <c r="C1586" s="113">
        <v>45.95</v>
      </c>
      <c r="D1586" s="113">
        <v>47.05</v>
      </c>
      <c r="E1586" s="113">
        <v>45.15</v>
      </c>
      <c r="F1586" s="113">
        <v>45.6</v>
      </c>
      <c r="G1586" s="113">
        <v>45.4</v>
      </c>
      <c r="H1586" s="113">
        <v>45</v>
      </c>
      <c r="I1586" s="113">
        <v>10545</v>
      </c>
      <c r="J1586" s="113">
        <v>482727.65</v>
      </c>
      <c r="K1586" s="115">
        <v>43518</v>
      </c>
      <c r="L1586" s="113">
        <v>240</v>
      </c>
      <c r="M1586" s="113" t="s">
        <v>1769</v>
      </c>
    </row>
    <row r="1587" spans="1:13">
      <c r="A1587" s="113" t="s">
        <v>1770</v>
      </c>
      <c r="B1587" s="113" t="s">
        <v>384</v>
      </c>
      <c r="C1587" s="113">
        <v>2598</v>
      </c>
      <c r="D1587" s="113">
        <v>2599.5</v>
      </c>
      <c r="E1587" s="113">
        <v>2526.15</v>
      </c>
      <c r="F1587" s="113">
        <v>2554.85</v>
      </c>
      <c r="G1587" s="113">
        <v>2555.6999999999998</v>
      </c>
      <c r="H1587" s="113">
        <v>2592.0500000000002</v>
      </c>
      <c r="I1587" s="113">
        <v>10893</v>
      </c>
      <c r="J1587" s="113">
        <v>28003225.649999999</v>
      </c>
      <c r="K1587" s="115">
        <v>43518</v>
      </c>
      <c r="L1587" s="113">
        <v>2895</v>
      </c>
      <c r="M1587" s="113" t="s">
        <v>1771</v>
      </c>
    </row>
    <row r="1588" spans="1:13">
      <c r="A1588" s="113" t="s">
        <v>1772</v>
      </c>
      <c r="B1588" s="113" t="s">
        <v>384</v>
      </c>
      <c r="C1588" s="113">
        <v>1021.05</v>
      </c>
      <c r="D1588" s="113">
        <v>1031</v>
      </c>
      <c r="E1588" s="113">
        <v>1020.8</v>
      </c>
      <c r="F1588" s="113">
        <v>1027.7</v>
      </c>
      <c r="G1588" s="113">
        <v>1030</v>
      </c>
      <c r="H1588" s="113">
        <v>1029.7</v>
      </c>
      <c r="I1588" s="113">
        <v>4217</v>
      </c>
      <c r="J1588" s="113">
        <v>4342675.8</v>
      </c>
      <c r="K1588" s="115">
        <v>43518</v>
      </c>
      <c r="L1588" s="113">
        <v>857</v>
      </c>
      <c r="M1588" s="113" t="s">
        <v>1773</v>
      </c>
    </row>
    <row r="1589" spans="1:13">
      <c r="A1589" s="113" t="s">
        <v>161</v>
      </c>
      <c r="B1589" s="113" t="s">
        <v>384</v>
      </c>
      <c r="C1589" s="113">
        <v>527.5</v>
      </c>
      <c r="D1589" s="113">
        <v>532.75</v>
      </c>
      <c r="E1589" s="113">
        <v>524.04999999999995</v>
      </c>
      <c r="F1589" s="113">
        <v>531.25</v>
      </c>
      <c r="G1589" s="113">
        <v>532</v>
      </c>
      <c r="H1589" s="113">
        <v>533.1</v>
      </c>
      <c r="I1589" s="113">
        <v>739498</v>
      </c>
      <c r="J1589" s="113">
        <v>391263651.14999998</v>
      </c>
      <c r="K1589" s="115">
        <v>43518</v>
      </c>
      <c r="L1589" s="113">
        <v>18196</v>
      </c>
      <c r="M1589" s="113" t="s">
        <v>1774</v>
      </c>
    </row>
    <row r="1590" spans="1:13">
      <c r="A1590" s="113" t="s">
        <v>1775</v>
      </c>
      <c r="B1590" s="113" t="s">
        <v>384</v>
      </c>
      <c r="C1590" s="113">
        <v>242.8</v>
      </c>
      <c r="D1590" s="113">
        <v>247</v>
      </c>
      <c r="E1590" s="113">
        <v>240</v>
      </c>
      <c r="F1590" s="113">
        <v>245.1</v>
      </c>
      <c r="G1590" s="113">
        <v>244</v>
      </c>
      <c r="H1590" s="113">
        <v>239.2</v>
      </c>
      <c r="I1590" s="113">
        <v>446201</v>
      </c>
      <c r="J1590" s="113">
        <v>107775891.15000001</v>
      </c>
      <c r="K1590" s="115">
        <v>43518</v>
      </c>
      <c r="L1590" s="113">
        <v>2304</v>
      </c>
      <c r="M1590" s="113" t="s">
        <v>1776</v>
      </c>
    </row>
    <row r="1591" spans="1:13">
      <c r="A1591" s="113" t="s">
        <v>1777</v>
      </c>
      <c r="B1591" s="113" t="s">
        <v>384</v>
      </c>
      <c r="C1591" s="113">
        <v>91.55</v>
      </c>
      <c r="D1591" s="113">
        <v>96</v>
      </c>
      <c r="E1591" s="113">
        <v>90.1</v>
      </c>
      <c r="F1591" s="113">
        <v>94.65</v>
      </c>
      <c r="G1591" s="113">
        <v>95.55</v>
      </c>
      <c r="H1591" s="113">
        <v>91</v>
      </c>
      <c r="I1591" s="113">
        <v>8194</v>
      </c>
      <c r="J1591" s="113">
        <v>768276.6</v>
      </c>
      <c r="K1591" s="115">
        <v>43518</v>
      </c>
      <c r="L1591" s="113">
        <v>227</v>
      </c>
      <c r="M1591" s="113" t="s">
        <v>1778</v>
      </c>
    </row>
    <row r="1592" spans="1:13">
      <c r="A1592" s="113" t="s">
        <v>1779</v>
      </c>
      <c r="B1592" s="113" t="s">
        <v>384</v>
      </c>
      <c r="C1592" s="113">
        <v>3245</v>
      </c>
      <c r="D1592" s="113">
        <v>3245</v>
      </c>
      <c r="E1592" s="113">
        <v>3199.85</v>
      </c>
      <c r="F1592" s="113">
        <v>3204.2</v>
      </c>
      <c r="G1592" s="113">
        <v>3224</v>
      </c>
      <c r="H1592" s="113">
        <v>3224.35</v>
      </c>
      <c r="I1592" s="113">
        <v>1186</v>
      </c>
      <c r="J1592" s="113">
        <v>3798911.5</v>
      </c>
      <c r="K1592" s="115">
        <v>43518</v>
      </c>
      <c r="L1592" s="113">
        <v>623</v>
      </c>
      <c r="M1592" s="113" t="s">
        <v>1780</v>
      </c>
    </row>
    <row r="1593" spans="1:13">
      <c r="A1593" s="113" t="s">
        <v>1781</v>
      </c>
      <c r="B1593" s="113" t="s">
        <v>384</v>
      </c>
      <c r="C1593" s="113">
        <v>1442</v>
      </c>
      <c r="D1593" s="113">
        <v>1475</v>
      </c>
      <c r="E1593" s="113">
        <v>1430</v>
      </c>
      <c r="F1593" s="113">
        <v>1434.35</v>
      </c>
      <c r="G1593" s="113">
        <v>1435</v>
      </c>
      <c r="H1593" s="113">
        <v>1456.75</v>
      </c>
      <c r="I1593" s="113">
        <v>1342</v>
      </c>
      <c r="J1593" s="113">
        <v>1943960.1</v>
      </c>
      <c r="K1593" s="115">
        <v>43518</v>
      </c>
      <c r="L1593" s="113">
        <v>363</v>
      </c>
      <c r="M1593" s="113" t="s">
        <v>1782</v>
      </c>
    </row>
    <row r="1594" spans="1:13">
      <c r="A1594" s="113" t="s">
        <v>1783</v>
      </c>
      <c r="B1594" s="113" t="s">
        <v>384</v>
      </c>
      <c r="C1594" s="113">
        <v>969.8</v>
      </c>
      <c r="D1594" s="113">
        <v>985</v>
      </c>
      <c r="E1594" s="113">
        <v>969.8</v>
      </c>
      <c r="F1594" s="113">
        <v>976.55</v>
      </c>
      <c r="G1594" s="113">
        <v>983</v>
      </c>
      <c r="H1594" s="113">
        <v>969.75</v>
      </c>
      <c r="I1594" s="113">
        <v>4366</v>
      </c>
      <c r="J1594" s="113">
        <v>4270123.1500000004</v>
      </c>
      <c r="K1594" s="115">
        <v>43518</v>
      </c>
      <c r="L1594" s="113">
        <v>760</v>
      </c>
      <c r="M1594" s="113" t="s">
        <v>1784</v>
      </c>
    </row>
    <row r="1595" spans="1:13">
      <c r="A1595" s="113" t="s">
        <v>1785</v>
      </c>
      <c r="B1595" s="113" t="s">
        <v>384</v>
      </c>
      <c r="C1595" s="113">
        <v>275</v>
      </c>
      <c r="D1595" s="113">
        <v>289</v>
      </c>
      <c r="E1595" s="113">
        <v>275</v>
      </c>
      <c r="F1595" s="113">
        <v>284.95</v>
      </c>
      <c r="G1595" s="113">
        <v>285</v>
      </c>
      <c r="H1595" s="113">
        <v>275</v>
      </c>
      <c r="I1595" s="113">
        <v>126651</v>
      </c>
      <c r="J1595" s="113">
        <v>36041551.75</v>
      </c>
      <c r="K1595" s="115">
        <v>43518</v>
      </c>
      <c r="L1595" s="113">
        <v>6884</v>
      </c>
      <c r="M1595" s="113" t="s">
        <v>1786</v>
      </c>
    </row>
    <row r="1596" spans="1:13">
      <c r="A1596" s="113" t="s">
        <v>1787</v>
      </c>
      <c r="B1596" s="113" t="s">
        <v>384</v>
      </c>
      <c r="C1596" s="113">
        <v>5923.95</v>
      </c>
      <c r="D1596" s="113">
        <v>5940</v>
      </c>
      <c r="E1596" s="113">
        <v>5862.1</v>
      </c>
      <c r="F1596" s="113">
        <v>5908.65</v>
      </c>
      <c r="G1596" s="113">
        <v>5910</v>
      </c>
      <c r="H1596" s="113">
        <v>5925.85</v>
      </c>
      <c r="I1596" s="113">
        <v>1540</v>
      </c>
      <c r="J1596" s="113">
        <v>9091136</v>
      </c>
      <c r="K1596" s="115">
        <v>43518</v>
      </c>
      <c r="L1596" s="113">
        <v>369</v>
      </c>
      <c r="M1596" s="113" t="s">
        <v>1788</v>
      </c>
    </row>
    <row r="1597" spans="1:13">
      <c r="A1597" s="113" t="s">
        <v>1789</v>
      </c>
      <c r="B1597" s="113" t="s">
        <v>384</v>
      </c>
      <c r="C1597" s="113">
        <v>80.7</v>
      </c>
      <c r="D1597" s="113">
        <v>82.2</v>
      </c>
      <c r="E1597" s="113">
        <v>80.3</v>
      </c>
      <c r="F1597" s="113">
        <v>80.900000000000006</v>
      </c>
      <c r="G1597" s="113">
        <v>81.05</v>
      </c>
      <c r="H1597" s="113">
        <v>80.400000000000006</v>
      </c>
      <c r="I1597" s="113">
        <v>229851</v>
      </c>
      <c r="J1597" s="113">
        <v>18644573.399999999</v>
      </c>
      <c r="K1597" s="115">
        <v>43518</v>
      </c>
      <c r="L1597" s="113">
        <v>3170</v>
      </c>
      <c r="M1597" s="113" t="s">
        <v>1790</v>
      </c>
    </row>
    <row r="1598" spans="1:13">
      <c r="A1598" s="113" t="s">
        <v>3343</v>
      </c>
      <c r="B1598" s="113" t="s">
        <v>3192</v>
      </c>
      <c r="C1598" s="113">
        <v>15.95</v>
      </c>
      <c r="D1598" s="113">
        <v>16.45</v>
      </c>
      <c r="E1598" s="113">
        <v>15.95</v>
      </c>
      <c r="F1598" s="113">
        <v>16.45</v>
      </c>
      <c r="G1598" s="113">
        <v>16.45</v>
      </c>
      <c r="H1598" s="113">
        <v>15.7</v>
      </c>
      <c r="I1598" s="113">
        <v>4690</v>
      </c>
      <c r="J1598" s="113">
        <v>75841</v>
      </c>
      <c r="K1598" s="115">
        <v>43518</v>
      </c>
      <c r="L1598" s="113">
        <v>18</v>
      </c>
      <c r="M1598" s="113" t="s">
        <v>3344</v>
      </c>
    </row>
    <row r="1599" spans="1:13">
      <c r="A1599" s="113" t="s">
        <v>2088</v>
      </c>
      <c r="B1599" s="113" t="s">
        <v>384</v>
      </c>
      <c r="C1599" s="113">
        <v>26.7</v>
      </c>
      <c r="D1599" s="113">
        <v>27.25</v>
      </c>
      <c r="E1599" s="113">
        <v>24.9</v>
      </c>
      <c r="F1599" s="113">
        <v>25.6</v>
      </c>
      <c r="G1599" s="113">
        <v>25.65</v>
      </c>
      <c r="H1599" s="113">
        <v>26.7</v>
      </c>
      <c r="I1599" s="113">
        <v>277540</v>
      </c>
      <c r="J1599" s="113">
        <v>7146452.5</v>
      </c>
      <c r="K1599" s="115">
        <v>43518</v>
      </c>
      <c r="L1599" s="113">
        <v>1769</v>
      </c>
      <c r="M1599" s="113" t="s">
        <v>2089</v>
      </c>
    </row>
    <row r="1600" spans="1:13">
      <c r="A1600" s="113" t="s">
        <v>1903</v>
      </c>
      <c r="B1600" s="113" t="s">
        <v>384</v>
      </c>
      <c r="C1600" s="113">
        <v>518.15</v>
      </c>
      <c r="D1600" s="113">
        <v>523.95000000000005</v>
      </c>
      <c r="E1600" s="113">
        <v>515</v>
      </c>
      <c r="F1600" s="113">
        <v>516.45000000000005</v>
      </c>
      <c r="G1600" s="113">
        <v>518</v>
      </c>
      <c r="H1600" s="113">
        <v>516.20000000000005</v>
      </c>
      <c r="I1600" s="113">
        <v>10979</v>
      </c>
      <c r="J1600" s="113">
        <v>5671651</v>
      </c>
      <c r="K1600" s="115">
        <v>43518</v>
      </c>
      <c r="L1600" s="113">
        <v>124</v>
      </c>
      <c r="M1600" s="113" t="s">
        <v>1904</v>
      </c>
    </row>
    <row r="1601" spans="1:13">
      <c r="A1601" s="113" t="s">
        <v>1791</v>
      </c>
      <c r="B1601" s="113" t="s">
        <v>384</v>
      </c>
      <c r="C1601" s="113">
        <v>40.75</v>
      </c>
      <c r="D1601" s="113">
        <v>42.75</v>
      </c>
      <c r="E1601" s="113">
        <v>38.9</v>
      </c>
      <c r="F1601" s="113">
        <v>40.450000000000003</v>
      </c>
      <c r="G1601" s="113">
        <v>40.049999999999997</v>
      </c>
      <c r="H1601" s="113">
        <v>40.75</v>
      </c>
      <c r="I1601" s="113">
        <v>1908</v>
      </c>
      <c r="J1601" s="113">
        <v>77855</v>
      </c>
      <c r="K1601" s="115">
        <v>43518</v>
      </c>
      <c r="L1601" s="113">
        <v>47</v>
      </c>
      <c r="M1601" s="113" t="s">
        <v>1792</v>
      </c>
    </row>
    <row r="1602" spans="1:13">
      <c r="A1602" s="113" t="s">
        <v>1793</v>
      </c>
      <c r="B1602" s="113" t="s">
        <v>384</v>
      </c>
      <c r="C1602" s="113">
        <v>107</v>
      </c>
      <c r="D1602" s="113">
        <v>114.9</v>
      </c>
      <c r="E1602" s="113">
        <v>105.55</v>
      </c>
      <c r="F1602" s="113">
        <v>113</v>
      </c>
      <c r="G1602" s="113">
        <v>112.75</v>
      </c>
      <c r="H1602" s="113">
        <v>107.25</v>
      </c>
      <c r="I1602" s="113">
        <v>1140742</v>
      </c>
      <c r="J1602" s="113">
        <v>127746016.55</v>
      </c>
      <c r="K1602" s="115">
        <v>43518</v>
      </c>
      <c r="L1602" s="113">
        <v>12848</v>
      </c>
      <c r="M1602" s="113" t="s">
        <v>1794</v>
      </c>
    </row>
    <row r="1603" spans="1:13">
      <c r="A1603" s="113" t="s">
        <v>1795</v>
      </c>
      <c r="B1603" s="113" t="s">
        <v>384</v>
      </c>
      <c r="C1603" s="113">
        <v>97</v>
      </c>
      <c r="D1603" s="113">
        <v>104.25</v>
      </c>
      <c r="E1603" s="113">
        <v>94.4</v>
      </c>
      <c r="F1603" s="113">
        <v>102.3</v>
      </c>
      <c r="G1603" s="113">
        <v>102.8</v>
      </c>
      <c r="H1603" s="113">
        <v>96.4</v>
      </c>
      <c r="I1603" s="113">
        <v>348697</v>
      </c>
      <c r="J1603" s="113">
        <v>35146267.25</v>
      </c>
      <c r="K1603" s="115">
        <v>43518</v>
      </c>
      <c r="L1603" s="113">
        <v>5753</v>
      </c>
      <c r="M1603" s="113" t="s">
        <v>1796</v>
      </c>
    </row>
    <row r="1604" spans="1:13">
      <c r="A1604" s="113" t="s">
        <v>1797</v>
      </c>
      <c r="B1604" s="113" t="s">
        <v>384</v>
      </c>
      <c r="C1604" s="113">
        <v>52.1</v>
      </c>
      <c r="D1604" s="113">
        <v>53.5</v>
      </c>
      <c r="E1604" s="113">
        <v>51.05</v>
      </c>
      <c r="F1604" s="113">
        <v>51.85</v>
      </c>
      <c r="G1604" s="113">
        <v>51.7</v>
      </c>
      <c r="H1604" s="113">
        <v>52.1</v>
      </c>
      <c r="I1604" s="113">
        <v>1515615</v>
      </c>
      <c r="J1604" s="113">
        <v>78825452.950000003</v>
      </c>
      <c r="K1604" s="115">
        <v>43518</v>
      </c>
      <c r="L1604" s="113">
        <v>7016</v>
      </c>
      <c r="M1604" s="113" t="s">
        <v>1798</v>
      </c>
    </row>
    <row r="1605" spans="1:13">
      <c r="A1605" s="113" t="s">
        <v>1799</v>
      </c>
      <c r="B1605" s="113" t="s">
        <v>384</v>
      </c>
      <c r="C1605" s="113">
        <v>2855</v>
      </c>
      <c r="D1605" s="113">
        <v>2899.95</v>
      </c>
      <c r="E1605" s="113">
        <v>2811.2</v>
      </c>
      <c r="F1605" s="113">
        <v>2825.75</v>
      </c>
      <c r="G1605" s="113">
        <v>2832</v>
      </c>
      <c r="H1605" s="113">
        <v>2843.95</v>
      </c>
      <c r="I1605" s="113">
        <v>434</v>
      </c>
      <c r="J1605" s="113">
        <v>1236710.45</v>
      </c>
      <c r="K1605" s="115">
        <v>43518</v>
      </c>
      <c r="L1605" s="113">
        <v>121</v>
      </c>
      <c r="M1605" s="113" t="s">
        <v>1800</v>
      </c>
    </row>
    <row r="1606" spans="1:13">
      <c r="A1606" s="113" t="s">
        <v>1801</v>
      </c>
      <c r="B1606" s="113" t="s">
        <v>384</v>
      </c>
      <c r="C1606" s="113">
        <v>746</v>
      </c>
      <c r="D1606" s="113">
        <v>780</v>
      </c>
      <c r="E1606" s="113">
        <v>746</v>
      </c>
      <c r="F1606" s="113">
        <v>768.2</v>
      </c>
      <c r="G1606" s="113">
        <v>771.65</v>
      </c>
      <c r="H1606" s="113">
        <v>747.9</v>
      </c>
      <c r="I1606" s="113">
        <v>1299</v>
      </c>
      <c r="J1606" s="113">
        <v>1002126.9</v>
      </c>
      <c r="K1606" s="115">
        <v>43518</v>
      </c>
      <c r="L1606" s="113">
        <v>326</v>
      </c>
      <c r="M1606" s="113" t="s">
        <v>1802</v>
      </c>
    </row>
    <row r="1607" spans="1:13">
      <c r="A1607" s="113" t="s">
        <v>1803</v>
      </c>
      <c r="B1607" s="113" t="s">
        <v>384</v>
      </c>
      <c r="C1607" s="113">
        <v>1360</v>
      </c>
      <c r="D1607" s="113">
        <v>1390</v>
      </c>
      <c r="E1607" s="113">
        <v>1347.5</v>
      </c>
      <c r="F1607" s="113">
        <v>1349.9</v>
      </c>
      <c r="G1607" s="113">
        <v>1347.5</v>
      </c>
      <c r="H1607" s="113">
        <v>1373.55</v>
      </c>
      <c r="I1607" s="113">
        <v>57355</v>
      </c>
      <c r="J1607" s="113">
        <v>78764738.049999997</v>
      </c>
      <c r="K1607" s="115">
        <v>43518</v>
      </c>
      <c r="L1607" s="113">
        <v>9490</v>
      </c>
      <c r="M1607" s="113" t="s">
        <v>1804</v>
      </c>
    </row>
    <row r="1608" spans="1:13">
      <c r="A1608" s="113" t="s">
        <v>2620</v>
      </c>
      <c r="B1608" s="113" t="s">
        <v>384</v>
      </c>
      <c r="C1608" s="113">
        <v>49.95</v>
      </c>
      <c r="D1608" s="113">
        <v>49.95</v>
      </c>
      <c r="E1608" s="113">
        <v>48.4</v>
      </c>
      <c r="F1608" s="113">
        <v>49.05</v>
      </c>
      <c r="G1608" s="113">
        <v>49</v>
      </c>
      <c r="H1608" s="113">
        <v>48.25</v>
      </c>
      <c r="I1608" s="113">
        <v>3178</v>
      </c>
      <c r="J1608" s="113">
        <v>156328.79999999999</v>
      </c>
      <c r="K1608" s="115">
        <v>43518</v>
      </c>
      <c r="L1608" s="113">
        <v>72</v>
      </c>
      <c r="M1608" s="113" t="s">
        <v>2621</v>
      </c>
    </row>
    <row r="1609" spans="1:13">
      <c r="A1609" s="113" t="s">
        <v>1805</v>
      </c>
      <c r="B1609" s="113" t="s">
        <v>384</v>
      </c>
      <c r="C1609" s="113">
        <v>63.05</v>
      </c>
      <c r="D1609" s="113">
        <v>63.55</v>
      </c>
      <c r="E1609" s="113">
        <v>61.85</v>
      </c>
      <c r="F1609" s="113">
        <v>62.5</v>
      </c>
      <c r="G1609" s="113">
        <v>62.15</v>
      </c>
      <c r="H1609" s="113">
        <v>62.65</v>
      </c>
      <c r="I1609" s="113">
        <v>133481</v>
      </c>
      <c r="J1609" s="113">
        <v>8368912.5499999998</v>
      </c>
      <c r="K1609" s="115">
        <v>43518</v>
      </c>
      <c r="L1609" s="113">
        <v>1363</v>
      </c>
      <c r="M1609" s="113" t="s">
        <v>1806</v>
      </c>
    </row>
    <row r="1610" spans="1:13">
      <c r="A1610" s="113" t="s">
        <v>3614</v>
      </c>
      <c r="B1610" s="113" t="s">
        <v>3192</v>
      </c>
      <c r="C1610" s="113">
        <v>0.85</v>
      </c>
      <c r="D1610" s="113">
        <v>0.85</v>
      </c>
      <c r="E1610" s="113">
        <v>0.85</v>
      </c>
      <c r="F1610" s="113">
        <v>0.85</v>
      </c>
      <c r="G1610" s="113">
        <v>0.85</v>
      </c>
      <c r="H1610" s="113">
        <v>0.9</v>
      </c>
      <c r="I1610" s="113">
        <v>829</v>
      </c>
      <c r="J1610" s="113">
        <v>704.65</v>
      </c>
      <c r="K1610" s="115">
        <v>43518</v>
      </c>
      <c r="L1610" s="113">
        <v>5</v>
      </c>
      <c r="M1610" s="113" t="s">
        <v>3615</v>
      </c>
    </row>
    <row r="1611" spans="1:13">
      <c r="A1611" s="113" t="s">
        <v>3616</v>
      </c>
      <c r="B1611" s="113" t="s">
        <v>3192</v>
      </c>
      <c r="C1611" s="113">
        <v>95</v>
      </c>
      <c r="D1611" s="113">
        <v>100</v>
      </c>
      <c r="E1611" s="113">
        <v>95</v>
      </c>
      <c r="F1611" s="113">
        <v>100</v>
      </c>
      <c r="G1611" s="113">
        <v>100</v>
      </c>
      <c r="H1611" s="113">
        <v>100</v>
      </c>
      <c r="I1611" s="113">
        <v>21</v>
      </c>
      <c r="J1611" s="113">
        <v>2095</v>
      </c>
      <c r="K1611" s="115">
        <v>43518</v>
      </c>
      <c r="L1611" s="113">
        <v>2</v>
      </c>
      <c r="M1611" s="113" t="s">
        <v>3617</v>
      </c>
    </row>
    <row r="1612" spans="1:13">
      <c r="A1612" s="113" t="s">
        <v>162</v>
      </c>
      <c r="B1612" s="113" t="s">
        <v>384</v>
      </c>
      <c r="C1612" s="113">
        <v>375</v>
      </c>
      <c r="D1612" s="113">
        <v>380</v>
      </c>
      <c r="E1612" s="113">
        <v>373.5</v>
      </c>
      <c r="F1612" s="113">
        <v>378.75</v>
      </c>
      <c r="G1612" s="113">
        <v>379.05</v>
      </c>
      <c r="H1612" s="113">
        <v>374.55</v>
      </c>
      <c r="I1612" s="113">
        <v>3194664</v>
      </c>
      <c r="J1612" s="113">
        <v>1207584998.0999999</v>
      </c>
      <c r="K1612" s="115">
        <v>43518</v>
      </c>
      <c r="L1612" s="113">
        <v>36925</v>
      </c>
      <c r="M1612" s="113" t="s">
        <v>1807</v>
      </c>
    </row>
    <row r="1613" spans="1:13">
      <c r="A1613" s="113" t="s">
        <v>163</v>
      </c>
      <c r="B1613" s="113" t="s">
        <v>384</v>
      </c>
      <c r="C1613" s="113">
        <v>398.8</v>
      </c>
      <c r="D1613" s="113">
        <v>402</v>
      </c>
      <c r="E1613" s="113">
        <v>392.35</v>
      </c>
      <c r="F1613" s="113">
        <v>393.7</v>
      </c>
      <c r="G1613" s="113">
        <v>393.45</v>
      </c>
      <c r="H1613" s="113">
        <v>397.4</v>
      </c>
      <c r="I1613" s="113">
        <v>951506</v>
      </c>
      <c r="J1613" s="113">
        <v>377626228.69999999</v>
      </c>
      <c r="K1613" s="115">
        <v>43518</v>
      </c>
      <c r="L1613" s="113">
        <v>14069</v>
      </c>
      <c r="M1613" s="113" t="s">
        <v>1808</v>
      </c>
    </row>
    <row r="1614" spans="1:13">
      <c r="A1614" s="113" t="s">
        <v>1809</v>
      </c>
      <c r="B1614" s="113" t="s">
        <v>384</v>
      </c>
      <c r="C1614" s="113">
        <v>275.89999999999998</v>
      </c>
      <c r="D1614" s="113">
        <v>275.89999999999998</v>
      </c>
      <c r="E1614" s="113">
        <v>271.35000000000002</v>
      </c>
      <c r="F1614" s="113">
        <v>273.25</v>
      </c>
      <c r="G1614" s="113">
        <v>274</v>
      </c>
      <c r="H1614" s="113">
        <v>273.8</v>
      </c>
      <c r="I1614" s="113">
        <v>14802</v>
      </c>
      <c r="J1614" s="113">
        <v>4049778.95</v>
      </c>
      <c r="K1614" s="115">
        <v>43518</v>
      </c>
      <c r="L1614" s="113">
        <v>672</v>
      </c>
      <c r="M1614" s="113" t="s">
        <v>1810</v>
      </c>
    </row>
    <row r="1615" spans="1:13">
      <c r="A1615" s="113" t="s">
        <v>3816</v>
      </c>
      <c r="B1615" s="113" t="s">
        <v>3192</v>
      </c>
      <c r="C1615" s="113">
        <v>2.35</v>
      </c>
      <c r="D1615" s="113">
        <v>2.35</v>
      </c>
      <c r="E1615" s="113">
        <v>2.35</v>
      </c>
      <c r="F1615" s="113">
        <v>2.35</v>
      </c>
      <c r="G1615" s="113">
        <v>2.35</v>
      </c>
      <c r="H1615" s="113">
        <v>2.35</v>
      </c>
      <c r="I1615" s="113">
        <v>30</v>
      </c>
      <c r="J1615" s="113">
        <v>70.5</v>
      </c>
      <c r="K1615" s="115">
        <v>43518</v>
      </c>
      <c r="L1615" s="113">
        <v>1</v>
      </c>
      <c r="M1615" s="113" t="s">
        <v>3817</v>
      </c>
    </row>
    <row r="1616" spans="1:13">
      <c r="A1616" s="113" t="s">
        <v>1811</v>
      </c>
      <c r="B1616" s="113" t="s">
        <v>384</v>
      </c>
      <c r="C1616" s="113">
        <v>228.6</v>
      </c>
      <c r="D1616" s="113">
        <v>242.55</v>
      </c>
      <c r="E1616" s="113">
        <v>228.6</v>
      </c>
      <c r="F1616" s="113">
        <v>238</v>
      </c>
      <c r="G1616" s="113">
        <v>238</v>
      </c>
      <c r="H1616" s="113">
        <v>228.6</v>
      </c>
      <c r="I1616" s="113">
        <v>177021</v>
      </c>
      <c r="J1616" s="113">
        <v>41890744</v>
      </c>
      <c r="K1616" s="115">
        <v>43518</v>
      </c>
      <c r="L1616" s="113">
        <v>9171</v>
      </c>
      <c r="M1616" s="113" t="s">
        <v>1812</v>
      </c>
    </row>
    <row r="1617" spans="1:13">
      <c r="A1617" s="113" t="s">
        <v>1813</v>
      </c>
      <c r="B1617" s="113" t="s">
        <v>384</v>
      </c>
      <c r="C1617" s="113">
        <v>42.65</v>
      </c>
      <c r="D1617" s="113">
        <v>44.35</v>
      </c>
      <c r="E1617" s="113">
        <v>42.6</v>
      </c>
      <c r="F1617" s="113">
        <v>44.25</v>
      </c>
      <c r="G1617" s="113">
        <v>44</v>
      </c>
      <c r="H1617" s="113">
        <v>42.75</v>
      </c>
      <c r="I1617" s="113">
        <v>3849</v>
      </c>
      <c r="J1617" s="113">
        <v>166390.70000000001</v>
      </c>
      <c r="K1617" s="115">
        <v>43518</v>
      </c>
      <c r="L1617" s="113">
        <v>24</v>
      </c>
      <c r="M1617" s="113" t="s">
        <v>1814</v>
      </c>
    </row>
    <row r="1618" spans="1:13">
      <c r="A1618" s="113" t="s">
        <v>3455</v>
      </c>
      <c r="B1618" s="113" t="s">
        <v>384</v>
      </c>
      <c r="C1618" s="113">
        <v>69.8</v>
      </c>
      <c r="D1618" s="113">
        <v>69.8</v>
      </c>
      <c r="E1618" s="113">
        <v>66.099999999999994</v>
      </c>
      <c r="F1618" s="113">
        <v>66.599999999999994</v>
      </c>
      <c r="G1618" s="113">
        <v>66.5</v>
      </c>
      <c r="H1618" s="113">
        <v>68.7</v>
      </c>
      <c r="I1618" s="113">
        <v>18837</v>
      </c>
      <c r="J1618" s="113">
        <v>1274010.05</v>
      </c>
      <c r="K1618" s="115">
        <v>43518</v>
      </c>
      <c r="L1618" s="113">
        <v>551</v>
      </c>
      <c r="M1618" s="113" t="s">
        <v>3456</v>
      </c>
    </row>
    <row r="1619" spans="1:13">
      <c r="A1619" s="113" t="s">
        <v>3818</v>
      </c>
      <c r="B1619" s="113" t="s">
        <v>3192</v>
      </c>
      <c r="C1619" s="113">
        <v>0.65</v>
      </c>
      <c r="D1619" s="113">
        <v>0.65</v>
      </c>
      <c r="E1619" s="113">
        <v>0.65</v>
      </c>
      <c r="F1619" s="113">
        <v>0.65</v>
      </c>
      <c r="G1619" s="113">
        <v>0.65</v>
      </c>
      <c r="H1619" s="113">
        <v>0.7</v>
      </c>
      <c r="I1619" s="113">
        <v>241</v>
      </c>
      <c r="J1619" s="113">
        <v>156.65</v>
      </c>
      <c r="K1619" s="115">
        <v>43518</v>
      </c>
      <c r="L1619" s="113">
        <v>4</v>
      </c>
      <c r="M1619" s="113" t="s">
        <v>3819</v>
      </c>
    </row>
    <row r="1620" spans="1:13">
      <c r="A1620" s="113" t="s">
        <v>2519</v>
      </c>
      <c r="B1620" s="113" t="s">
        <v>384</v>
      </c>
      <c r="C1620" s="113">
        <v>32</v>
      </c>
      <c r="D1620" s="113">
        <v>33.5</v>
      </c>
      <c r="E1620" s="113">
        <v>32</v>
      </c>
      <c r="F1620" s="113">
        <v>33.5</v>
      </c>
      <c r="G1620" s="113">
        <v>33.5</v>
      </c>
      <c r="H1620" s="113">
        <v>32.1</v>
      </c>
      <c r="I1620" s="113">
        <v>199</v>
      </c>
      <c r="J1620" s="113">
        <v>6444.5</v>
      </c>
      <c r="K1620" s="115">
        <v>43518</v>
      </c>
      <c r="L1620" s="113">
        <v>7</v>
      </c>
      <c r="M1620" s="113" t="s">
        <v>2520</v>
      </c>
    </row>
    <row r="1621" spans="1:13">
      <c r="A1621" s="113" t="s">
        <v>164</v>
      </c>
      <c r="B1621" s="113" t="s">
        <v>384</v>
      </c>
      <c r="C1621" s="113">
        <v>214.5</v>
      </c>
      <c r="D1621" s="113">
        <v>223.7</v>
      </c>
      <c r="E1621" s="113">
        <v>213.1</v>
      </c>
      <c r="F1621" s="113">
        <v>222</v>
      </c>
      <c r="G1621" s="113">
        <v>221.3</v>
      </c>
      <c r="H1621" s="113">
        <v>215.15</v>
      </c>
      <c r="I1621" s="113">
        <v>51329944</v>
      </c>
      <c r="J1621" s="113">
        <v>11316616538.6</v>
      </c>
      <c r="K1621" s="115">
        <v>43518</v>
      </c>
      <c r="L1621" s="113">
        <v>266455</v>
      </c>
      <c r="M1621" s="113" t="s">
        <v>2200</v>
      </c>
    </row>
    <row r="1622" spans="1:13">
      <c r="A1622" s="113" t="s">
        <v>165</v>
      </c>
      <c r="B1622" s="113" t="s">
        <v>384</v>
      </c>
      <c r="C1622" s="113">
        <v>443.75</v>
      </c>
      <c r="D1622" s="113">
        <v>450.8</v>
      </c>
      <c r="E1622" s="113">
        <v>441.25</v>
      </c>
      <c r="F1622" s="113">
        <v>448.25</v>
      </c>
      <c r="G1622" s="113">
        <v>447.5</v>
      </c>
      <c r="H1622" s="113">
        <v>446.5</v>
      </c>
      <c r="I1622" s="113">
        <v>3919632</v>
      </c>
      <c r="J1622" s="113">
        <v>1749140642.3</v>
      </c>
      <c r="K1622" s="115">
        <v>43518</v>
      </c>
      <c r="L1622" s="113">
        <v>65964</v>
      </c>
      <c r="M1622" s="113" t="s">
        <v>1815</v>
      </c>
    </row>
    <row r="1623" spans="1:13">
      <c r="A1623" s="113" t="s">
        <v>1816</v>
      </c>
      <c r="B1623" s="113" t="s">
        <v>384</v>
      </c>
      <c r="C1623" s="113">
        <v>28</v>
      </c>
      <c r="D1623" s="113">
        <v>28.8</v>
      </c>
      <c r="E1623" s="113">
        <v>27.6</v>
      </c>
      <c r="F1623" s="113">
        <v>28.35</v>
      </c>
      <c r="G1623" s="113">
        <v>28.05</v>
      </c>
      <c r="H1623" s="113">
        <v>28.05</v>
      </c>
      <c r="I1623" s="113">
        <v>177509</v>
      </c>
      <c r="J1623" s="113">
        <v>5032787.9000000004</v>
      </c>
      <c r="K1623" s="115">
        <v>43518</v>
      </c>
      <c r="L1623" s="113">
        <v>533</v>
      </c>
      <c r="M1623" s="113" t="s">
        <v>1817</v>
      </c>
    </row>
    <row r="1624" spans="1:13">
      <c r="A1624" s="113" t="s">
        <v>1818</v>
      </c>
      <c r="B1624" s="113" t="s">
        <v>384</v>
      </c>
      <c r="C1624" s="113">
        <v>15.25</v>
      </c>
      <c r="D1624" s="113">
        <v>15.5</v>
      </c>
      <c r="E1624" s="113">
        <v>14.85</v>
      </c>
      <c r="F1624" s="113">
        <v>15.45</v>
      </c>
      <c r="G1624" s="113">
        <v>15.45</v>
      </c>
      <c r="H1624" s="113">
        <v>14.8</v>
      </c>
      <c r="I1624" s="113">
        <v>3721013</v>
      </c>
      <c r="J1624" s="113">
        <v>57177626.100000001</v>
      </c>
      <c r="K1624" s="115">
        <v>43518</v>
      </c>
      <c r="L1624" s="113">
        <v>5196</v>
      </c>
      <c r="M1624" s="113" t="s">
        <v>2248</v>
      </c>
    </row>
    <row r="1625" spans="1:13">
      <c r="A1625" s="113" t="s">
        <v>3345</v>
      </c>
      <c r="B1625" s="113" t="s">
        <v>3192</v>
      </c>
      <c r="C1625" s="113">
        <v>0.7</v>
      </c>
      <c r="D1625" s="113">
        <v>0.7</v>
      </c>
      <c r="E1625" s="113">
        <v>0.65</v>
      </c>
      <c r="F1625" s="113">
        <v>0.65</v>
      </c>
      <c r="G1625" s="113">
        <v>0.65</v>
      </c>
      <c r="H1625" s="113">
        <v>0.7</v>
      </c>
      <c r="I1625" s="113">
        <v>27065</v>
      </c>
      <c r="J1625" s="113">
        <v>18072.849999999999</v>
      </c>
      <c r="K1625" s="115">
        <v>43518</v>
      </c>
      <c r="L1625" s="113">
        <v>24</v>
      </c>
      <c r="M1625" s="113" t="s">
        <v>3346</v>
      </c>
    </row>
    <row r="1626" spans="1:13">
      <c r="A1626" s="113" t="s">
        <v>3468</v>
      </c>
      <c r="B1626" s="113" t="s">
        <v>384</v>
      </c>
      <c r="C1626" s="113">
        <v>45.95</v>
      </c>
      <c r="D1626" s="113">
        <v>45.95</v>
      </c>
      <c r="E1626" s="113">
        <v>45.9</v>
      </c>
      <c r="F1626" s="113">
        <v>45.9</v>
      </c>
      <c r="G1626" s="113">
        <v>45.9</v>
      </c>
      <c r="H1626" s="113">
        <v>42.3</v>
      </c>
      <c r="I1626" s="113">
        <v>117</v>
      </c>
      <c r="J1626" s="113">
        <v>5375.3</v>
      </c>
      <c r="K1626" s="115">
        <v>43518</v>
      </c>
      <c r="L1626" s="113">
        <v>3</v>
      </c>
      <c r="M1626" s="113" t="s">
        <v>3469</v>
      </c>
    </row>
    <row r="1627" spans="1:13">
      <c r="A1627" s="113" t="s">
        <v>1819</v>
      </c>
      <c r="B1627" s="113" t="s">
        <v>384</v>
      </c>
      <c r="C1627" s="113">
        <v>208</v>
      </c>
      <c r="D1627" s="113">
        <v>209.9</v>
      </c>
      <c r="E1627" s="113">
        <v>206.1</v>
      </c>
      <c r="F1627" s="113">
        <v>206.85</v>
      </c>
      <c r="G1627" s="113">
        <v>206.55</v>
      </c>
      <c r="H1627" s="113">
        <v>206.5</v>
      </c>
      <c r="I1627" s="113">
        <v>28197</v>
      </c>
      <c r="J1627" s="113">
        <v>5857998.9000000004</v>
      </c>
      <c r="K1627" s="115">
        <v>43518</v>
      </c>
      <c r="L1627" s="113">
        <v>4544</v>
      </c>
      <c r="M1627" s="113" t="s">
        <v>2787</v>
      </c>
    </row>
    <row r="1628" spans="1:13">
      <c r="A1628" s="113" t="s">
        <v>1820</v>
      </c>
      <c r="B1628" s="113" t="s">
        <v>384</v>
      </c>
      <c r="C1628" s="113">
        <v>68.05</v>
      </c>
      <c r="D1628" s="113">
        <v>72.599999999999994</v>
      </c>
      <c r="E1628" s="113">
        <v>68</v>
      </c>
      <c r="F1628" s="113">
        <v>71.55</v>
      </c>
      <c r="G1628" s="113">
        <v>71.5</v>
      </c>
      <c r="H1628" s="113">
        <v>68.3</v>
      </c>
      <c r="I1628" s="113">
        <v>65254</v>
      </c>
      <c r="J1628" s="113">
        <v>4620170.1500000004</v>
      </c>
      <c r="K1628" s="115">
        <v>43518</v>
      </c>
      <c r="L1628" s="113">
        <v>781</v>
      </c>
      <c r="M1628" s="113" t="s">
        <v>1821</v>
      </c>
    </row>
    <row r="1629" spans="1:13">
      <c r="A1629" s="113" t="s">
        <v>1822</v>
      </c>
      <c r="B1629" s="113" t="s">
        <v>384</v>
      </c>
      <c r="C1629" s="113">
        <v>4.3499999999999996</v>
      </c>
      <c r="D1629" s="113">
        <v>4.5</v>
      </c>
      <c r="E1629" s="113">
        <v>3.9</v>
      </c>
      <c r="F1629" s="113">
        <v>4.4000000000000004</v>
      </c>
      <c r="G1629" s="113">
        <v>4.45</v>
      </c>
      <c r="H1629" s="113">
        <v>4.3499999999999996</v>
      </c>
      <c r="I1629" s="113">
        <v>188194</v>
      </c>
      <c r="J1629" s="113">
        <v>806680.05</v>
      </c>
      <c r="K1629" s="115">
        <v>43518</v>
      </c>
      <c r="L1629" s="113">
        <v>341</v>
      </c>
      <c r="M1629" s="113" t="s">
        <v>1823</v>
      </c>
    </row>
    <row r="1630" spans="1:13">
      <c r="A1630" s="113" t="s">
        <v>1899</v>
      </c>
      <c r="B1630" s="113" t="s">
        <v>384</v>
      </c>
      <c r="C1630" s="113">
        <v>142</v>
      </c>
      <c r="D1630" s="113">
        <v>149</v>
      </c>
      <c r="E1630" s="113">
        <v>141.1</v>
      </c>
      <c r="F1630" s="113">
        <v>145.1</v>
      </c>
      <c r="G1630" s="113">
        <v>143</v>
      </c>
      <c r="H1630" s="113">
        <v>142</v>
      </c>
      <c r="I1630" s="113">
        <v>371</v>
      </c>
      <c r="J1630" s="113">
        <v>53366.1</v>
      </c>
      <c r="K1630" s="115">
        <v>43518</v>
      </c>
      <c r="L1630" s="113">
        <v>55</v>
      </c>
      <c r="M1630" s="113" t="s">
        <v>1900</v>
      </c>
    </row>
    <row r="1631" spans="1:13">
      <c r="A1631" s="113" t="s">
        <v>2533</v>
      </c>
      <c r="B1631" s="113" t="s">
        <v>384</v>
      </c>
      <c r="C1631" s="113">
        <v>33</v>
      </c>
      <c r="D1631" s="113">
        <v>34.450000000000003</v>
      </c>
      <c r="E1631" s="113">
        <v>32.75</v>
      </c>
      <c r="F1631" s="113">
        <v>33.1</v>
      </c>
      <c r="G1631" s="113">
        <v>33</v>
      </c>
      <c r="H1631" s="113">
        <v>34</v>
      </c>
      <c r="I1631" s="113">
        <v>620</v>
      </c>
      <c r="J1631" s="113">
        <v>20781.150000000001</v>
      </c>
      <c r="K1631" s="115">
        <v>43518</v>
      </c>
      <c r="L1631" s="113">
        <v>35</v>
      </c>
      <c r="M1631" s="113" t="s">
        <v>2534</v>
      </c>
    </row>
    <row r="1632" spans="1:13">
      <c r="A1632" s="113" t="s">
        <v>1824</v>
      </c>
      <c r="B1632" s="113" t="s">
        <v>384</v>
      </c>
      <c r="C1632" s="113">
        <v>186.25</v>
      </c>
      <c r="D1632" s="113">
        <v>186.5</v>
      </c>
      <c r="E1632" s="113">
        <v>182.1</v>
      </c>
      <c r="F1632" s="113">
        <v>183.15</v>
      </c>
      <c r="G1632" s="113">
        <v>182.8</v>
      </c>
      <c r="H1632" s="113">
        <v>185.5</v>
      </c>
      <c r="I1632" s="113">
        <v>26475</v>
      </c>
      <c r="J1632" s="113">
        <v>4882060.9000000004</v>
      </c>
      <c r="K1632" s="115">
        <v>43518</v>
      </c>
      <c r="L1632" s="113">
        <v>907</v>
      </c>
      <c r="M1632" s="113" t="s">
        <v>1825</v>
      </c>
    </row>
    <row r="1633" spans="1:13">
      <c r="A1633" s="113" t="s">
        <v>1826</v>
      </c>
      <c r="B1633" s="113" t="s">
        <v>384</v>
      </c>
      <c r="C1633" s="113">
        <v>100.45</v>
      </c>
      <c r="D1633" s="113">
        <v>102.5</v>
      </c>
      <c r="E1633" s="113">
        <v>100.4</v>
      </c>
      <c r="F1633" s="113">
        <v>101.3</v>
      </c>
      <c r="G1633" s="113">
        <v>101.8</v>
      </c>
      <c r="H1633" s="113">
        <v>99.85</v>
      </c>
      <c r="I1633" s="113">
        <v>16302</v>
      </c>
      <c r="J1633" s="113">
        <v>1656357.55</v>
      </c>
      <c r="K1633" s="115">
        <v>43518</v>
      </c>
      <c r="L1633" s="113">
        <v>258</v>
      </c>
      <c r="M1633" s="113" t="s">
        <v>1827</v>
      </c>
    </row>
    <row r="1634" spans="1:13">
      <c r="A1634" s="113" t="s">
        <v>1828</v>
      </c>
      <c r="B1634" s="113" t="s">
        <v>384</v>
      </c>
      <c r="C1634" s="113">
        <v>1255.1500000000001</v>
      </c>
      <c r="D1634" s="113">
        <v>1281</v>
      </c>
      <c r="E1634" s="113">
        <v>1248.05</v>
      </c>
      <c r="F1634" s="113">
        <v>1259.9000000000001</v>
      </c>
      <c r="G1634" s="113">
        <v>1269.3</v>
      </c>
      <c r="H1634" s="113">
        <v>1243.75</v>
      </c>
      <c r="I1634" s="113">
        <v>3576</v>
      </c>
      <c r="J1634" s="113">
        <v>4514410.6500000004</v>
      </c>
      <c r="K1634" s="115">
        <v>43518</v>
      </c>
      <c r="L1634" s="113">
        <v>749</v>
      </c>
      <c r="M1634" s="113" t="s">
        <v>1829</v>
      </c>
    </row>
    <row r="1635" spans="1:13">
      <c r="A1635" s="113" t="s">
        <v>1828</v>
      </c>
      <c r="B1635" s="113" t="s">
        <v>384</v>
      </c>
      <c r="C1635" s="113">
        <v>1310.9</v>
      </c>
      <c r="D1635" s="113">
        <v>1321.7</v>
      </c>
      <c r="E1635" s="113">
        <v>1275</v>
      </c>
      <c r="F1635" s="113">
        <v>1285.5</v>
      </c>
      <c r="G1635" s="113">
        <v>1284.05</v>
      </c>
      <c r="H1635" s="113">
        <v>1319.25</v>
      </c>
      <c r="I1635" s="113">
        <v>2511</v>
      </c>
      <c r="J1635" s="113">
        <v>3255635.85</v>
      </c>
      <c r="K1635" s="115">
        <v>43507</v>
      </c>
      <c r="L1635" s="113">
        <v>627</v>
      </c>
      <c r="M1635" s="113" t="s">
        <v>1829</v>
      </c>
    </row>
    <row r="1636" spans="1:13">
      <c r="A1636" s="113" t="s">
        <v>1828</v>
      </c>
      <c r="B1636" s="113" t="s">
        <v>384</v>
      </c>
      <c r="C1636" s="113">
        <v>1336.15</v>
      </c>
      <c r="D1636" s="113">
        <v>1336.15</v>
      </c>
      <c r="E1636" s="113">
        <v>1300.55</v>
      </c>
      <c r="F1636" s="113">
        <v>1319.25</v>
      </c>
      <c r="G1636" s="113">
        <v>1310</v>
      </c>
      <c r="H1636" s="113">
        <v>1327.35</v>
      </c>
      <c r="I1636" s="113">
        <v>2573</v>
      </c>
      <c r="J1636" s="113">
        <v>3382616.6</v>
      </c>
      <c r="K1636" s="115">
        <v>43504</v>
      </c>
      <c r="L1636" s="113">
        <v>571</v>
      </c>
      <c r="M1636" s="113" t="s">
        <v>1829</v>
      </c>
    </row>
    <row r="1637" spans="1:13">
      <c r="A1637" s="113" t="s">
        <v>2533</v>
      </c>
      <c r="B1637" s="113" t="s">
        <v>384</v>
      </c>
      <c r="C1637" s="113">
        <v>36.35</v>
      </c>
      <c r="D1637" s="113">
        <v>36.35</v>
      </c>
      <c r="E1637" s="113">
        <v>36.35</v>
      </c>
      <c r="F1637" s="113">
        <v>36.35</v>
      </c>
      <c r="G1637" s="113">
        <v>36.35</v>
      </c>
      <c r="H1637" s="113">
        <v>36.35</v>
      </c>
      <c r="I1637" s="113">
        <v>50</v>
      </c>
      <c r="J1637" s="113">
        <v>1817.5</v>
      </c>
      <c r="K1637" s="115">
        <v>43500</v>
      </c>
      <c r="L1637" s="113">
        <v>1</v>
      </c>
      <c r="M1637" s="113" t="s">
        <v>2534</v>
      </c>
    </row>
    <row r="1638" spans="1:13">
      <c r="A1638" s="113" t="s">
        <v>1824</v>
      </c>
      <c r="B1638" s="113" t="s">
        <v>384</v>
      </c>
      <c r="C1638" s="113">
        <v>217.8</v>
      </c>
      <c r="D1638" s="113">
        <v>217.8</v>
      </c>
      <c r="E1638" s="113">
        <v>207</v>
      </c>
      <c r="F1638" s="113">
        <v>208.5</v>
      </c>
      <c r="G1638" s="113">
        <v>207.9</v>
      </c>
      <c r="H1638" s="113">
        <v>216.2</v>
      </c>
      <c r="I1638" s="113">
        <v>15327</v>
      </c>
      <c r="J1638" s="113">
        <v>3229518.8</v>
      </c>
      <c r="K1638" s="115">
        <v>43500</v>
      </c>
      <c r="L1638" s="113">
        <v>510</v>
      </c>
      <c r="M1638" s="113" t="s">
        <v>1825</v>
      </c>
    </row>
    <row r="1639" spans="1:13">
      <c r="A1639" s="113" t="s">
        <v>1826</v>
      </c>
      <c r="B1639" s="113" t="s">
        <v>384</v>
      </c>
      <c r="C1639" s="113">
        <v>113.8</v>
      </c>
      <c r="D1639" s="113">
        <v>113.8</v>
      </c>
      <c r="E1639" s="113">
        <v>108</v>
      </c>
      <c r="F1639" s="113">
        <v>109.65</v>
      </c>
      <c r="G1639" s="113">
        <v>109.8</v>
      </c>
      <c r="H1639" s="113">
        <v>110.75</v>
      </c>
      <c r="I1639" s="113">
        <v>11285</v>
      </c>
      <c r="J1639" s="113">
        <v>1235159.75</v>
      </c>
      <c r="K1639" s="115">
        <v>43500</v>
      </c>
      <c r="L1639" s="113">
        <v>246</v>
      </c>
      <c r="M1639" s="113" t="s">
        <v>1827</v>
      </c>
    </row>
    <row r="1640" spans="1:13">
      <c r="A1640" s="113" t="s">
        <v>1828</v>
      </c>
      <c r="B1640" s="113" t="s">
        <v>384</v>
      </c>
      <c r="C1640" s="113">
        <v>1348.75</v>
      </c>
      <c r="D1640" s="113">
        <v>1355</v>
      </c>
      <c r="E1640" s="113">
        <v>1305</v>
      </c>
      <c r="F1640" s="113">
        <v>1309.5999999999999</v>
      </c>
      <c r="G1640" s="113">
        <v>1310</v>
      </c>
      <c r="H1640" s="113">
        <v>1335.6</v>
      </c>
      <c r="I1640" s="113">
        <v>6809</v>
      </c>
      <c r="J1640" s="113">
        <v>9065377.9499999993</v>
      </c>
      <c r="K1640" s="115">
        <v>43500</v>
      </c>
      <c r="L1640" s="113">
        <v>1498</v>
      </c>
      <c r="M1640" s="113" t="s">
        <v>1829</v>
      </c>
    </row>
    <row r="1641" spans="1:13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</row>
    <row r="1642" spans="1:13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</row>
    <row r="1643" spans="1:13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</row>
    <row r="1644" spans="1:13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</row>
    <row r="1645" spans="1:13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</row>
    <row r="1646" spans="1:13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3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3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A1655" s="113"/>
      <c r="B1655" s="113"/>
      <c r="C1655" s="113"/>
      <c r="D1655" s="113"/>
      <c r="E1655" s="113"/>
      <c r="F1655" s="113"/>
      <c r="G1655" s="113"/>
      <c r="H1655" s="113"/>
      <c r="I1655" s="113"/>
      <c r="J1655" s="113"/>
      <c r="K1655" s="115"/>
      <c r="L1655" s="113"/>
      <c r="M1655" s="113"/>
    </row>
    <row r="1656" spans="1:13">
      <c r="A1656" s="113"/>
      <c r="B1656" s="113"/>
      <c r="C1656" s="113"/>
      <c r="D1656" s="113"/>
      <c r="E1656" s="113"/>
      <c r="F1656" s="113"/>
      <c r="G1656" s="113"/>
      <c r="H1656" s="113"/>
      <c r="I1656" s="113"/>
      <c r="J1656" s="113"/>
      <c r="K1656" s="115"/>
      <c r="L1656" s="113"/>
      <c r="M1656" s="113"/>
    </row>
    <row r="1657" spans="1:13">
      <c r="A1657" s="113"/>
      <c r="B1657" s="113"/>
      <c r="C1657" s="113"/>
      <c r="D1657" s="113"/>
      <c r="E1657" s="113"/>
      <c r="F1657" s="113"/>
      <c r="G1657" s="113"/>
      <c r="H1657" s="113"/>
      <c r="I1657" s="113"/>
      <c r="J1657" s="113"/>
      <c r="K1657" s="115"/>
      <c r="L1657" s="113"/>
      <c r="M1657" s="113"/>
    </row>
    <row r="1658" spans="1:13">
      <c r="A1658" s="113"/>
      <c r="B1658" s="113"/>
      <c r="C1658" s="113"/>
      <c r="D1658" s="113"/>
      <c r="E1658" s="113"/>
      <c r="F1658" s="113"/>
      <c r="G1658" s="113"/>
      <c r="H1658" s="113"/>
      <c r="I1658" s="113"/>
      <c r="J1658" s="113"/>
      <c r="K1658" s="115"/>
      <c r="L1658" s="113"/>
      <c r="M1658" s="113"/>
    </row>
    <row r="1659" spans="1:13">
      <c r="A1659" s="113"/>
      <c r="B1659" s="113"/>
      <c r="C1659" s="113"/>
      <c r="D1659" s="113"/>
      <c r="E1659" s="113"/>
      <c r="F1659" s="113"/>
      <c r="G1659" s="113"/>
      <c r="H1659" s="113"/>
      <c r="I1659" s="113"/>
      <c r="J1659" s="113"/>
      <c r="K1659" s="115"/>
      <c r="L1659" s="113"/>
      <c r="M1659" s="113"/>
    </row>
    <row r="1660" spans="1:13">
      <c r="A1660" s="113"/>
      <c r="B1660" s="113"/>
      <c r="C1660" s="113"/>
      <c r="D1660" s="113"/>
      <c r="E1660" s="113"/>
      <c r="F1660" s="113"/>
      <c r="G1660" s="113"/>
      <c r="H1660" s="113"/>
      <c r="I1660" s="113"/>
      <c r="J1660" s="113"/>
      <c r="K1660" s="115"/>
      <c r="L1660" s="113"/>
      <c r="M1660" s="113"/>
    </row>
    <row r="1661" spans="1:13">
      <c r="A1661" s="113"/>
      <c r="B1661" s="113"/>
      <c r="C1661" s="113"/>
      <c r="D1661" s="113"/>
      <c r="E1661" s="113"/>
      <c r="F1661" s="113"/>
      <c r="G1661" s="113"/>
      <c r="H1661" s="113"/>
      <c r="I1661" s="113"/>
      <c r="J1661" s="113"/>
      <c r="K1661" s="115"/>
      <c r="L1661" s="113"/>
      <c r="M1661" s="113"/>
    </row>
    <row r="1662" spans="1:13">
      <c r="A1662" s="113"/>
      <c r="B1662" s="113"/>
      <c r="C1662" s="113"/>
      <c r="D1662" s="113"/>
      <c r="E1662" s="113"/>
      <c r="F1662" s="113"/>
      <c r="G1662" s="113"/>
      <c r="H1662" s="113"/>
      <c r="I1662" s="113"/>
      <c r="J1662" s="113"/>
      <c r="K1662" s="115"/>
      <c r="L1662" s="113"/>
      <c r="M1662" s="113"/>
    </row>
    <row r="1663" spans="1:13">
      <c r="A1663" s="113"/>
      <c r="B1663" s="113"/>
      <c r="C1663" s="113"/>
      <c r="D1663" s="113"/>
      <c r="E1663" s="113"/>
      <c r="F1663" s="113"/>
      <c r="G1663" s="113"/>
      <c r="H1663" s="113"/>
      <c r="I1663" s="113"/>
      <c r="J1663" s="113"/>
      <c r="K1663" s="115"/>
      <c r="L1663" s="113"/>
      <c r="M1663" s="113"/>
    </row>
    <row r="1664" spans="1:13">
      <c r="A1664" s="113"/>
      <c r="B1664" s="113"/>
      <c r="C1664" s="113"/>
      <c r="D1664" s="113"/>
      <c r="E1664" s="113"/>
      <c r="F1664" s="113"/>
      <c r="G1664" s="113"/>
      <c r="H1664" s="113"/>
      <c r="I1664" s="113"/>
      <c r="J1664" s="113"/>
      <c r="K1664" s="115"/>
      <c r="L1664" s="113"/>
      <c r="M1664" s="113"/>
    </row>
    <row r="1665" spans="1:13">
      <c r="A1665" s="113"/>
      <c r="B1665" s="113"/>
      <c r="C1665" s="113"/>
      <c r="D1665" s="113"/>
      <c r="E1665" s="113"/>
      <c r="F1665" s="113"/>
      <c r="G1665" s="113"/>
      <c r="H1665" s="113"/>
      <c r="I1665" s="113"/>
      <c r="J1665" s="113"/>
      <c r="K1665" s="115"/>
      <c r="L1665" s="113"/>
      <c r="M1665" s="113"/>
    </row>
    <row r="1666" spans="1:13">
      <c r="A1666" s="113"/>
      <c r="B1666" s="113"/>
      <c r="C1666" s="113"/>
      <c r="D1666" s="113"/>
      <c r="E1666" s="113"/>
      <c r="F1666" s="113"/>
      <c r="G1666" s="113"/>
      <c r="H1666" s="113"/>
      <c r="I1666" s="113"/>
      <c r="J1666" s="113"/>
      <c r="K1666" s="115"/>
      <c r="L1666" s="113"/>
      <c r="M1666" s="113"/>
    </row>
    <row r="1667" spans="1:13">
      <c r="A1667" s="113"/>
      <c r="B1667" s="113"/>
      <c r="C1667" s="113"/>
      <c r="D1667" s="113"/>
      <c r="E1667" s="113"/>
      <c r="F1667" s="113"/>
      <c r="G1667" s="113"/>
      <c r="H1667" s="113"/>
      <c r="I1667" s="113"/>
      <c r="J1667" s="113"/>
      <c r="K1667" s="115"/>
      <c r="L1667" s="113"/>
      <c r="M1667" s="113"/>
    </row>
    <row r="1668" spans="1:13">
      <c r="A1668" s="113"/>
      <c r="B1668" s="113"/>
      <c r="C1668" s="113"/>
      <c r="D1668" s="113"/>
      <c r="E1668" s="113"/>
      <c r="F1668" s="113"/>
      <c r="G1668" s="113"/>
      <c r="H1668" s="113"/>
      <c r="I1668" s="113"/>
      <c r="J1668" s="113"/>
      <c r="K1668" s="115"/>
      <c r="L1668" s="113"/>
      <c r="M1668" s="113"/>
    </row>
    <row r="1669" spans="1:13">
      <c r="A1669" s="113"/>
      <c r="B1669" s="113"/>
      <c r="C1669" s="113"/>
      <c r="D1669" s="113"/>
      <c r="E1669" s="113"/>
      <c r="F1669" s="113"/>
      <c r="G1669" s="113"/>
      <c r="H1669" s="113"/>
      <c r="I1669" s="113"/>
      <c r="J1669" s="113"/>
      <c r="K1669" s="115"/>
      <c r="L1669" s="113"/>
      <c r="M1669" s="113"/>
    </row>
    <row r="1670" spans="1:13">
      <c r="A1670" s="113"/>
      <c r="B1670" s="113"/>
      <c r="C1670" s="113"/>
      <c r="D1670" s="113"/>
      <c r="E1670" s="113"/>
      <c r="F1670" s="113"/>
      <c r="G1670" s="113"/>
      <c r="H1670" s="113"/>
      <c r="I1670" s="113"/>
      <c r="J1670" s="113"/>
      <c r="K1670" s="115"/>
      <c r="L1670" s="113"/>
      <c r="M1670" s="113"/>
    </row>
    <row r="1671" spans="1:13">
      <c r="A1671" s="113"/>
      <c r="B1671" s="113"/>
      <c r="C1671" s="113"/>
      <c r="D1671" s="113"/>
      <c r="E1671" s="113"/>
      <c r="F1671" s="113"/>
      <c r="G1671" s="113"/>
      <c r="H1671" s="113"/>
      <c r="I1671" s="113"/>
      <c r="J1671" s="113"/>
      <c r="K1671" s="115"/>
      <c r="L1671" s="113"/>
      <c r="M1671" s="113"/>
    </row>
    <row r="1672" spans="1:13">
      <c r="A1672" s="113"/>
      <c r="B1672" s="113"/>
      <c r="C1672" s="113"/>
      <c r="D1672" s="113"/>
      <c r="E1672" s="113"/>
      <c r="F1672" s="113"/>
      <c r="G1672" s="113"/>
      <c r="H1672" s="113"/>
      <c r="I1672" s="113"/>
      <c r="J1672" s="113"/>
      <c r="K1672" s="115"/>
      <c r="L1672" s="113"/>
      <c r="M1672" s="113"/>
    </row>
    <row r="1673" spans="1:13">
      <c r="A1673" s="113"/>
      <c r="B1673" s="113"/>
      <c r="C1673" s="113"/>
      <c r="D1673" s="113"/>
      <c r="E1673" s="113"/>
      <c r="F1673" s="113"/>
      <c r="G1673" s="113"/>
      <c r="H1673" s="113"/>
      <c r="I1673" s="113"/>
      <c r="J1673" s="113"/>
      <c r="K1673" s="115"/>
      <c r="L1673" s="113"/>
      <c r="M1673" s="113"/>
    </row>
    <row r="1674" spans="1:13">
      <c r="A1674" s="113"/>
      <c r="B1674" s="113"/>
      <c r="C1674" s="113"/>
      <c r="D1674" s="113"/>
      <c r="E1674" s="113"/>
      <c r="F1674" s="113"/>
      <c r="G1674" s="113"/>
      <c r="H1674" s="113"/>
      <c r="I1674" s="113"/>
      <c r="J1674" s="113"/>
      <c r="K1674" s="115"/>
      <c r="L1674" s="113"/>
      <c r="M1674" s="113"/>
    </row>
    <row r="1675" spans="1:13">
      <c r="A1675" s="113"/>
      <c r="B1675" s="113"/>
      <c r="C1675" s="113"/>
      <c r="D1675" s="113"/>
      <c r="E1675" s="113"/>
      <c r="F1675" s="113"/>
      <c r="G1675" s="113"/>
      <c r="H1675" s="113"/>
      <c r="I1675" s="113"/>
      <c r="J1675" s="113"/>
      <c r="K1675" s="115"/>
      <c r="L1675" s="113"/>
      <c r="M1675" s="113"/>
    </row>
    <row r="1676" spans="1:13">
      <c r="A1676" s="113"/>
      <c r="B1676" s="113"/>
      <c r="C1676" s="113"/>
      <c r="D1676" s="113"/>
      <c r="E1676" s="113"/>
      <c r="F1676" s="113"/>
      <c r="G1676" s="113"/>
      <c r="H1676" s="113"/>
      <c r="I1676" s="113"/>
      <c r="J1676" s="113"/>
      <c r="K1676" s="115"/>
      <c r="L1676" s="113"/>
      <c r="M1676" s="113"/>
    </row>
    <row r="1677" spans="1:13">
      <c r="A1677" s="113"/>
      <c r="B1677" s="113"/>
      <c r="C1677" s="113"/>
      <c r="D1677" s="113"/>
      <c r="E1677" s="113"/>
      <c r="F1677" s="113"/>
      <c r="G1677" s="113"/>
      <c r="H1677" s="113"/>
      <c r="I1677" s="113"/>
      <c r="J1677" s="113"/>
      <c r="K1677" s="115"/>
      <c r="L1677" s="113"/>
      <c r="M1677" s="113"/>
    </row>
    <row r="1678" spans="1:13">
      <c r="A1678" s="113"/>
      <c r="B1678" s="113"/>
      <c r="C1678" s="113"/>
      <c r="D1678" s="113"/>
      <c r="E1678" s="113"/>
      <c r="F1678" s="113"/>
      <c r="G1678" s="113"/>
      <c r="H1678" s="113"/>
      <c r="I1678" s="113"/>
      <c r="J1678" s="113"/>
      <c r="K1678" s="115"/>
      <c r="L1678" s="113"/>
      <c r="M1678" s="113"/>
    </row>
    <row r="1679" spans="1:13">
      <c r="A1679" s="113"/>
      <c r="B1679" s="113"/>
      <c r="C1679" s="113"/>
      <c r="D1679" s="113"/>
      <c r="E1679" s="113"/>
      <c r="F1679" s="113"/>
      <c r="G1679" s="113"/>
      <c r="H1679" s="113"/>
      <c r="I1679" s="113"/>
      <c r="J1679" s="113"/>
      <c r="K1679" s="115"/>
      <c r="L1679" s="113"/>
      <c r="M1679" s="113"/>
    </row>
    <row r="1680" spans="1:13">
      <c r="A1680" s="113"/>
      <c r="B1680" s="113"/>
      <c r="C1680" s="113"/>
      <c r="D1680" s="113"/>
      <c r="E1680" s="113"/>
      <c r="F1680" s="113"/>
      <c r="G1680" s="113"/>
      <c r="H1680" s="113"/>
      <c r="I1680" s="113"/>
      <c r="J1680" s="113"/>
      <c r="K1680" s="115"/>
      <c r="L1680" s="113"/>
      <c r="M1680" s="113"/>
    </row>
    <row r="1681" spans="1:13">
      <c r="A1681" s="113"/>
      <c r="B1681" s="113"/>
      <c r="C1681" s="113"/>
      <c r="D1681" s="113"/>
      <c r="E1681" s="113"/>
      <c r="F1681" s="113"/>
      <c r="G1681" s="113"/>
      <c r="H1681" s="113"/>
      <c r="I1681" s="113"/>
      <c r="J1681" s="113"/>
      <c r="K1681" s="115"/>
      <c r="L1681" s="113"/>
      <c r="M1681" s="113"/>
    </row>
    <row r="1682" spans="1:13">
      <c r="A1682" s="113"/>
      <c r="B1682" s="113"/>
      <c r="C1682" s="113"/>
      <c r="D1682" s="113"/>
      <c r="E1682" s="113"/>
      <c r="F1682" s="113"/>
      <c r="G1682" s="113"/>
      <c r="H1682" s="113"/>
      <c r="I1682" s="113"/>
      <c r="J1682" s="113"/>
      <c r="K1682" s="115"/>
      <c r="L1682" s="113"/>
      <c r="M1682" s="113"/>
    </row>
    <row r="1683" spans="1:13">
      <c r="A1683" s="113"/>
      <c r="B1683" s="113"/>
      <c r="C1683" s="113"/>
      <c r="D1683" s="113"/>
      <c r="E1683" s="113"/>
      <c r="F1683" s="113"/>
      <c r="G1683" s="113"/>
      <c r="H1683" s="113"/>
      <c r="I1683" s="113"/>
      <c r="J1683" s="113"/>
      <c r="K1683" s="115"/>
      <c r="L1683" s="113"/>
      <c r="M1683" s="113"/>
    </row>
    <row r="1684" spans="1:13">
      <c r="A1684" s="113"/>
      <c r="B1684" s="113"/>
      <c r="C1684" s="113"/>
      <c r="D1684" s="113"/>
      <c r="E1684" s="113"/>
      <c r="F1684" s="113"/>
      <c r="G1684" s="113"/>
      <c r="H1684" s="113"/>
      <c r="I1684" s="113"/>
      <c r="J1684" s="113"/>
      <c r="K1684" s="115"/>
      <c r="L1684" s="113"/>
      <c r="M1684" s="113"/>
    </row>
    <row r="1685" spans="1:13">
      <c r="A1685" s="113"/>
      <c r="B1685" s="113"/>
      <c r="C1685" s="113"/>
      <c r="D1685" s="113"/>
      <c r="E1685" s="113"/>
      <c r="F1685" s="113"/>
      <c r="G1685" s="113"/>
      <c r="H1685" s="113"/>
      <c r="I1685" s="113"/>
      <c r="J1685" s="113"/>
      <c r="K1685" s="115"/>
      <c r="L1685" s="113"/>
      <c r="M1685" s="113"/>
    </row>
    <row r="1686" spans="1:13">
      <c r="A1686" s="113"/>
      <c r="B1686" s="113"/>
      <c r="C1686" s="113"/>
      <c r="D1686" s="113"/>
      <c r="E1686" s="113"/>
      <c r="F1686" s="113"/>
      <c r="G1686" s="113"/>
      <c r="H1686" s="113"/>
      <c r="I1686" s="113"/>
      <c r="J1686" s="113"/>
      <c r="K1686" s="115"/>
      <c r="L1686" s="113"/>
      <c r="M1686" s="113"/>
    </row>
    <row r="1687" spans="1:13">
      <c r="A1687" s="113"/>
      <c r="B1687" s="113"/>
      <c r="C1687" s="113"/>
      <c r="D1687" s="113"/>
      <c r="E1687" s="113"/>
      <c r="F1687" s="113"/>
      <c r="G1687" s="113"/>
      <c r="H1687" s="113"/>
      <c r="I1687" s="113"/>
      <c r="J1687" s="113"/>
      <c r="K1687" s="115"/>
      <c r="L1687" s="113"/>
      <c r="M1687" s="113"/>
    </row>
    <row r="1688" spans="1:13">
      <c r="A1688" s="113"/>
      <c r="B1688" s="113"/>
      <c r="C1688" s="113"/>
      <c r="D1688" s="113"/>
      <c r="E1688" s="113"/>
      <c r="F1688" s="113"/>
      <c r="G1688" s="113"/>
      <c r="H1688" s="113"/>
      <c r="I1688" s="113"/>
      <c r="J1688" s="113"/>
      <c r="K1688" s="115"/>
      <c r="L1688" s="113"/>
      <c r="M1688" s="113"/>
    </row>
    <row r="1689" spans="1:13">
      <c r="A1689" s="113"/>
      <c r="B1689" s="113"/>
      <c r="C1689" s="113"/>
      <c r="D1689" s="113"/>
      <c r="E1689" s="113"/>
      <c r="F1689" s="113"/>
      <c r="G1689" s="113"/>
      <c r="H1689" s="113"/>
      <c r="I1689" s="113"/>
      <c r="J1689" s="113"/>
      <c r="K1689" s="115"/>
      <c r="L1689" s="113"/>
      <c r="M1689" s="113"/>
    </row>
    <row r="1690" spans="1:13">
      <c r="A1690" s="113"/>
      <c r="B1690" s="113"/>
      <c r="C1690" s="113"/>
      <c r="D1690" s="113"/>
      <c r="E1690" s="113"/>
      <c r="F1690" s="113"/>
      <c r="G1690" s="113"/>
      <c r="H1690" s="113"/>
      <c r="I1690" s="113"/>
      <c r="J1690" s="113"/>
      <c r="K1690" s="115"/>
      <c r="L1690" s="113"/>
      <c r="M1690" s="113"/>
    </row>
    <row r="1691" spans="1:13">
      <c r="A1691" s="113"/>
      <c r="B1691" s="113"/>
      <c r="C1691" s="113"/>
      <c r="D1691" s="113"/>
      <c r="E1691" s="113"/>
      <c r="F1691" s="113"/>
      <c r="G1691" s="113"/>
      <c r="H1691" s="113"/>
      <c r="I1691" s="113"/>
      <c r="J1691" s="113"/>
      <c r="K1691" s="115"/>
      <c r="L1691" s="113"/>
      <c r="M1691" s="113"/>
    </row>
    <row r="1692" spans="1:13">
      <c r="A1692" s="113"/>
      <c r="B1692" s="113"/>
      <c r="C1692" s="113"/>
      <c r="D1692" s="113"/>
      <c r="E1692" s="113"/>
      <c r="F1692" s="113"/>
      <c r="G1692" s="113"/>
      <c r="H1692" s="113"/>
      <c r="I1692" s="113"/>
      <c r="J1692" s="113"/>
      <c r="K1692" s="115"/>
      <c r="L1692" s="113"/>
      <c r="M1692" s="113"/>
    </row>
    <row r="1693" spans="1:13">
      <c r="A1693" s="113"/>
      <c r="B1693" s="113"/>
      <c r="C1693" s="113"/>
      <c r="D1693" s="113"/>
      <c r="E1693" s="113"/>
      <c r="F1693" s="113"/>
      <c r="G1693" s="113"/>
      <c r="H1693" s="113"/>
      <c r="I1693" s="113"/>
      <c r="J1693" s="113"/>
      <c r="K1693" s="115"/>
      <c r="L1693" s="113"/>
      <c r="M1693" s="113"/>
    </row>
    <row r="1694" spans="1:13">
      <c r="A1694" s="113"/>
      <c r="B1694" s="113"/>
      <c r="C1694" s="113"/>
      <c r="D1694" s="113"/>
      <c r="E1694" s="113"/>
      <c r="F1694" s="113"/>
      <c r="G1694" s="113"/>
      <c r="H1694" s="113"/>
      <c r="I1694" s="113"/>
      <c r="J1694" s="113"/>
      <c r="K1694" s="115"/>
      <c r="L1694" s="113"/>
      <c r="M1694" s="113"/>
    </row>
    <row r="1695" spans="1:13">
      <c r="A1695" s="113"/>
      <c r="B1695" s="113"/>
      <c r="C1695" s="113"/>
      <c r="D1695" s="113"/>
      <c r="E1695" s="113"/>
      <c r="F1695" s="113"/>
      <c r="G1695" s="113"/>
      <c r="H1695" s="113"/>
      <c r="I1695" s="113"/>
      <c r="J1695" s="113"/>
      <c r="K1695" s="115"/>
      <c r="L1695" s="113"/>
      <c r="M1695" s="113"/>
    </row>
    <row r="1696" spans="1:13">
      <c r="A1696" s="113"/>
      <c r="B1696" s="113"/>
      <c r="C1696" s="113"/>
      <c r="D1696" s="113"/>
      <c r="E1696" s="113"/>
      <c r="F1696" s="113"/>
      <c r="G1696" s="113"/>
      <c r="H1696" s="113"/>
      <c r="I1696" s="113"/>
      <c r="J1696" s="113"/>
      <c r="K1696" s="115"/>
      <c r="L1696" s="113"/>
      <c r="M1696" s="113"/>
    </row>
    <row r="1697" spans="1:13">
      <c r="A1697" s="113"/>
      <c r="B1697" s="113"/>
      <c r="C1697" s="113"/>
      <c r="D1697" s="113"/>
      <c r="E1697" s="113"/>
      <c r="F1697" s="113"/>
      <c r="G1697" s="113"/>
      <c r="H1697" s="113"/>
      <c r="I1697" s="113"/>
      <c r="J1697" s="113"/>
      <c r="K1697" s="115"/>
      <c r="L1697" s="113"/>
      <c r="M1697" s="113"/>
    </row>
    <row r="1698" spans="1:13">
      <c r="A1698" s="113"/>
      <c r="B1698" s="113"/>
      <c r="C1698" s="113"/>
      <c r="D1698" s="113"/>
      <c r="E1698" s="113"/>
      <c r="F1698" s="113"/>
      <c r="G1698" s="113"/>
      <c r="H1698" s="113"/>
      <c r="I1698" s="113"/>
      <c r="J1698" s="113"/>
      <c r="K1698" s="115"/>
      <c r="L1698" s="113"/>
      <c r="M1698" s="113"/>
    </row>
    <row r="1699" spans="1:13">
      <c r="A1699" s="113"/>
      <c r="B1699" s="113"/>
      <c r="C1699" s="113"/>
      <c r="D1699" s="113"/>
      <c r="E1699" s="113"/>
      <c r="F1699" s="113"/>
      <c r="G1699" s="113"/>
      <c r="H1699" s="113"/>
      <c r="I1699" s="113"/>
      <c r="J1699" s="113"/>
      <c r="K1699" s="115"/>
      <c r="L1699" s="113"/>
      <c r="M1699" s="113"/>
    </row>
    <row r="1700" spans="1:13">
      <c r="A1700" s="113"/>
      <c r="B1700" s="113"/>
      <c r="C1700" s="113"/>
      <c r="D1700" s="113"/>
      <c r="E1700" s="113"/>
      <c r="F1700" s="113"/>
      <c r="G1700" s="113"/>
      <c r="H1700" s="113"/>
      <c r="I1700" s="113"/>
      <c r="J1700" s="113"/>
      <c r="K1700" s="115"/>
      <c r="L1700" s="113"/>
      <c r="M1700" s="113"/>
    </row>
    <row r="1701" spans="1:13">
      <c r="A1701" s="113"/>
      <c r="B1701" s="113"/>
      <c r="C1701" s="113"/>
      <c r="D1701" s="113"/>
      <c r="E1701" s="113"/>
      <c r="F1701" s="113"/>
      <c r="G1701" s="113"/>
      <c r="H1701" s="113"/>
      <c r="I1701" s="113"/>
      <c r="J1701" s="113"/>
      <c r="K1701" s="115"/>
      <c r="L1701" s="113"/>
      <c r="M1701" s="113"/>
    </row>
    <row r="1702" spans="1:13">
      <c r="A1702" s="113"/>
      <c r="B1702" s="113"/>
      <c r="C1702" s="113"/>
      <c r="D1702" s="113"/>
      <c r="E1702" s="113"/>
      <c r="F1702" s="113"/>
      <c r="G1702" s="113"/>
      <c r="H1702" s="113"/>
      <c r="I1702" s="113"/>
      <c r="J1702" s="113"/>
      <c r="K1702" s="115"/>
      <c r="L1702" s="113"/>
      <c r="M1702" s="113"/>
    </row>
    <row r="1703" spans="1:13">
      <c r="A1703" s="113"/>
      <c r="B1703" s="113"/>
      <c r="C1703" s="113"/>
      <c r="D1703" s="113"/>
      <c r="E1703" s="113"/>
      <c r="F1703" s="113"/>
      <c r="G1703" s="113"/>
      <c r="H1703" s="113"/>
      <c r="I1703" s="113"/>
      <c r="J1703" s="113"/>
      <c r="K1703" s="115"/>
      <c r="L1703" s="113"/>
      <c r="M1703" s="113"/>
    </row>
    <row r="1704" spans="1:13">
      <c r="A1704" s="113"/>
      <c r="B1704" s="113"/>
      <c r="C1704" s="113"/>
      <c r="D1704" s="113"/>
      <c r="E1704" s="113"/>
      <c r="F1704" s="113"/>
      <c r="G1704" s="113"/>
      <c r="H1704" s="113"/>
      <c r="I1704" s="113"/>
      <c r="J1704" s="113"/>
      <c r="K1704" s="115"/>
      <c r="L1704" s="113"/>
      <c r="M1704" s="113"/>
    </row>
    <row r="1705" spans="1:13">
      <c r="A1705" s="113"/>
      <c r="B1705" s="113"/>
      <c r="C1705" s="113"/>
      <c r="D1705" s="113"/>
      <c r="E1705" s="113"/>
      <c r="F1705" s="113"/>
      <c r="G1705" s="113"/>
      <c r="H1705" s="113"/>
      <c r="I1705" s="113"/>
      <c r="J1705" s="113"/>
      <c r="K1705" s="115"/>
      <c r="L1705" s="113"/>
      <c r="M1705" s="113"/>
    </row>
    <row r="1706" spans="1:13">
      <c r="A1706" s="113"/>
      <c r="B1706" s="113"/>
      <c r="C1706" s="113"/>
      <c r="D1706" s="113"/>
      <c r="E1706" s="113"/>
      <c r="F1706" s="113"/>
      <c r="G1706" s="113"/>
      <c r="H1706" s="113"/>
      <c r="I1706" s="113"/>
      <c r="J1706" s="113"/>
      <c r="K1706" s="115"/>
      <c r="L1706" s="113"/>
      <c r="M1706" s="113"/>
    </row>
    <row r="1707" spans="1:13">
      <c r="A1707" s="113"/>
      <c r="B1707" s="113"/>
      <c r="C1707" s="113"/>
      <c r="D1707" s="113"/>
      <c r="E1707" s="113"/>
      <c r="F1707" s="113"/>
      <c r="G1707" s="113"/>
      <c r="H1707" s="113"/>
      <c r="I1707" s="113"/>
      <c r="J1707" s="113"/>
      <c r="K1707" s="115"/>
      <c r="L1707" s="113"/>
      <c r="M1707" s="113"/>
    </row>
    <row r="1708" spans="1:13">
      <c r="A1708" s="113"/>
      <c r="B1708" s="113"/>
      <c r="C1708" s="113"/>
      <c r="D1708" s="113"/>
      <c r="E1708" s="113"/>
      <c r="F1708" s="113"/>
      <c r="G1708" s="113"/>
      <c r="H1708" s="113"/>
      <c r="I1708" s="113"/>
      <c r="J1708" s="113"/>
      <c r="K1708" s="115"/>
      <c r="L1708" s="113"/>
      <c r="M1708" s="113"/>
    </row>
    <row r="1709" spans="1:13">
      <c r="A1709" s="113"/>
      <c r="B1709" s="113"/>
      <c r="C1709" s="113"/>
      <c r="D1709" s="113"/>
      <c r="E1709" s="113"/>
      <c r="F1709" s="113"/>
      <c r="G1709" s="113"/>
      <c r="H1709" s="113"/>
      <c r="I1709" s="113"/>
      <c r="J1709" s="113"/>
      <c r="K1709" s="115"/>
      <c r="L1709" s="113"/>
      <c r="M1709" s="113"/>
    </row>
    <row r="1710" spans="1:13">
      <c r="A1710" s="113"/>
      <c r="B1710" s="113"/>
      <c r="C1710" s="113"/>
      <c r="D1710" s="113"/>
      <c r="E1710" s="113"/>
      <c r="F1710" s="113"/>
      <c r="G1710" s="113"/>
      <c r="H1710" s="113"/>
      <c r="I1710" s="113"/>
      <c r="J1710" s="113"/>
      <c r="K1710" s="115"/>
      <c r="L1710" s="113"/>
      <c r="M1710" s="113"/>
    </row>
    <row r="1711" spans="1:13">
      <c r="A1711" s="113"/>
      <c r="B1711" s="113"/>
      <c r="C1711" s="113"/>
      <c r="D1711" s="113"/>
      <c r="E1711" s="113"/>
      <c r="F1711" s="113"/>
      <c r="G1711" s="113"/>
      <c r="H1711" s="113"/>
      <c r="I1711" s="113"/>
      <c r="J1711" s="113"/>
      <c r="K1711" s="115"/>
      <c r="L1711" s="113"/>
      <c r="M1711" s="113"/>
    </row>
    <row r="1712" spans="1:13">
      <c r="A1712" s="113"/>
      <c r="B1712" s="113"/>
      <c r="C1712" s="113"/>
      <c r="D1712" s="113"/>
      <c r="E1712" s="113"/>
      <c r="F1712" s="113"/>
      <c r="G1712" s="113"/>
      <c r="H1712" s="113"/>
      <c r="I1712" s="113"/>
      <c r="J1712" s="113"/>
      <c r="K1712" s="115"/>
      <c r="L1712" s="113"/>
      <c r="M1712" s="113"/>
    </row>
    <row r="1713" spans="1:13">
      <c r="A1713" s="113"/>
      <c r="B1713" s="113"/>
      <c r="C1713" s="113"/>
      <c r="D1713" s="113"/>
      <c r="E1713" s="113"/>
      <c r="F1713" s="113"/>
      <c r="G1713" s="113"/>
      <c r="H1713" s="113"/>
      <c r="I1713" s="113"/>
      <c r="J1713" s="113"/>
      <c r="K1713" s="115"/>
      <c r="L1713" s="113"/>
      <c r="M1713" s="113"/>
    </row>
    <row r="1714" spans="1:13">
      <c r="A1714" s="113"/>
      <c r="B1714" s="113"/>
      <c r="C1714" s="113"/>
      <c r="D1714" s="113"/>
      <c r="E1714" s="113"/>
      <c r="F1714" s="113"/>
      <c r="G1714" s="113"/>
      <c r="H1714" s="113"/>
      <c r="I1714" s="113"/>
      <c r="J1714" s="113"/>
      <c r="K1714" s="115"/>
      <c r="L1714" s="113"/>
      <c r="M1714" s="113"/>
    </row>
    <row r="1715" spans="1:13">
      <c r="A1715" s="113"/>
      <c r="B1715" s="113"/>
      <c r="C1715" s="113"/>
      <c r="D1715" s="113"/>
      <c r="E1715" s="113"/>
      <c r="F1715" s="113"/>
      <c r="G1715" s="113"/>
      <c r="H1715" s="113"/>
      <c r="I1715" s="113"/>
      <c r="J1715" s="113"/>
      <c r="K1715" s="115"/>
      <c r="L1715" s="113"/>
      <c r="M1715" s="113"/>
    </row>
    <row r="1716" spans="1:13">
      <c r="A1716" s="113"/>
      <c r="B1716" s="113"/>
      <c r="C1716" s="113"/>
      <c r="D1716" s="113"/>
      <c r="E1716" s="113"/>
      <c r="F1716" s="113"/>
      <c r="G1716" s="113"/>
      <c r="H1716" s="113"/>
      <c r="I1716" s="113"/>
      <c r="J1716" s="113"/>
      <c r="K1716" s="115"/>
      <c r="L1716" s="113"/>
      <c r="M1716" s="113"/>
    </row>
    <row r="1717" spans="1:13">
      <c r="A1717" s="113"/>
      <c r="B1717" s="113"/>
      <c r="C1717" s="113"/>
      <c r="D1717" s="113"/>
      <c r="E1717" s="113"/>
      <c r="F1717" s="113"/>
      <c r="G1717" s="113"/>
      <c r="H1717" s="113"/>
      <c r="I1717" s="113"/>
      <c r="J1717" s="113"/>
      <c r="K1717" s="115"/>
      <c r="L1717" s="113"/>
      <c r="M1717" s="113"/>
    </row>
    <row r="1718" spans="1:13">
      <c r="A1718" s="113"/>
      <c r="B1718" s="113"/>
      <c r="C1718" s="113"/>
      <c r="D1718" s="113"/>
      <c r="E1718" s="113"/>
      <c r="F1718" s="113"/>
      <c r="G1718" s="113"/>
      <c r="H1718" s="113"/>
      <c r="I1718" s="113"/>
      <c r="J1718" s="113"/>
      <c r="K1718" s="115"/>
      <c r="L1718" s="113"/>
      <c r="M1718" s="113"/>
    </row>
    <row r="1719" spans="1:13">
      <c r="A1719" s="113"/>
      <c r="B1719" s="113"/>
      <c r="C1719" s="113"/>
      <c r="D1719" s="113"/>
      <c r="E1719" s="113"/>
      <c r="F1719" s="113"/>
      <c r="G1719" s="113"/>
      <c r="H1719" s="113"/>
      <c r="I1719" s="113"/>
      <c r="J1719" s="113"/>
      <c r="K1719" s="115"/>
      <c r="L1719" s="113"/>
      <c r="M1719" s="113"/>
    </row>
    <row r="1720" spans="1:13">
      <c r="A1720" s="113"/>
      <c r="B1720" s="113"/>
      <c r="C1720" s="113"/>
      <c r="D1720" s="113"/>
      <c r="E1720" s="113"/>
      <c r="F1720" s="113"/>
      <c r="G1720" s="113"/>
      <c r="H1720" s="113"/>
      <c r="I1720" s="113"/>
      <c r="J1720" s="113"/>
      <c r="K1720" s="115"/>
      <c r="L1720" s="113"/>
      <c r="M1720" s="113"/>
    </row>
    <row r="1721" spans="1:13">
      <c r="A1721" s="113"/>
      <c r="B1721" s="113"/>
      <c r="C1721" s="113"/>
      <c r="D1721" s="113"/>
      <c r="E1721" s="113"/>
      <c r="F1721" s="113"/>
      <c r="G1721" s="113"/>
      <c r="H1721" s="113"/>
      <c r="I1721" s="113"/>
      <c r="J1721" s="113"/>
      <c r="K1721" s="115"/>
      <c r="L1721" s="113"/>
      <c r="M1721" s="113"/>
    </row>
    <row r="1722" spans="1:13">
      <c r="A1722" s="113"/>
      <c r="B1722" s="113"/>
      <c r="C1722" s="113"/>
      <c r="D1722" s="113"/>
      <c r="E1722" s="113"/>
      <c r="F1722" s="113"/>
      <c r="G1722" s="113"/>
      <c r="H1722" s="113"/>
      <c r="I1722" s="113"/>
      <c r="J1722" s="113"/>
      <c r="K1722" s="115"/>
      <c r="L1722" s="113"/>
      <c r="M1722" s="113"/>
    </row>
    <row r="1723" spans="1:13">
      <c r="A1723" s="113"/>
      <c r="B1723" s="113"/>
      <c r="C1723" s="113"/>
      <c r="D1723" s="113"/>
      <c r="E1723" s="113"/>
      <c r="F1723" s="113"/>
      <c r="G1723" s="113"/>
      <c r="H1723" s="113"/>
      <c r="I1723" s="113"/>
      <c r="J1723" s="113"/>
      <c r="K1723" s="115"/>
      <c r="L1723" s="113"/>
      <c r="M1723" s="113"/>
    </row>
    <row r="1724" spans="1:13">
      <c r="A1724" s="113"/>
      <c r="B1724" s="113"/>
      <c r="C1724" s="113"/>
      <c r="D1724" s="113"/>
      <c r="E1724" s="113"/>
      <c r="F1724" s="113"/>
      <c r="G1724" s="113"/>
      <c r="H1724" s="113"/>
      <c r="I1724" s="113"/>
      <c r="J1724" s="113"/>
      <c r="K1724" s="115"/>
      <c r="L1724" s="113"/>
      <c r="M1724" s="113"/>
    </row>
    <row r="1725" spans="1:13">
      <c r="A1725" s="113"/>
      <c r="B1725" s="113"/>
      <c r="C1725" s="113"/>
      <c r="D1725" s="113"/>
      <c r="E1725" s="113"/>
      <c r="F1725" s="113"/>
      <c r="G1725" s="113"/>
      <c r="H1725" s="113"/>
      <c r="I1725" s="113"/>
      <c r="J1725" s="113"/>
      <c r="K1725" s="115"/>
      <c r="L1725" s="113"/>
      <c r="M1725" s="113"/>
    </row>
    <row r="1726" spans="1:13">
      <c r="A1726" s="113"/>
      <c r="B1726" s="113"/>
      <c r="C1726" s="113"/>
      <c r="D1726" s="113"/>
      <c r="E1726" s="113"/>
      <c r="F1726" s="113"/>
      <c r="G1726" s="113"/>
      <c r="H1726" s="113"/>
      <c r="I1726" s="113"/>
      <c r="J1726" s="113"/>
      <c r="K1726" s="115"/>
      <c r="L1726" s="113"/>
      <c r="M1726" s="113"/>
    </row>
    <row r="1727" spans="1:13">
      <c r="A1727" s="113"/>
      <c r="B1727" s="113"/>
      <c r="C1727" s="113"/>
      <c r="D1727" s="113"/>
      <c r="E1727" s="113"/>
      <c r="F1727" s="113"/>
      <c r="G1727" s="113"/>
      <c r="H1727" s="113"/>
      <c r="I1727" s="113"/>
      <c r="J1727" s="113"/>
      <c r="K1727" s="115"/>
      <c r="L1727" s="113"/>
      <c r="M1727" s="113"/>
    </row>
    <row r="1728" spans="1:13">
      <c r="A1728" s="113"/>
      <c r="B1728" s="113"/>
      <c r="C1728" s="113"/>
      <c r="D1728" s="113"/>
      <c r="E1728" s="113"/>
      <c r="F1728" s="113"/>
      <c r="G1728" s="113"/>
      <c r="H1728" s="113"/>
      <c r="I1728" s="113"/>
      <c r="J1728" s="113"/>
      <c r="K1728" s="115"/>
      <c r="L1728" s="113"/>
      <c r="M1728" s="113"/>
    </row>
    <row r="1729" spans="1:13">
      <c r="A1729" s="113"/>
      <c r="B1729" s="113"/>
      <c r="C1729" s="113"/>
      <c r="D1729" s="113"/>
      <c r="E1729" s="113"/>
      <c r="F1729" s="113"/>
      <c r="G1729" s="113"/>
      <c r="H1729" s="113"/>
      <c r="I1729" s="113"/>
      <c r="J1729" s="113"/>
      <c r="K1729" s="115"/>
      <c r="L1729" s="113"/>
      <c r="M1729" s="113"/>
    </row>
    <row r="1730" spans="1:13">
      <c r="A1730" s="113"/>
      <c r="B1730" s="113"/>
      <c r="C1730" s="113"/>
      <c r="D1730" s="113"/>
      <c r="E1730" s="113"/>
      <c r="F1730" s="113"/>
      <c r="G1730" s="113"/>
      <c r="H1730" s="113"/>
      <c r="I1730" s="113"/>
      <c r="J1730" s="113"/>
      <c r="K1730" s="115"/>
      <c r="L1730" s="113"/>
      <c r="M1730" s="113"/>
    </row>
    <row r="1731" spans="1:13">
      <c r="A1731" s="113"/>
      <c r="B1731" s="113"/>
      <c r="C1731" s="113"/>
      <c r="D1731" s="113"/>
      <c r="E1731" s="113"/>
      <c r="F1731" s="113"/>
      <c r="G1731" s="113"/>
      <c r="H1731" s="113"/>
      <c r="I1731" s="113"/>
      <c r="J1731" s="113"/>
      <c r="K1731" s="115"/>
      <c r="L1731" s="113"/>
      <c r="M1731" s="113"/>
    </row>
    <row r="1732" spans="1:13">
      <c r="A1732" s="113"/>
      <c r="B1732" s="113"/>
      <c r="C1732" s="113"/>
      <c r="D1732" s="113"/>
      <c r="E1732" s="113"/>
      <c r="F1732" s="113"/>
      <c r="G1732" s="113"/>
      <c r="H1732" s="113"/>
      <c r="I1732" s="113"/>
      <c r="J1732" s="113"/>
      <c r="K1732" s="115"/>
      <c r="L1732" s="113"/>
      <c r="M1732" s="113"/>
    </row>
    <row r="1733" spans="1:13">
      <c r="A1733" s="113"/>
      <c r="B1733" s="113"/>
      <c r="C1733" s="113"/>
      <c r="D1733" s="113"/>
      <c r="E1733" s="113"/>
      <c r="F1733" s="113"/>
      <c r="G1733" s="113"/>
      <c r="H1733" s="113"/>
      <c r="I1733" s="113"/>
      <c r="J1733" s="113"/>
      <c r="K1733" s="115"/>
      <c r="L1733" s="113"/>
      <c r="M1733" s="113"/>
    </row>
    <row r="1734" spans="1:13">
      <c r="A1734" s="113"/>
      <c r="B1734" s="113"/>
      <c r="C1734" s="113"/>
      <c r="D1734" s="113"/>
      <c r="E1734" s="113"/>
      <c r="F1734" s="113"/>
      <c r="G1734" s="113"/>
      <c r="H1734" s="113"/>
      <c r="I1734" s="113"/>
      <c r="J1734" s="113"/>
      <c r="K1734" s="115"/>
      <c r="L1734" s="113"/>
      <c r="M1734" s="113"/>
    </row>
    <row r="1735" spans="1:13">
      <c r="A1735" s="113"/>
      <c r="B1735" s="113"/>
      <c r="C1735" s="113"/>
      <c r="D1735" s="113"/>
      <c r="E1735" s="113"/>
      <c r="F1735" s="113"/>
      <c r="G1735" s="113"/>
      <c r="H1735" s="113"/>
      <c r="I1735" s="113"/>
      <c r="J1735" s="113"/>
      <c r="K1735" s="115"/>
      <c r="L1735" s="113"/>
      <c r="M1735" s="113"/>
    </row>
    <row r="1736" spans="1:13">
      <c r="A1736" s="113"/>
      <c r="B1736" s="113"/>
      <c r="C1736" s="113"/>
      <c r="D1736" s="113"/>
      <c r="E1736" s="113"/>
      <c r="F1736" s="113"/>
      <c r="G1736" s="113"/>
      <c r="H1736" s="113"/>
      <c r="I1736" s="113"/>
      <c r="J1736" s="113"/>
      <c r="K1736" s="115"/>
      <c r="L1736" s="113"/>
      <c r="M1736" s="113"/>
    </row>
    <row r="1737" spans="1:13">
      <c r="A1737" s="113"/>
      <c r="B1737" s="113"/>
      <c r="C1737" s="113"/>
      <c r="D1737" s="113"/>
      <c r="E1737" s="113"/>
      <c r="F1737" s="113"/>
      <c r="G1737" s="113"/>
      <c r="H1737" s="113"/>
      <c r="I1737" s="113"/>
      <c r="J1737" s="113"/>
      <c r="K1737" s="115"/>
      <c r="L1737" s="113"/>
      <c r="M1737" s="113"/>
    </row>
    <row r="1738" spans="1:13">
      <c r="A1738" s="113"/>
      <c r="B1738" s="113"/>
      <c r="C1738" s="113"/>
      <c r="D1738" s="113"/>
      <c r="E1738" s="113"/>
      <c r="F1738" s="113"/>
      <c r="G1738" s="113"/>
      <c r="H1738" s="113"/>
      <c r="I1738" s="113"/>
      <c r="J1738" s="113"/>
      <c r="K1738" s="115"/>
      <c r="L1738" s="113"/>
      <c r="M1738" s="113"/>
    </row>
    <row r="1739" spans="1:13">
      <c r="A1739" s="113"/>
      <c r="B1739" s="113"/>
      <c r="C1739" s="113"/>
      <c r="D1739" s="113"/>
      <c r="E1739" s="113"/>
      <c r="F1739" s="113"/>
      <c r="G1739" s="113"/>
      <c r="H1739" s="113"/>
      <c r="I1739" s="113"/>
      <c r="J1739" s="113"/>
      <c r="K1739" s="115"/>
      <c r="L1739" s="113"/>
      <c r="M1739" s="113"/>
    </row>
    <row r="1740" spans="1:13">
      <c r="A1740" s="113"/>
      <c r="B1740" s="113"/>
      <c r="C1740" s="113"/>
      <c r="D1740" s="113"/>
      <c r="E1740" s="113"/>
      <c r="F1740" s="113"/>
      <c r="G1740" s="113"/>
      <c r="H1740" s="113"/>
      <c r="I1740" s="113"/>
      <c r="J1740" s="113"/>
      <c r="K1740" s="115"/>
      <c r="L1740" s="113"/>
      <c r="M1740" s="113"/>
    </row>
    <row r="1741" spans="1:13">
      <c r="A1741" s="113"/>
      <c r="B1741" s="113"/>
      <c r="C1741" s="113"/>
      <c r="D1741" s="113"/>
      <c r="E1741" s="113"/>
      <c r="F1741" s="113"/>
      <c r="G1741" s="113"/>
      <c r="H1741" s="113"/>
      <c r="I1741" s="113"/>
      <c r="J1741" s="113"/>
      <c r="K1741" s="115"/>
      <c r="L1741" s="113"/>
      <c r="M1741" s="113"/>
    </row>
    <row r="1742" spans="1:13">
      <c r="A1742" s="113"/>
      <c r="B1742" s="113"/>
      <c r="C1742" s="113"/>
      <c r="D1742" s="113"/>
      <c r="E1742" s="113"/>
      <c r="F1742" s="113"/>
      <c r="G1742" s="113"/>
      <c r="H1742" s="113"/>
      <c r="I1742" s="113"/>
      <c r="J1742" s="113"/>
      <c r="K1742" s="115"/>
      <c r="L1742" s="113"/>
      <c r="M1742" s="113"/>
    </row>
    <row r="1743" spans="1:13">
      <c r="A1743" s="113"/>
      <c r="B1743" s="113"/>
      <c r="C1743" s="113"/>
      <c r="D1743" s="113"/>
      <c r="E1743" s="113"/>
      <c r="F1743" s="113"/>
      <c r="G1743" s="113"/>
      <c r="H1743" s="113"/>
      <c r="I1743" s="113"/>
      <c r="J1743" s="113"/>
      <c r="K1743" s="115"/>
      <c r="L1743" s="113"/>
      <c r="M1743" s="113"/>
    </row>
    <row r="1744" spans="1:13">
      <c r="A1744" s="113"/>
      <c r="B1744" s="113"/>
      <c r="C1744" s="113"/>
      <c r="D1744" s="113"/>
      <c r="E1744" s="113"/>
      <c r="F1744" s="113"/>
      <c r="G1744" s="113"/>
      <c r="H1744" s="113"/>
      <c r="I1744" s="113"/>
      <c r="J1744" s="113"/>
      <c r="K1744" s="115"/>
      <c r="L1744" s="113"/>
      <c r="M1744" s="113"/>
    </row>
    <row r="1745" spans="1:13">
      <c r="A1745" s="113"/>
      <c r="B1745" s="113"/>
      <c r="C1745" s="113"/>
      <c r="D1745" s="113"/>
      <c r="E1745" s="113"/>
      <c r="F1745" s="113"/>
      <c r="G1745" s="113"/>
      <c r="H1745" s="113"/>
      <c r="I1745" s="113"/>
      <c r="J1745" s="113"/>
      <c r="K1745" s="115"/>
      <c r="L1745" s="113"/>
      <c r="M1745" s="113"/>
    </row>
    <row r="1746" spans="1:13">
      <c r="A1746" s="113"/>
      <c r="B1746" s="113"/>
      <c r="C1746" s="113"/>
      <c r="D1746" s="113"/>
      <c r="E1746" s="113"/>
      <c r="F1746" s="113"/>
      <c r="G1746" s="113"/>
      <c r="H1746" s="113"/>
      <c r="I1746" s="113"/>
      <c r="J1746" s="113"/>
      <c r="K1746" s="115"/>
      <c r="L1746" s="113"/>
      <c r="M1746" s="113"/>
    </row>
    <row r="1747" spans="1:13">
      <c r="A1747" s="113"/>
      <c r="B1747" s="113"/>
      <c r="C1747" s="113"/>
      <c r="D1747" s="113"/>
      <c r="E1747" s="113"/>
      <c r="F1747" s="113"/>
      <c r="G1747" s="113"/>
      <c r="H1747" s="113"/>
      <c r="I1747" s="113"/>
      <c r="J1747" s="113"/>
      <c r="K1747" s="115"/>
      <c r="L1747" s="113"/>
      <c r="M1747" s="113"/>
    </row>
    <row r="1748" spans="1:13">
      <c r="A1748" s="113"/>
      <c r="B1748" s="113"/>
      <c r="C1748" s="113"/>
      <c r="D1748" s="113"/>
      <c r="E1748" s="113"/>
      <c r="F1748" s="113"/>
      <c r="G1748" s="113"/>
      <c r="H1748" s="113"/>
      <c r="I1748" s="113"/>
      <c r="J1748" s="113"/>
      <c r="K1748" s="115"/>
      <c r="L1748" s="113"/>
      <c r="M1748" s="113"/>
    </row>
    <row r="1749" spans="1:13">
      <c r="A1749" s="113"/>
      <c r="B1749" s="113"/>
      <c r="C1749" s="113"/>
      <c r="D1749" s="113"/>
      <c r="E1749" s="113"/>
      <c r="F1749" s="113"/>
      <c r="G1749" s="113"/>
      <c r="H1749" s="113"/>
      <c r="I1749" s="113"/>
      <c r="J1749" s="113"/>
      <c r="K1749" s="115"/>
      <c r="L1749" s="113"/>
      <c r="M1749" s="113"/>
    </row>
    <row r="1750" spans="1:13">
      <c r="A1750" s="113"/>
      <c r="B1750" s="113"/>
      <c r="C1750" s="113"/>
      <c r="D1750" s="113"/>
      <c r="E1750" s="113"/>
      <c r="F1750" s="113"/>
      <c r="G1750" s="113"/>
      <c r="H1750" s="113"/>
      <c r="I1750" s="113"/>
      <c r="J1750" s="113"/>
      <c r="K1750" s="115"/>
      <c r="L1750" s="113"/>
      <c r="M1750" s="113"/>
    </row>
    <row r="1751" spans="1:13">
      <c r="A1751" s="113"/>
      <c r="B1751" s="113"/>
      <c r="C1751" s="113"/>
      <c r="D1751" s="113"/>
      <c r="E1751" s="113"/>
      <c r="F1751" s="113"/>
      <c r="G1751" s="113"/>
      <c r="H1751" s="113"/>
      <c r="I1751" s="113"/>
      <c r="J1751" s="113"/>
      <c r="K1751" s="115"/>
      <c r="L1751" s="113"/>
      <c r="M1751" s="113"/>
    </row>
    <row r="1752" spans="1:13">
      <c r="A1752" s="113"/>
      <c r="B1752" s="113"/>
      <c r="C1752" s="113"/>
      <c r="D1752" s="113"/>
      <c r="E1752" s="113"/>
      <c r="F1752" s="113"/>
      <c r="G1752" s="113"/>
      <c r="H1752" s="113"/>
      <c r="I1752" s="113"/>
      <c r="J1752" s="113"/>
      <c r="K1752" s="115"/>
      <c r="L1752" s="113"/>
      <c r="M1752" s="113"/>
    </row>
    <row r="1753" spans="1:13">
      <c r="A1753" s="113"/>
      <c r="B1753" s="113"/>
      <c r="C1753" s="113"/>
      <c r="D1753" s="113"/>
      <c r="E1753" s="113"/>
      <c r="F1753" s="113"/>
      <c r="G1753" s="113"/>
      <c r="H1753" s="113"/>
      <c r="I1753" s="113"/>
      <c r="J1753" s="113"/>
      <c r="K1753" s="115"/>
      <c r="L1753" s="113"/>
      <c r="M1753" s="113"/>
    </row>
    <row r="1754" spans="1:13">
      <c r="A1754" s="113"/>
      <c r="B1754" s="113"/>
      <c r="C1754" s="113"/>
      <c r="D1754" s="113"/>
      <c r="E1754" s="113"/>
      <c r="F1754" s="113"/>
      <c r="G1754" s="113"/>
      <c r="H1754" s="113"/>
      <c r="I1754" s="113"/>
      <c r="J1754" s="113"/>
      <c r="K1754" s="115"/>
      <c r="L1754" s="113"/>
      <c r="M1754" s="113"/>
    </row>
    <row r="1755" spans="1:13">
      <c r="A1755" s="113"/>
      <c r="B1755" s="113"/>
      <c r="C1755" s="113"/>
      <c r="D1755" s="113"/>
      <c r="E1755" s="113"/>
      <c r="F1755" s="113"/>
      <c r="G1755" s="113"/>
      <c r="H1755" s="113"/>
      <c r="I1755" s="113"/>
      <c r="J1755" s="113"/>
      <c r="K1755" s="115"/>
      <c r="L1755" s="113"/>
      <c r="M1755" s="113"/>
    </row>
    <row r="1756" spans="1:13">
      <c r="A1756" s="113"/>
      <c r="B1756" s="113"/>
      <c r="C1756" s="113"/>
      <c r="D1756" s="113"/>
      <c r="E1756" s="113"/>
      <c r="F1756" s="113"/>
      <c r="G1756" s="113"/>
      <c r="H1756" s="113"/>
      <c r="I1756" s="113"/>
      <c r="J1756" s="113"/>
      <c r="K1756" s="115"/>
      <c r="L1756" s="113"/>
      <c r="M1756" s="113"/>
    </row>
    <row r="1757" spans="1:13">
      <c r="A1757" s="113"/>
      <c r="B1757" s="113"/>
      <c r="C1757" s="113"/>
      <c r="D1757" s="113"/>
      <c r="E1757" s="113"/>
      <c r="F1757" s="113"/>
      <c r="G1757" s="113"/>
      <c r="H1757" s="113"/>
      <c r="I1757" s="113"/>
      <c r="J1757" s="113"/>
      <c r="K1757" s="115"/>
      <c r="L1757" s="113"/>
      <c r="M1757" s="113"/>
    </row>
    <row r="1758" spans="1:13">
      <c r="A1758" s="113"/>
      <c r="B1758" s="113"/>
      <c r="C1758" s="113"/>
      <c r="D1758" s="113"/>
      <c r="E1758" s="113"/>
      <c r="F1758" s="113"/>
      <c r="G1758" s="113"/>
      <c r="H1758" s="113"/>
      <c r="I1758" s="113"/>
      <c r="J1758" s="113"/>
      <c r="K1758" s="115"/>
      <c r="L1758" s="113"/>
      <c r="M1758" s="113"/>
    </row>
    <row r="1759" spans="1:13">
      <c r="A1759" s="113"/>
      <c r="B1759" s="113"/>
      <c r="C1759" s="113"/>
      <c r="D1759" s="113"/>
      <c r="E1759" s="113"/>
      <c r="F1759" s="113"/>
      <c r="G1759" s="113"/>
      <c r="H1759" s="113"/>
      <c r="I1759" s="113"/>
      <c r="J1759" s="113"/>
      <c r="K1759" s="115"/>
      <c r="L1759" s="113"/>
      <c r="M1759" s="113"/>
    </row>
    <row r="1760" spans="1:13">
      <c r="A1760" s="113"/>
      <c r="B1760" s="113"/>
      <c r="C1760" s="113"/>
      <c r="D1760" s="113"/>
      <c r="E1760" s="113"/>
      <c r="F1760" s="113"/>
      <c r="G1760" s="113"/>
      <c r="H1760" s="113"/>
      <c r="I1760" s="113"/>
      <c r="J1760" s="113"/>
      <c r="K1760" s="115"/>
      <c r="L1760" s="113"/>
      <c r="M1760" s="113"/>
    </row>
    <row r="1761" spans="1:13">
      <c r="A1761" s="113"/>
      <c r="B1761" s="113"/>
      <c r="C1761" s="113"/>
      <c r="D1761" s="113"/>
      <c r="E1761" s="113"/>
      <c r="F1761" s="113"/>
      <c r="G1761" s="113"/>
      <c r="H1761" s="113"/>
      <c r="I1761" s="113"/>
      <c r="J1761" s="113"/>
      <c r="K1761" s="115"/>
      <c r="L1761" s="113"/>
      <c r="M1761" s="113"/>
    </row>
    <row r="1762" spans="1:13">
      <c r="A1762" s="113"/>
      <c r="B1762" s="113"/>
      <c r="C1762" s="113"/>
      <c r="D1762" s="113"/>
      <c r="E1762" s="113"/>
      <c r="F1762" s="113"/>
      <c r="G1762" s="113"/>
      <c r="H1762" s="113"/>
      <c r="I1762" s="113"/>
      <c r="J1762" s="113"/>
      <c r="K1762" s="115"/>
      <c r="L1762" s="113"/>
      <c r="M1762" s="113"/>
    </row>
    <row r="1763" spans="1:13">
      <c r="A1763" s="113"/>
      <c r="B1763" s="113"/>
      <c r="C1763" s="113"/>
      <c r="D1763" s="113"/>
      <c r="E1763" s="113"/>
      <c r="F1763" s="113"/>
      <c r="G1763" s="113"/>
      <c r="H1763" s="113"/>
      <c r="I1763" s="113"/>
      <c r="J1763" s="113"/>
      <c r="K1763" s="115"/>
      <c r="L1763" s="113"/>
      <c r="M1763" s="113"/>
    </row>
    <row r="1764" spans="1:13">
      <c r="A1764" s="113"/>
      <c r="B1764" s="113"/>
      <c r="C1764" s="113"/>
      <c r="D1764" s="113"/>
      <c r="E1764" s="113"/>
      <c r="F1764" s="113"/>
      <c r="G1764" s="113"/>
      <c r="H1764" s="113"/>
      <c r="I1764" s="113"/>
      <c r="J1764" s="113"/>
      <c r="K1764" s="115"/>
      <c r="L1764" s="113"/>
      <c r="M1764" s="113"/>
    </row>
    <row r="1765" spans="1:13">
      <c r="A1765" s="113"/>
      <c r="B1765" s="113"/>
      <c r="C1765" s="113"/>
      <c r="D1765" s="113"/>
      <c r="E1765" s="113"/>
      <c r="F1765" s="113"/>
      <c r="G1765" s="113"/>
      <c r="H1765" s="113"/>
      <c r="I1765" s="113"/>
      <c r="J1765" s="113"/>
      <c r="K1765" s="115"/>
      <c r="L1765" s="113"/>
      <c r="M1765" s="113"/>
    </row>
    <row r="1766" spans="1:13">
      <c r="A1766" s="113"/>
      <c r="B1766" s="113"/>
      <c r="C1766" s="113"/>
      <c r="D1766" s="113"/>
      <c r="E1766" s="113"/>
      <c r="F1766" s="113"/>
      <c r="G1766" s="113"/>
      <c r="H1766" s="113"/>
      <c r="I1766" s="113"/>
      <c r="J1766" s="113"/>
      <c r="K1766" s="115"/>
      <c r="L1766" s="113"/>
      <c r="M1766" s="113"/>
    </row>
    <row r="1767" spans="1:13">
      <c r="A1767" s="113"/>
      <c r="B1767" s="113"/>
      <c r="C1767" s="113"/>
      <c r="D1767" s="113"/>
      <c r="E1767" s="113"/>
      <c r="F1767" s="113"/>
      <c r="G1767" s="113"/>
      <c r="H1767" s="113"/>
      <c r="I1767" s="113"/>
      <c r="J1767" s="113"/>
      <c r="K1767" s="115"/>
      <c r="L1767" s="113"/>
      <c r="M1767" s="113"/>
    </row>
    <row r="1768" spans="1:13">
      <c r="A1768" s="113"/>
      <c r="B1768" s="113"/>
      <c r="C1768" s="113"/>
      <c r="D1768" s="113"/>
      <c r="E1768" s="113"/>
      <c r="F1768" s="113"/>
      <c r="G1768" s="113"/>
      <c r="H1768" s="113"/>
      <c r="I1768" s="113"/>
      <c r="J1768" s="113"/>
      <c r="K1768" s="115"/>
      <c r="L1768" s="113"/>
      <c r="M1768" s="113"/>
    </row>
    <row r="1769" spans="1:13">
      <c r="A1769" s="113"/>
      <c r="B1769" s="113"/>
      <c r="C1769" s="113"/>
      <c r="D1769" s="113"/>
      <c r="E1769" s="113"/>
      <c r="F1769" s="113"/>
      <c r="G1769" s="113"/>
      <c r="H1769" s="113"/>
      <c r="I1769" s="113"/>
      <c r="J1769" s="113"/>
      <c r="K1769" s="115"/>
      <c r="L1769" s="113"/>
      <c r="M1769" s="113"/>
    </row>
    <row r="1770" spans="1:13">
      <c r="A1770" s="113"/>
      <c r="B1770" s="113"/>
      <c r="C1770" s="113"/>
      <c r="D1770" s="113"/>
      <c r="E1770" s="113"/>
      <c r="F1770" s="113"/>
      <c r="G1770" s="113"/>
      <c r="H1770" s="113"/>
      <c r="I1770" s="113"/>
      <c r="J1770" s="113"/>
      <c r="K1770" s="115"/>
      <c r="L1770" s="113"/>
      <c r="M1770" s="113"/>
    </row>
    <row r="1771" spans="1:13">
      <c r="A1771" s="113"/>
      <c r="B1771" s="113"/>
      <c r="C1771" s="113"/>
      <c r="D1771" s="113"/>
      <c r="E1771" s="113"/>
      <c r="F1771" s="113"/>
      <c r="G1771" s="113"/>
      <c r="H1771" s="113"/>
      <c r="I1771" s="113"/>
      <c r="J1771" s="113"/>
      <c r="K1771" s="115"/>
      <c r="L1771" s="113"/>
      <c r="M1771" s="113"/>
    </row>
    <row r="1772" spans="1:13">
      <c r="A1772" s="113"/>
      <c r="B1772" s="113"/>
      <c r="C1772" s="113"/>
      <c r="D1772" s="113"/>
      <c r="E1772" s="113"/>
      <c r="F1772" s="113"/>
      <c r="G1772" s="113"/>
      <c r="H1772" s="113"/>
      <c r="I1772" s="113"/>
      <c r="J1772" s="113"/>
      <c r="K1772" s="115"/>
      <c r="L1772" s="113"/>
      <c r="M1772" s="113"/>
    </row>
    <row r="1773" spans="1:13">
      <c r="A1773" s="113"/>
      <c r="B1773" s="113"/>
      <c r="C1773" s="113"/>
      <c r="D1773" s="113"/>
      <c r="E1773" s="113"/>
      <c r="F1773" s="113"/>
      <c r="G1773" s="113"/>
      <c r="H1773" s="113"/>
      <c r="I1773" s="113"/>
      <c r="J1773" s="113"/>
      <c r="K1773" s="115"/>
      <c r="L1773" s="113"/>
      <c r="M1773" s="113"/>
    </row>
    <row r="1774" spans="1:13">
      <c r="A1774" s="113"/>
      <c r="B1774" s="113"/>
      <c r="C1774" s="113"/>
      <c r="D1774" s="113"/>
      <c r="E1774" s="113"/>
      <c r="F1774" s="113"/>
      <c r="G1774" s="113"/>
      <c r="H1774" s="113"/>
      <c r="I1774" s="113"/>
      <c r="J1774" s="113"/>
      <c r="K1774" s="115"/>
      <c r="L1774" s="113"/>
      <c r="M1774" s="113"/>
    </row>
    <row r="1775" spans="1:13">
      <c r="A1775" s="113"/>
      <c r="B1775" s="113"/>
      <c r="C1775" s="113"/>
      <c r="D1775" s="113"/>
      <c r="E1775" s="113"/>
      <c r="F1775" s="113"/>
      <c r="G1775" s="113"/>
      <c r="H1775" s="113"/>
      <c r="I1775" s="113"/>
      <c r="J1775" s="113"/>
      <c r="K1775" s="115"/>
      <c r="L1775" s="113"/>
      <c r="M1775" s="113"/>
    </row>
    <row r="1776" spans="1:13">
      <c r="A1776" s="113"/>
      <c r="B1776" s="113"/>
      <c r="C1776" s="113"/>
      <c r="D1776" s="113"/>
      <c r="E1776" s="113"/>
      <c r="F1776" s="113"/>
      <c r="G1776" s="113"/>
      <c r="H1776" s="113"/>
      <c r="I1776" s="113"/>
      <c r="J1776" s="113"/>
      <c r="K1776" s="115"/>
      <c r="L1776" s="113"/>
      <c r="M1776" s="113"/>
    </row>
    <row r="1777" spans="1:13">
      <c r="A1777" s="113"/>
      <c r="B1777" s="113"/>
      <c r="C1777" s="113"/>
      <c r="D1777" s="113"/>
      <c r="E1777" s="113"/>
      <c r="F1777" s="113"/>
      <c r="G1777" s="113"/>
      <c r="H1777" s="113"/>
      <c r="I1777" s="113"/>
      <c r="J1777" s="113"/>
      <c r="K1777" s="115"/>
      <c r="L1777" s="113"/>
      <c r="M1777" s="113"/>
    </row>
    <row r="1778" spans="1:13">
      <c r="A1778" s="113"/>
      <c r="B1778" s="113"/>
      <c r="C1778" s="113"/>
      <c r="D1778" s="113"/>
      <c r="E1778" s="113"/>
      <c r="F1778" s="113"/>
      <c r="G1778" s="113"/>
      <c r="H1778" s="113"/>
      <c r="I1778" s="113"/>
      <c r="J1778" s="113"/>
      <c r="K1778" s="115"/>
      <c r="L1778" s="113"/>
      <c r="M1778" s="113"/>
    </row>
    <row r="1779" spans="1:13">
      <c r="A1779" s="113"/>
      <c r="B1779" s="113"/>
      <c r="C1779" s="113"/>
      <c r="D1779" s="113"/>
      <c r="E1779" s="113"/>
      <c r="F1779" s="113"/>
      <c r="G1779" s="113"/>
      <c r="H1779" s="113"/>
      <c r="I1779" s="113"/>
      <c r="J1779" s="113"/>
      <c r="K1779" s="115"/>
      <c r="L1779" s="113"/>
      <c r="M1779" s="113"/>
    </row>
    <row r="1780" spans="1:13">
      <c r="A1780" s="113"/>
      <c r="B1780" s="113"/>
      <c r="C1780" s="113"/>
      <c r="D1780" s="113"/>
      <c r="E1780" s="113"/>
      <c r="F1780" s="113"/>
      <c r="G1780" s="113"/>
      <c r="H1780" s="113"/>
      <c r="I1780" s="113"/>
      <c r="J1780" s="113"/>
      <c r="K1780" s="115"/>
      <c r="L1780" s="113"/>
      <c r="M1780" s="113"/>
    </row>
    <row r="1781" spans="1:13">
      <c r="A1781" s="113"/>
      <c r="B1781" s="113"/>
      <c r="C1781" s="113"/>
      <c r="D1781" s="113"/>
      <c r="E1781" s="113"/>
      <c r="F1781" s="113"/>
      <c r="G1781" s="113"/>
      <c r="H1781" s="113"/>
      <c r="I1781" s="113"/>
      <c r="J1781" s="113"/>
      <c r="K1781" s="115"/>
      <c r="L1781" s="113"/>
      <c r="M1781" s="113"/>
    </row>
    <row r="1782" spans="1:13">
      <c r="A1782" s="113"/>
      <c r="B1782" s="113"/>
      <c r="C1782" s="113"/>
      <c r="D1782" s="113"/>
      <c r="E1782" s="113"/>
      <c r="F1782" s="113"/>
      <c r="G1782" s="113"/>
      <c r="H1782" s="113"/>
      <c r="I1782" s="113"/>
      <c r="J1782" s="113"/>
      <c r="K1782" s="115"/>
      <c r="L1782" s="113"/>
      <c r="M1782" s="113"/>
    </row>
    <row r="1783" spans="1:13">
      <c r="A1783" s="113"/>
      <c r="B1783" s="113"/>
      <c r="C1783" s="113"/>
      <c r="D1783" s="113"/>
      <c r="E1783" s="113"/>
      <c r="F1783" s="113"/>
      <c r="G1783" s="113"/>
      <c r="H1783" s="113"/>
      <c r="I1783" s="113"/>
      <c r="J1783" s="113"/>
      <c r="K1783" s="115"/>
      <c r="L1783" s="113"/>
      <c r="M1783" s="113"/>
    </row>
    <row r="1784" spans="1:13">
      <c r="A1784" s="113"/>
      <c r="B1784" s="113"/>
      <c r="C1784" s="113"/>
      <c r="D1784" s="113"/>
      <c r="E1784" s="113"/>
      <c r="F1784" s="113"/>
      <c r="G1784" s="113"/>
      <c r="H1784" s="113"/>
      <c r="I1784" s="113"/>
      <c r="J1784" s="113"/>
      <c r="K1784" s="115"/>
      <c r="L1784" s="113"/>
      <c r="M1784" s="113"/>
    </row>
    <row r="1785" spans="1:13">
      <c r="A1785" s="113"/>
      <c r="B1785" s="113"/>
      <c r="C1785" s="113"/>
      <c r="D1785" s="113"/>
      <c r="E1785" s="113"/>
      <c r="F1785" s="113"/>
      <c r="G1785" s="113"/>
      <c r="H1785" s="113"/>
      <c r="I1785" s="113"/>
      <c r="J1785" s="113"/>
      <c r="K1785" s="115"/>
      <c r="L1785" s="113"/>
      <c r="M1785" s="113"/>
    </row>
    <row r="1786" spans="1:13">
      <c r="A1786" s="113"/>
      <c r="B1786" s="113"/>
      <c r="C1786" s="113"/>
      <c r="D1786" s="113"/>
      <c r="E1786" s="113"/>
      <c r="F1786" s="113"/>
      <c r="G1786" s="113"/>
      <c r="H1786" s="113"/>
      <c r="I1786" s="113"/>
      <c r="J1786" s="113"/>
      <c r="K1786" s="115"/>
      <c r="L1786" s="113"/>
      <c r="M1786" s="113"/>
    </row>
    <row r="1787" spans="1:13">
      <c r="A1787" s="113"/>
      <c r="B1787" s="113"/>
      <c r="C1787" s="113"/>
      <c r="D1787" s="113"/>
      <c r="E1787" s="113"/>
      <c r="F1787" s="113"/>
      <c r="G1787" s="113"/>
      <c r="H1787" s="113"/>
      <c r="I1787" s="113"/>
      <c r="J1787" s="113"/>
      <c r="K1787" s="115"/>
      <c r="L1787" s="113"/>
      <c r="M1787" s="113"/>
    </row>
    <row r="1788" spans="1:13">
      <c r="A1788" s="113"/>
      <c r="B1788" s="113"/>
      <c r="C1788" s="113"/>
      <c r="D1788" s="113"/>
      <c r="E1788" s="113"/>
      <c r="F1788" s="113"/>
      <c r="G1788" s="113"/>
      <c r="H1788" s="113"/>
      <c r="I1788" s="113"/>
      <c r="J1788" s="113"/>
      <c r="K1788" s="115"/>
      <c r="L1788" s="113"/>
      <c r="M1788" s="113"/>
    </row>
    <row r="1789" spans="1:13">
      <c r="A1789" s="113"/>
      <c r="B1789" s="113"/>
      <c r="C1789" s="113"/>
      <c r="D1789" s="113"/>
      <c r="E1789" s="113"/>
      <c r="F1789" s="113"/>
      <c r="G1789" s="113"/>
      <c r="H1789" s="113"/>
      <c r="I1789" s="113"/>
      <c r="J1789" s="113"/>
      <c r="K1789" s="115"/>
      <c r="L1789" s="113"/>
      <c r="M1789" s="113"/>
    </row>
    <row r="1790" spans="1:13">
      <c r="A1790" s="113"/>
      <c r="B1790" s="113"/>
      <c r="C1790" s="113"/>
      <c r="D1790" s="113"/>
      <c r="E1790" s="113"/>
      <c r="F1790" s="113"/>
      <c r="G1790" s="113"/>
      <c r="H1790" s="113"/>
      <c r="I1790" s="113"/>
      <c r="J1790" s="113"/>
      <c r="K1790" s="115"/>
      <c r="L1790" s="113"/>
      <c r="M1790" s="113"/>
    </row>
    <row r="1791" spans="1:13">
      <c r="A1791" s="113"/>
      <c r="B1791" s="113"/>
      <c r="C1791" s="113"/>
      <c r="D1791" s="113"/>
      <c r="E1791" s="113"/>
      <c r="F1791" s="113"/>
      <c r="G1791" s="113"/>
      <c r="H1791" s="113"/>
      <c r="I1791" s="113"/>
      <c r="J1791" s="113"/>
      <c r="K1791" s="115"/>
      <c r="L1791" s="113"/>
      <c r="M1791" s="113"/>
    </row>
    <row r="1792" spans="1:13">
      <c r="A1792" s="113"/>
      <c r="B1792" s="113"/>
      <c r="C1792" s="113"/>
      <c r="D1792" s="113"/>
      <c r="E1792" s="113"/>
      <c r="F1792" s="113"/>
      <c r="G1792" s="113"/>
      <c r="H1792" s="113"/>
      <c r="I1792" s="113"/>
      <c r="J1792" s="113"/>
      <c r="K1792" s="115"/>
      <c r="L1792" s="113"/>
      <c r="M1792" s="113"/>
    </row>
    <row r="1793" spans="1:13">
      <c r="A1793" s="113"/>
      <c r="B1793" s="113"/>
      <c r="C1793" s="113"/>
      <c r="D1793" s="113"/>
      <c r="E1793" s="113"/>
      <c r="F1793" s="113"/>
      <c r="G1793" s="113"/>
      <c r="H1793" s="113"/>
      <c r="I1793" s="113"/>
      <c r="J1793" s="113"/>
      <c r="K1793" s="115"/>
      <c r="L1793" s="113"/>
      <c r="M1793" s="113"/>
    </row>
    <row r="1794" spans="1:13">
      <c r="A1794" s="113"/>
      <c r="B1794" s="113"/>
      <c r="C1794" s="113"/>
      <c r="D1794" s="113"/>
      <c r="E1794" s="113"/>
      <c r="F1794" s="113"/>
      <c r="G1794" s="113"/>
      <c r="H1794" s="113"/>
      <c r="I1794" s="113"/>
      <c r="J1794" s="113"/>
      <c r="K1794" s="115"/>
      <c r="L1794" s="113"/>
      <c r="M1794" s="113"/>
    </row>
    <row r="1795" spans="1:13">
      <c r="A1795" s="113"/>
      <c r="B1795" s="113"/>
      <c r="C1795" s="113"/>
      <c r="D1795" s="113"/>
      <c r="E1795" s="113"/>
      <c r="F1795" s="113"/>
      <c r="G1795" s="113"/>
      <c r="H1795" s="113"/>
      <c r="I1795" s="113"/>
      <c r="J1795" s="113"/>
      <c r="K1795" s="115"/>
      <c r="L1795" s="113"/>
      <c r="M1795" s="113"/>
    </row>
    <row r="1796" spans="1:13">
      <c r="A1796" s="113"/>
      <c r="B1796" s="113"/>
      <c r="C1796" s="113"/>
      <c r="D1796" s="113"/>
      <c r="E1796" s="113"/>
      <c r="F1796" s="113"/>
      <c r="G1796" s="113"/>
      <c r="H1796" s="113"/>
      <c r="I1796" s="113"/>
      <c r="J1796" s="113"/>
      <c r="K1796" s="115"/>
      <c r="L1796" s="113"/>
      <c r="M1796" s="113"/>
    </row>
    <row r="1797" spans="1:13">
      <c r="A1797" s="113"/>
      <c r="B1797" s="113"/>
      <c r="C1797" s="113"/>
      <c r="D1797" s="113"/>
      <c r="E1797" s="113"/>
      <c r="F1797" s="113"/>
      <c r="G1797" s="113"/>
      <c r="H1797" s="113"/>
      <c r="I1797" s="113"/>
      <c r="J1797" s="113"/>
      <c r="K1797" s="115"/>
      <c r="L1797" s="113"/>
      <c r="M1797" s="113"/>
    </row>
    <row r="1798" spans="1:13">
      <c r="A1798" s="113"/>
      <c r="B1798" s="113"/>
      <c r="C1798" s="113"/>
      <c r="D1798" s="113"/>
      <c r="E1798" s="113"/>
      <c r="F1798" s="113"/>
      <c r="G1798" s="113"/>
      <c r="H1798" s="113"/>
      <c r="I1798" s="113"/>
      <c r="J1798" s="113"/>
      <c r="K1798" s="115"/>
      <c r="L1798" s="113"/>
      <c r="M1798" s="113"/>
    </row>
    <row r="1799" spans="1:13">
      <c r="A1799" s="113"/>
      <c r="B1799" s="113"/>
      <c r="C1799" s="113"/>
      <c r="D1799" s="113"/>
      <c r="E1799" s="113"/>
      <c r="F1799" s="113"/>
      <c r="G1799" s="113"/>
      <c r="H1799" s="113"/>
      <c r="I1799" s="113"/>
      <c r="J1799" s="113"/>
      <c r="K1799" s="115"/>
      <c r="L1799" s="113"/>
      <c r="M1799" s="113"/>
    </row>
    <row r="1800" spans="1:13">
      <c r="A1800" s="113"/>
      <c r="B1800" s="113"/>
      <c r="C1800" s="113"/>
      <c r="D1800" s="113"/>
      <c r="E1800" s="113"/>
      <c r="F1800" s="113"/>
      <c r="G1800" s="113"/>
      <c r="H1800" s="113"/>
      <c r="I1800" s="113"/>
      <c r="J1800" s="113"/>
      <c r="K1800" s="115"/>
      <c r="L1800" s="113"/>
      <c r="M1800" s="113"/>
    </row>
    <row r="1801" spans="1:13">
      <c r="A1801" s="351"/>
      <c r="B1801" s="351"/>
      <c r="C1801" s="351"/>
      <c r="D1801" s="351"/>
      <c r="E1801" s="351"/>
      <c r="F1801" s="351"/>
      <c r="G1801" s="351"/>
      <c r="H1801" s="351"/>
      <c r="I1801" s="351"/>
      <c r="J1801" s="351"/>
      <c r="K1801" s="351"/>
      <c r="L1801" s="351"/>
      <c r="M1801" s="351"/>
    </row>
    <row r="1802" spans="1:13">
      <c r="A1802" s="351"/>
      <c r="B1802" s="351"/>
      <c r="C1802" s="351"/>
      <c r="D1802" s="351"/>
      <c r="E1802" s="351"/>
      <c r="F1802" s="351"/>
      <c r="G1802" s="351"/>
      <c r="H1802" s="351"/>
      <c r="I1802" s="351"/>
      <c r="J1802" s="351"/>
      <c r="K1802" s="351"/>
      <c r="L1802" s="351"/>
      <c r="M1802" s="351"/>
    </row>
    <row r="1803" spans="1:13">
      <c r="A1803" s="351"/>
      <c r="B1803" s="351"/>
      <c r="C1803" s="351"/>
      <c r="D1803" s="351"/>
      <c r="E1803" s="351"/>
      <c r="F1803" s="351"/>
      <c r="G1803" s="351"/>
      <c r="H1803" s="351"/>
      <c r="I1803" s="351"/>
      <c r="J1803" s="351"/>
      <c r="K1803" s="351"/>
      <c r="L1803" s="351"/>
      <c r="M1803" s="351"/>
    </row>
    <row r="1804" spans="1:13">
      <c r="A1804" s="351"/>
      <c r="B1804" s="351"/>
      <c r="C1804" s="351"/>
      <c r="D1804" s="351"/>
      <c r="E1804" s="351"/>
      <c r="F1804" s="351"/>
      <c r="G1804" s="351"/>
      <c r="H1804" s="351"/>
      <c r="I1804" s="351"/>
      <c r="J1804" s="351"/>
      <c r="K1804" s="351"/>
      <c r="L1804" s="351"/>
      <c r="M1804" s="351"/>
    </row>
    <row r="1805" spans="1:13">
      <c r="A1805" s="351"/>
      <c r="B1805" s="351"/>
      <c r="C1805" s="351"/>
      <c r="D1805" s="351"/>
      <c r="E1805" s="351"/>
      <c r="F1805" s="351"/>
      <c r="G1805" s="351"/>
      <c r="H1805" s="351"/>
      <c r="I1805" s="351"/>
      <c r="J1805" s="351"/>
      <c r="K1805" s="351"/>
      <c r="L1805" s="351"/>
      <c r="M1805" s="351"/>
    </row>
    <row r="1806" spans="1:13">
      <c r="A1806" s="351"/>
      <c r="B1806" s="351"/>
      <c r="C1806" s="351"/>
      <c r="D1806" s="351"/>
      <c r="E1806" s="351"/>
      <c r="F1806" s="351"/>
      <c r="G1806" s="351"/>
      <c r="H1806" s="351"/>
      <c r="I1806" s="351"/>
      <c r="J1806" s="351"/>
      <c r="K1806" s="351"/>
      <c r="L1806" s="351"/>
      <c r="M1806" s="351"/>
    </row>
    <row r="1807" spans="1:13">
      <c r="A1807" s="351"/>
      <c r="B1807" s="351"/>
      <c r="C1807" s="351"/>
      <c r="D1807" s="351"/>
      <c r="E1807" s="351"/>
      <c r="F1807" s="351"/>
      <c r="G1807" s="351"/>
      <c r="H1807" s="351"/>
      <c r="I1807" s="351"/>
      <c r="J1807" s="351"/>
      <c r="K1807" s="351"/>
      <c r="L1807" s="351"/>
      <c r="M1807" s="351"/>
    </row>
    <row r="1808" spans="1:13">
      <c r="A1808" s="351"/>
      <c r="B1808" s="351"/>
      <c r="C1808" s="351"/>
      <c r="D1808" s="351"/>
      <c r="E1808" s="351"/>
      <c r="F1808" s="351"/>
      <c r="G1808" s="351"/>
      <c r="H1808" s="351"/>
      <c r="I1808" s="351"/>
      <c r="J1808" s="351"/>
      <c r="K1808" s="351"/>
      <c r="L1808" s="351"/>
      <c r="M1808" s="351"/>
    </row>
    <row r="1809" spans="1:13">
      <c r="A1809" s="351"/>
      <c r="B1809" s="351"/>
      <c r="C1809" s="351"/>
      <c r="D1809" s="351"/>
      <c r="E1809" s="351"/>
      <c r="F1809" s="351"/>
      <c r="G1809" s="351"/>
      <c r="H1809" s="351"/>
      <c r="I1809" s="351"/>
      <c r="J1809" s="351"/>
      <c r="K1809" s="351"/>
      <c r="L1809" s="351"/>
      <c r="M1809" s="351"/>
    </row>
    <row r="1810" spans="1:13">
      <c r="A1810" s="351"/>
      <c r="B1810" s="351"/>
      <c r="C1810" s="351"/>
      <c r="D1810" s="351"/>
      <c r="E1810" s="351"/>
      <c r="F1810" s="351"/>
      <c r="G1810" s="351"/>
      <c r="H1810" s="351"/>
      <c r="I1810" s="351"/>
      <c r="J1810" s="351"/>
      <c r="K1810" s="351"/>
      <c r="L1810" s="351"/>
      <c r="M1810" s="351"/>
    </row>
    <row r="1811" spans="1:13">
      <c r="A1811" s="351"/>
      <c r="B1811" s="351"/>
      <c r="C1811" s="351"/>
      <c r="D1811" s="351"/>
      <c r="E1811" s="351"/>
      <c r="F1811" s="351"/>
      <c r="G1811" s="351"/>
      <c r="H1811" s="351"/>
      <c r="I1811" s="351"/>
      <c r="J1811" s="351"/>
      <c r="K1811" s="351"/>
      <c r="L1811" s="351"/>
      <c r="M1811" s="351"/>
    </row>
    <row r="1812" spans="1:13">
      <c r="A1812" s="351"/>
      <c r="B1812" s="351"/>
      <c r="C1812" s="351"/>
      <c r="D1812" s="351"/>
      <c r="E1812" s="351"/>
      <c r="F1812" s="351"/>
      <c r="G1812" s="351"/>
      <c r="H1812" s="351"/>
      <c r="I1812" s="351"/>
      <c r="J1812" s="351"/>
      <c r="K1812" s="351"/>
      <c r="L1812" s="351"/>
      <c r="M1812" s="351"/>
    </row>
    <row r="1813" spans="1:13">
      <c r="A1813" s="351"/>
      <c r="B1813" s="351"/>
      <c r="C1813" s="351"/>
      <c r="D1813" s="351"/>
      <c r="E1813" s="351"/>
      <c r="F1813" s="351"/>
      <c r="G1813" s="351"/>
      <c r="H1813" s="351"/>
      <c r="I1813" s="351"/>
      <c r="J1813" s="351"/>
      <c r="K1813" s="351"/>
      <c r="L1813" s="351"/>
      <c r="M1813" s="351"/>
    </row>
    <row r="1814" spans="1:13">
      <c r="A1814" s="351"/>
      <c r="B1814" s="351"/>
      <c r="C1814" s="351"/>
      <c r="D1814" s="351"/>
      <c r="E1814" s="351"/>
      <c r="F1814" s="351"/>
      <c r="G1814" s="351"/>
      <c r="H1814" s="351"/>
      <c r="I1814" s="351"/>
      <c r="J1814" s="351"/>
      <c r="K1814" s="351"/>
      <c r="L1814" s="351"/>
      <c r="M1814" s="351"/>
    </row>
    <row r="1815" spans="1:13">
      <c r="A1815" s="351"/>
      <c r="B1815" s="351"/>
      <c r="C1815" s="351"/>
      <c r="D1815" s="351"/>
      <c r="E1815" s="351"/>
      <c r="F1815" s="351"/>
      <c r="G1815" s="351"/>
      <c r="H1815" s="351"/>
      <c r="I1815" s="351"/>
      <c r="J1815" s="351"/>
      <c r="K1815" s="351"/>
      <c r="L1815" s="351"/>
      <c r="M1815" s="351"/>
    </row>
    <row r="1816" spans="1:13">
      <c r="A1816" s="351"/>
      <c r="B1816" s="351"/>
      <c r="C1816" s="351"/>
      <c r="D1816" s="351"/>
      <c r="E1816" s="351"/>
      <c r="F1816" s="351"/>
      <c r="G1816" s="351"/>
      <c r="H1816" s="351"/>
      <c r="I1816" s="351"/>
      <c r="J1816" s="351"/>
      <c r="K1816" s="351"/>
      <c r="L1816" s="351"/>
      <c r="M1816" s="351"/>
    </row>
    <row r="1817" spans="1:13">
      <c r="A1817" s="351"/>
      <c r="B1817" s="351"/>
      <c r="C1817" s="351"/>
      <c r="D1817" s="351"/>
      <c r="E1817" s="351"/>
      <c r="F1817" s="351"/>
      <c r="G1817" s="351"/>
      <c r="H1817" s="351"/>
      <c r="I1817" s="351"/>
      <c r="J1817" s="351"/>
      <c r="K1817" s="351"/>
      <c r="L1817" s="351"/>
      <c r="M1817" s="351"/>
    </row>
    <row r="1818" spans="1:13">
      <c r="A1818" s="351"/>
      <c r="B1818" s="351"/>
      <c r="C1818" s="351"/>
      <c r="D1818" s="351"/>
      <c r="E1818" s="351"/>
      <c r="F1818" s="351"/>
      <c r="G1818" s="351"/>
      <c r="H1818" s="351"/>
      <c r="I1818" s="351"/>
      <c r="J1818" s="351"/>
      <c r="K1818" s="351"/>
      <c r="L1818" s="351"/>
      <c r="M1818" s="351"/>
    </row>
    <row r="1819" spans="1:13">
      <c r="A1819" s="351"/>
      <c r="B1819" s="351"/>
      <c r="C1819" s="351"/>
      <c r="D1819" s="351"/>
      <c r="E1819" s="351"/>
      <c r="F1819" s="351"/>
      <c r="G1819" s="351"/>
      <c r="H1819" s="351"/>
      <c r="I1819" s="351"/>
      <c r="J1819" s="351"/>
      <c r="K1819" s="351"/>
      <c r="L1819" s="351"/>
      <c r="M1819" s="351"/>
    </row>
    <row r="1820" spans="1:13">
      <c r="A1820" s="351"/>
      <c r="B1820" s="351"/>
      <c r="C1820" s="351"/>
      <c r="D1820" s="351"/>
      <c r="E1820" s="351"/>
      <c r="F1820" s="351"/>
      <c r="G1820" s="351"/>
      <c r="H1820" s="351"/>
      <c r="I1820" s="351"/>
      <c r="J1820" s="351"/>
      <c r="K1820" s="351"/>
      <c r="L1820" s="351"/>
      <c r="M1820" s="351"/>
    </row>
    <row r="1821" spans="1:13">
      <c r="A1821" s="351"/>
      <c r="B1821" s="351"/>
      <c r="C1821" s="351"/>
      <c r="D1821" s="351"/>
      <c r="E1821" s="351"/>
      <c r="F1821" s="351"/>
      <c r="G1821" s="351"/>
      <c r="H1821" s="351"/>
      <c r="I1821" s="351"/>
      <c r="J1821" s="351"/>
      <c r="K1821" s="351"/>
      <c r="L1821" s="351"/>
      <c r="M1821" s="351"/>
    </row>
    <row r="1822" spans="1:13">
      <c r="A1822" s="351"/>
      <c r="B1822" s="351"/>
      <c r="C1822" s="351"/>
      <c r="D1822" s="351"/>
      <c r="E1822" s="351"/>
      <c r="F1822" s="351"/>
      <c r="G1822" s="351"/>
      <c r="H1822" s="351"/>
      <c r="I1822" s="351"/>
      <c r="J1822" s="351"/>
      <c r="K1822" s="351"/>
      <c r="L1822" s="351"/>
      <c r="M1822" s="351"/>
    </row>
    <row r="1823" spans="1:13">
      <c r="A1823" s="351"/>
      <c r="B1823" s="351"/>
      <c r="C1823" s="351"/>
      <c r="D1823" s="351"/>
      <c r="E1823" s="351"/>
      <c r="F1823" s="351"/>
      <c r="G1823" s="351"/>
      <c r="H1823" s="351"/>
      <c r="I1823" s="351"/>
      <c r="J1823" s="351"/>
      <c r="K1823" s="351"/>
      <c r="L1823" s="351"/>
      <c r="M1823" s="351"/>
    </row>
    <row r="1824" spans="1:13">
      <c r="A1824" s="351"/>
      <c r="B1824" s="351"/>
      <c r="C1824" s="351"/>
      <c r="D1824" s="351"/>
      <c r="E1824" s="351"/>
      <c r="F1824" s="351"/>
      <c r="G1824" s="351"/>
      <c r="H1824" s="351"/>
      <c r="I1824" s="351"/>
      <c r="J1824" s="351"/>
      <c r="K1824" s="351"/>
      <c r="L1824" s="351"/>
      <c r="M1824" s="351"/>
    </row>
    <row r="1825" spans="1:13">
      <c r="A1825" s="351"/>
      <c r="B1825" s="351"/>
      <c r="C1825" s="351"/>
      <c r="D1825" s="351"/>
      <c r="E1825" s="351"/>
      <c r="F1825" s="351"/>
      <c r="G1825" s="351"/>
      <c r="H1825" s="351"/>
      <c r="I1825" s="351"/>
      <c r="J1825" s="351"/>
      <c r="K1825" s="351"/>
      <c r="L1825" s="351"/>
      <c r="M1825" s="351"/>
    </row>
    <row r="1826" spans="1:13">
      <c r="A1826" s="351"/>
      <c r="B1826" s="351"/>
      <c r="C1826" s="351"/>
      <c r="D1826" s="351"/>
      <c r="E1826" s="351"/>
      <c r="F1826" s="351"/>
      <c r="G1826" s="351"/>
      <c r="H1826" s="351"/>
      <c r="I1826" s="351"/>
      <c r="J1826" s="351"/>
      <c r="K1826" s="351"/>
      <c r="L1826" s="351"/>
      <c r="M1826" s="351"/>
    </row>
    <row r="1827" spans="1:13">
      <c r="A1827" s="351"/>
      <c r="B1827" s="351"/>
      <c r="C1827" s="351"/>
      <c r="D1827" s="351"/>
      <c r="E1827" s="351"/>
      <c r="F1827" s="351"/>
      <c r="G1827" s="351"/>
      <c r="H1827" s="351"/>
      <c r="I1827" s="351"/>
      <c r="J1827" s="351"/>
      <c r="K1827" s="351"/>
      <c r="L1827" s="351"/>
      <c r="M1827" s="351"/>
    </row>
    <row r="1828" spans="1:13">
      <c r="A1828" s="351"/>
      <c r="B1828" s="351"/>
      <c r="C1828" s="351"/>
      <c r="D1828" s="351"/>
      <c r="E1828" s="351"/>
      <c r="F1828" s="351"/>
      <c r="G1828" s="351"/>
      <c r="H1828" s="351"/>
      <c r="I1828" s="351"/>
      <c r="J1828" s="351"/>
      <c r="K1828" s="351"/>
      <c r="L1828" s="351"/>
      <c r="M1828" s="351"/>
    </row>
    <row r="1829" spans="1:13">
      <c r="A1829" s="351"/>
      <c r="B1829" s="351"/>
      <c r="C1829" s="351"/>
      <c r="D1829" s="351"/>
      <c r="E1829" s="351"/>
      <c r="F1829" s="351"/>
      <c r="G1829" s="351"/>
      <c r="H1829" s="351"/>
      <c r="I1829" s="351"/>
      <c r="J1829" s="351"/>
      <c r="K1829" s="351"/>
      <c r="L1829" s="351"/>
      <c r="M1829" s="351"/>
    </row>
    <row r="1830" spans="1:13">
      <c r="A1830" s="351"/>
      <c r="B1830" s="351"/>
      <c r="C1830" s="351"/>
      <c r="D1830" s="351"/>
      <c r="E1830" s="351"/>
      <c r="F1830" s="351"/>
      <c r="G1830" s="351"/>
      <c r="H1830" s="351"/>
      <c r="I1830" s="351"/>
      <c r="J1830" s="351"/>
      <c r="K1830" s="351"/>
      <c r="L1830" s="351"/>
      <c r="M1830" s="351"/>
    </row>
    <row r="1831" spans="1:13">
      <c r="A1831" s="351"/>
      <c r="B1831" s="351"/>
      <c r="C1831" s="351"/>
      <c r="D1831" s="351"/>
      <c r="E1831" s="351"/>
      <c r="F1831" s="351"/>
      <c r="G1831" s="351"/>
      <c r="H1831" s="351"/>
      <c r="I1831" s="351"/>
      <c r="J1831" s="351"/>
      <c r="K1831" s="351"/>
      <c r="L1831" s="351"/>
      <c r="M1831" s="351"/>
    </row>
    <row r="1832" spans="1:13">
      <c r="A1832" s="351"/>
      <c r="B1832" s="351"/>
      <c r="C1832" s="351"/>
      <c r="D1832" s="351"/>
      <c r="E1832" s="351"/>
      <c r="F1832" s="351"/>
      <c r="G1832" s="351"/>
      <c r="H1832" s="351"/>
      <c r="I1832" s="351"/>
      <c r="J1832" s="351"/>
      <c r="K1832" s="351"/>
      <c r="L1832" s="351"/>
      <c r="M1832" s="351"/>
    </row>
    <row r="1833" spans="1:13">
      <c r="A1833" s="351"/>
      <c r="B1833" s="351"/>
      <c r="C1833" s="351"/>
      <c r="D1833" s="351"/>
      <c r="E1833" s="351"/>
      <c r="F1833" s="351"/>
      <c r="G1833" s="351"/>
      <c r="H1833" s="351"/>
      <c r="I1833" s="351"/>
      <c r="J1833" s="351"/>
      <c r="K1833" s="351"/>
      <c r="L1833" s="351"/>
      <c r="M1833" s="351"/>
    </row>
    <row r="1834" spans="1:13">
      <c r="A1834" s="351"/>
      <c r="B1834" s="351"/>
      <c r="C1834" s="351"/>
      <c r="D1834" s="351"/>
      <c r="E1834" s="351"/>
      <c r="F1834" s="351"/>
      <c r="G1834" s="351"/>
      <c r="H1834" s="351"/>
      <c r="I1834" s="351"/>
      <c r="J1834" s="351"/>
      <c r="K1834" s="351"/>
      <c r="L1834" s="351"/>
      <c r="M1834" s="351"/>
    </row>
    <row r="1835" spans="1:13">
      <c r="A1835" s="351"/>
      <c r="B1835" s="351"/>
      <c r="C1835" s="351"/>
      <c r="D1835" s="351"/>
      <c r="E1835" s="351"/>
      <c r="F1835" s="351"/>
      <c r="G1835" s="351"/>
      <c r="H1835" s="351"/>
      <c r="I1835" s="351"/>
      <c r="J1835" s="351"/>
      <c r="K1835" s="351"/>
      <c r="L1835" s="351"/>
      <c r="M1835" s="351"/>
    </row>
    <row r="1836" spans="1:13">
      <c r="A1836" s="351"/>
      <c r="B1836" s="351"/>
      <c r="C1836" s="351"/>
      <c r="D1836" s="351"/>
      <c r="E1836" s="351"/>
      <c r="F1836" s="351"/>
      <c r="G1836" s="351"/>
      <c r="H1836" s="351"/>
      <c r="I1836" s="351"/>
      <c r="J1836" s="351"/>
      <c r="K1836" s="351"/>
      <c r="L1836" s="351"/>
      <c r="M1836" s="351"/>
    </row>
    <row r="1837" spans="1:13">
      <c r="A1837" s="351"/>
      <c r="B1837" s="351"/>
      <c r="C1837" s="351"/>
      <c r="D1837" s="351"/>
      <c r="E1837" s="351"/>
      <c r="F1837" s="351"/>
      <c r="G1837" s="351"/>
      <c r="H1837" s="351"/>
      <c r="I1837" s="351"/>
      <c r="J1837" s="351"/>
      <c r="K1837" s="351"/>
      <c r="L1837" s="351"/>
      <c r="M1837" s="351"/>
    </row>
    <row r="1838" spans="1:13">
      <c r="A1838" s="351"/>
      <c r="B1838" s="351"/>
      <c r="C1838" s="351"/>
      <c r="D1838" s="351"/>
      <c r="E1838" s="351"/>
      <c r="F1838" s="351"/>
      <c r="G1838" s="351"/>
      <c r="H1838" s="351"/>
      <c r="I1838" s="351"/>
      <c r="J1838" s="351"/>
      <c r="K1838" s="351"/>
      <c r="L1838" s="351"/>
      <c r="M1838" s="351"/>
    </row>
    <row r="1839" spans="1:13">
      <c r="A1839" s="351"/>
      <c r="B1839" s="351"/>
      <c r="C1839" s="351"/>
      <c r="D1839" s="351"/>
      <c r="E1839" s="351"/>
      <c r="F1839" s="351"/>
      <c r="G1839" s="351"/>
      <c r="H1839" s="351"/>
      <c r="I1839" s="351"/>
      <c r="J1839" s="351"/>
      <c r="K1839" s="351"/>
      <c r="L1839" s="351"/>
      <c r="M1839" s="351"/>
    </row>
    <row r="1840" spans="1:13">
      <c r="A1840" s="351"/>
      <c r="B1840" s="351"/>
      <c r="C1840" s="351"/>
      <c r="D1840" s="351"/>
      <c r="E1840" s="351"/>
      <c r="F1840" s="351"/>
      <c r="G1840" s="351"/>
      <c r="H1840" s="351"/>
      <c r="I1840" s="351"/>
      <c r="J1840" s="351"/>
      <c r="K1840" s="351"/>
      <c r="L1840" s="351"/>
      <c r="M1840" s="351"/>
    </row>
    <row r="1841" spans="1:13">
      <c r="A1841" s="351"/>
      <c r="B1841" s="351"/>
      <c r="C1841" s="351"/>
      <c r="D1841" s="351"/>
      <c r="E1841" s="351"/>
      <c r="F1841" s="351"/>
      <c r="G1841" s="351"/>
      <c r="H1841" s="351"/>
      <c r="I1841" s="351"/>
      <c r="J1841" s="351"/>
      <c r="K1841" s="351"/>
      <c r="L1841" s="351"/>
      <c r="M1841" s="351"/>
    </row>
    <row r="1842" spans="1:13">
      <c r="A1842" s="351"/>
      <c r="B1842" s="351"/>
      <c r="C1842" s="351"/>
      <c r="D1842" s="351"/>
      <c r="E1842" s="351"/>
      <c r="F1842" s="351"/>
      <c r="G1842" s="351"/>
      <c r="H1842" s="351"/>
      <c r="I1842" s="351"/>
      <c r="J1842" s="351"/>
      <c r="K1842" s="351"/>
      <c r="L1842" s="351"/>
      <c r="M1842" s="351"/>
    </row>
    <row r="1843" spans="1:13">
      <c r="A1843" s="351"/>
      <c r="B1843" s="351"/>
      <c r="C1843" s="351"/>
      <c r="D1843" s="351"/>
      <c r="E1843" s="351"/>
      <c r="F1843" s="351"/>
      <c r="G1843" s="351"/>
      <c r="H1843" s="351"/>
      <c r="I1843" s="351"/>
      <c r="J1843" s="351"/>
      <c r="K1843" s="351"/>
      <c r="L1843" s="351"/>
      <c r="M1843" s="351"/>
    </row>
    <row r="1844" spans="1:13">
      <c r="A1844" s="351"/>
      <c r="B1844" s="351"/>
      <c r="C1844" s="351"/>
      <c r="D1844" s="351"/>
      <c r="E1844" s="351"/>
      <c r="F1844" s="351"/>
      <c r="G1844" s="351"/>
      <c r="H1844" s="351"/>
      <c r="I1844" s="351"/>
      <c r="J1844" s="351"/>
      <c r="K1844" s="351"/>
      <c r="L1844" s="351"/>
      <c r="M1844" s="351"/>
    </row>
    <row r="1845" spans="1:13">
      <c r="A1845" s="351"/>
      <c r="B1845" s="351"/>
      <c r="C1845" s="351"/>
      <c r="D1845" s="351"/>
      <c r="E1845" s="351"/>
      <c r="F1845" s="351"/>
      <c r="G1845" s="351"/>
      <c r="H1845" s="351"/>
      <c r="I1845" s="351"/>
      <c r="J1845" s="351"/>
      <c r="K1845" s="351"/>
      <c r="L1845" s="351"/>
      <c r="M1845" s="351"/>
    </row>
    <row r="1846" spans="1:13">
      <c r="A1846" s="351"/>
      <c r="B1846" s="351"/>
      <c r="C1846" s="351"/>
      <c r="D1846" s="351"/>
      <c r="E1846" s="351"/>
      <c r="F1846" s="351"/>
      <c r="G1846" s="351"/>
      <c r="H1846" s="351"/>
      <c r="I1846" s="351"/>
      <c r="J1846" s="351"/>
      <c r="K1846" s="351"/>
      <c r="L1846" s="351"/>
      <c r="M1846" s="351"/>
    </row>
    <row r="1847" spans="1:13">
      <c r="A1847" s="351"/>
      <c r="B1847" s="351"/>
      <c r="C1847" s="351"/>
      <c r="D1847" s="351"/>
      <c r="E1847" s="351"/>
      <c r="F1847" s="351"/>
      <c r="G1847" s="351"/>
      <c r="H1847" s="351"/>
      <c r="I1847" s="351"/>
      <c r="J1847" s="351"/>
      <c r="K1847" s="351"/>
      <c r="L1847" s="351"/>
      <c r="M1847" s="351"/>
    </row>
    <row r="1848" spans="1:13">
      <c r="A1848" s="351"/>
      <c r="B1848" s="351"/>
      <c r="C1848" s="351"/>
      <c r="D1848" s="351"/>
      <c r="E1848" s="351"/>
      <c r="F1848" s="351"/>
      <c r="G1848" s="351"/>
      <c r="H1848" s="351"/>
      <c r="I1848" s="351"/>
      <c r="J1848" s="351"/>
      <c r="K1848" s="351"/>
      <c r="L1848" s="351"/>
      <c r="M1848" s="351"/>
    </row>
    <row r="1849" spans="1:13">
      <c r="A1849" s="351"/>
      <c r="B1849" s="351"/>
      <c r="C1849" s="351"/>
      <c r="D1849" s="351"/>
      <c r="E1849" s="351"/>
      <c r="F1849" s="351"/>
      <c r="G1849" s="351"/>
      <c r="H1849" s="351"/>
      <c r="I1849" s="351"/>
      <c r="J1849" s="351"/>
      <c r="K1849" s="351"/>
      <c r="L1849" s="351"/>
      <c r="M1849" s="351"/>
    </row>
    <row r="1850" spans="1:13">
      <c r="A1850" s="351"/>
      <c r="B1850" s="351"/>
      <c r="C1850" s="351"/>
      <c r="D1850" s="351"/>
      <c r="E1850" s="351"/>
      <c r="F1850" s="351"/>
      <c r="G1850" s="351"/>
      <c r="H1850" s="351"/>
      <c r="I1850" s="351"/>
      <c r="J1850" s="351"/>
      <c r="K1850" s="351"/>
      <c r="L1850" s="351"/>
      <c r="M1850" s="351"/>
    </row>
    <row r="1851" spans="1:13">
      <c r="A1851" s="351"/>
      <c r="B1851" s="351"/>
      <c r="C1851" s="351"/>
      <c r="D1851" s="351"/>
      <c r="E1851" s="351"/>
      <c r="F1851" s="351"/>
      <c r="G1851" s="351"/>
      <c r="H1851" s="351"/>
      <c r="I1851" s="351"/>
      <c r="J1851" s="351"/>
      <c r="K1851" s="351"/>
      <c r="L1851" s="351"/>
      <c r="M1851" s="351"/>
    </row>
    <row r="1852" spans="1:13">
      <c r="A1852" s="351"/>
      <c r="B1852" s="351"/>
      <c r="C1852" s="351"/>
      <c r="D1852" s="351"/>
      <c r="E1852" s="351"/>
      <c r="F1852" s="351"/>
      <c r="G1852" s="351"/>
      <c r="H1852" s="351"/>
      <c r="I1852" s="351"/>
      <c r="J1852" s="351"/>
      <c r="K1852" s="351"/>
      <c r="L1852" s="351"/>
      <c r="M1852" s="351"/>
    </row>
    <row r="1853" spans="1:13">
      <c r="A1853" s="351"/>
      <c r="B1853" s="351"/>
      <c r="C1853" s="351"/>
      <c r="D1853" s="351"/>
      <c r="E1853" s="351"/>
      <c r="F1853" s="351"/>
      <c r="G1853" s="351"/>
      <c r="H1853" s="351"/>
      <c r="I1853" s="351"/>
      <c r="J1853" s="351"/>
      <c r="K1853" s="351"/>
      <c r="L1853" s="351"/>
      <c r="M1853" s="351"/>
    </row>
    <row r="1854" spans="1:13">
      <c r="A1854" s="351"/>
      <c r="B1854" s="351"/>
      <c r="C1854" s="351"/>
      <c r="D1854" s="351"/>
      <c r="E1854" s="351"/>
      <c r="F1854" s="351"/>
      <c r="G1854" s="351"/>
      <c r="H1854" s="351"/>
      <c r="I1854" s="351"/>
      <c r="J1854" s="351"/>
      <c r="K1854" s="351"/>
      <c r="L1854" s="351"/>
      <c r="M1854" s="351"/>
    </row>
    <row r="1855" spans="1:13">
      <c r="A1855" s="351"/>
      <c r="B1855" s="351"/>
      <c r="C1855" s="351"/>
      <c r="D1855" s="351"/>
      <c r="E1855" s="351"/>
      <c r="F1855" s="351"/>
      <c r="G1855" s="351"/>
      <c r="H1855" s="351"/>
      <c r="I1855" s="351"/>
      <c r="J1855" s="351"/>
      <c r="K1855" s="351"/>
      <c r="L1855" s="351"/>
      <c r="M1855" s="351"/>
    </row>
    <row r="1856" spans="1:13">
      <c r="A1856" s="351"/>
      <c r="B1856" s="351"/>
      <c r="C1856" s="351"/>
      <c r="D1856" s="351"/>
      <c r="E1856" s="351"/>
      <c r="F1856" s="351"/>
      <c r="G1856" s="351"/>
      <c r="H1856" s="351"/>
      <c r="I1856" s="351"/>
      <c r="J1856" s="351"/>
      <c r="K1856" s="351"/>
      <c r="L1856" s="351"/>
      <c r="M1856" s="351"/>
    </row>
    <row r="1857" spans="1:13">
      <c r="A1857" s="351"/>
      <c r="B1857" s="351"/>
      <c r="C1857" s="351"/>
      <c r="D1857" s="351"/>
      <c r="E1857" s="351"/>
      <c r="F1857" s="351"/>
      <c r="G1857" s="351"/>
      <c r="H1857" s="351"/>
      <c r="I1857" s="351"/>
      <c r="J1857" s="351"/>
      <c r="K1857" s="351"/>
      <c r="L1857" s="351"/>
      <c r="M1857" s="351"/>
    </row>
    <row r="1858" spans="1:13">
      <c r="A1858" s="351"/>
      <c r="B1858" s="351"/>
      <c r="C1858" s="351"/>
      <c r="D1858" s="351"/>
      <c r="E1858" s="351"/>
      <c r="F1858" s="351"/>
      <c r="G1858" s="351"/>
      <c r="H1858" s="351"/>
      <c r="I1858" s="351"/>
      <c r="J1858" s="351"/>
      <c r="K1858" s="351"/>
      <c r="L1858" s="351"/>
      <c r="M1858" s="351"/>
    </row>
    <row r="1859" spans="1:13">
      <c r="A1859" s="351"/>
      <c r="B1859" s="351"/>
      <c r="C1859" s="351"/>
      <c r="D1859" s="351"/>
      <c r="E1859" s="351"/>
      <c r="F1859" s="351"/>
      <c r="G1859" s="351"/>
      <c r="H1859" s="351"/>
      <c r="I1859" s="351"/>
      <c r="J1859" s="351"/>
      <c r="K1859" s="351"/>
      <c r="L1859" s="351"/>
      <c r="M1859" s="351"/>
    </row>
    <row r="1860" spans="1:13">
      <c r="A1860" s="351"/>
      <c r="B1860" s="351"/>
      <c r="C1860" s="351"/>
      <c r="D1860" s="351"/>
      <c r="E1860" s="351"/>
      <c r="F1860" s="351"/>
      <c r="G1860" s="351"/>
      <c r="H1860" s="351"/>
      <c r="I1860" s="351"/>
      <c r="J1860" s="351"/>
      <c r="K1860" s="351"/>
      <c r="L1860" s="351"/>
      <c r="M1860" s="351"/>
    </row>
    <row r="1861" spans="1:13">
      <c r="A1861" s="351"/>
      <c r="B1861" s="351"/>
      <c r="C1861" s="351"/>
      <c r="D1861" s="351"/>
      <c r="E1861" s="351"/>
      <c r="F1861" s="351"/>
      <c r="G1861" s="351"/>
      <c r="H1861" s="351"/>
      <c r="I1861" s="351"/>
      <c r="J1861" s="351"/>
      <c r="K1861" s="351"/>
      <c r="L1861" s="351"/>
      <c r="M1861" s="351"/>
    </row>
    <row r="1862" spans="1:13">
      <c r="A1862" s="351"/>
      <c r="B1862" s="351"/>
      <c r="C1862" s="351"/>
      <c r="D1862" s="351"/>
      <c r="E1862" s="351"/>
      <c r="F1862" s="351"/>
      <c r="G1862" s="351"/>
      <c r="H1862" s="351"/>
      <c r="I1862" s="351"/>
      <c r="J1862" s="351"/>
      <c r="K1862" s="351"/>
      <c r="L1862" s="351"/>
      <c r="M1862" s="3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2019-02-25T02:34:18Z</dcterms:modified>
</cp:coreProperties>
</file>